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yycchan\Documents\Joey\Project\202006 Forecasting_models(Commercial)\"/>
    </mc:Choice>
  </mc:AlternateContent>
  <bookViews>
    <workbookView xWindow="0" yWindow="0" windowWidth="28800" windowHeight="11835" tabRatio="853" firstSheet="20" activeTab="27"/>
  </bookViews>
  <sheets>
    <sheet name="Model_Overview" sheetId="13" r:id="rId1"/>
    <sheet name="Model_Detail" sheetId="28" r:id="rId2"/>
    <sheet name="Columns" sheetId="29" r:id="rId3"/>
    <sheet name="MonthStartEnd" sheetId="19" r:id="rId4"/>
    <sheet name="Combined_data" sheetId="34" r:id="rId5"/>
    <sheet name="MLR1" sheetId="31" r:id="rId6"/>
    <sheet name="MLR2" sheetId="32" r:id="rId7"/>
    <sheet name="Interpolate_qtr(1)" sheetId="30" r:id="rId8"/>
    <sheet name="Interpolate_qtr(2)" sheetId="33" r:id="rId9"/>
    <sheet name="Qtrly" sheetId="43" r:id="rId10"/>
    <sheet name="Qtrly_2" sheetId="44" r:id="rId11"/>
    <sheet name="OfficeUsage_yrly" sheetId="38" r:id="rId12"/>
    <sheet name="OfficeUsage_yrly_2" sheetId="45" r:id="rId13"/>
    <sheet name="Yrly" sheetId="37" r:id="rId14"/>
    <sheet name="Yrly_2" sheetId="47" r:id="rId15"/>
    <sheet name="Yrly_3" sheetId="49" r:id="rId16"/>
    <sheet name="YrlyCorrMatrix" sheetId="52" r:id="rId17"/>
    <sheet name="ForecastSummary" sheetId="60" r:id="rId18"/>
    <sheet name="ForecastSummary (2)" sheetId="71" r:id="rId19"/>
    <sheet name="Forecast_Model1" sheetId="54" r:id="rId20"/>
    <sheet name="Forecast_Model2" sheetId="55" r:id="rId21"/>
    <sheet name="Forecast_Model3" sheetId="56" r:id="rId22"/>
    <sheet name="Forecast_Model4" sheetId="57" r:id="rId23"/>
    <sheet name="Forecast_Model4a" sheetId="68" r:id="rId24"/>
    <sheet name="Forecast_Model5" sheetId="67" r:id="rId25"/>
    <sheet name="Forecast_Model5_Rxx" sheetId="58" state="hidden" r:id="rId26"/>
    <sheet name="Forecast_Model6_Rxx" sheetId="64" state="hidden" r:id="rId27"/>
    <sheet name="Forecast_Model6" sheetId="66" r:id="rId28"/>
    <sheet name="RVD_RentalIndex" sheetId="51" r:id="rId29"/>
    <sheet name="RVD_HKPR2020_T20" sheetId="63" r:id="rId30"/>
    <sheet name="RVD_HKPR2020_T21" sheetId="70" r:id="rId31"/>
    <sheet name="CR" sheetId="50" r:id="rId32"/>
    <sheet name="RVD_HKPR2020_T17" sheetId="62" r:id="rId33"/>
  </sheets>
  <externalReferences>
    <externalReference r:id="rId34"/>
  </externalReferences>
  <definedNames>
    <definedName name="_xlnm._FilterDatabase" localSheetId="1" hidden="1">Model_Detail!$A$3:$R$66</definedName>
    <definedName name="A" localSheetId="19">#REF!</definedName>
    <definedName name="A" localSheetId="20">#REF!</definedName>
    <definedName name="A" localSheetId="21">#REF!</definedName>
    <definedName name="A" localSheetId="22">#REF!</definedName>
    <definedName name="A" localSheetId="23">#REF!</definedName>
    <definedName name="A" localSheetId="24">#REF!</definedName>
    <definedName name="A" localSheetId="25">#REF!</definedName>
    <definedName name="A" localSheetId="27">#REF!</definedName>
    <definedName name="A" localSheetId="26">#REF!</definedName>
    <definedName name="A" localSheetId="18">#REF!</definedName>
    <definedName name="A" localSheetId="1">#REF!</definedName>
    <definedName name="A" localSheetId="11">#REF!</definedName>
    <definedName name="A" localSheetId="12">#REF!</definedName>
    <definedName name="A" localSheetId="9">#REF!</definedName>
    <definedName name="A" localSheetId="10">#REF!</definedName>
    <definedName name="A" localSheetId="14">#REF!</definedName>
    <definedName name="A" localSheetId="15">#REF!</definedName>
    <definedName name="A">#REF!</definedName>
    <definedName name="data">[1]data!$1:$1048576</definedName>
    <definedName name="field">[1]data!$1:$1</definedName>
    <definedName name="_xlnm.Print_Area" localSheetId="32">RVD_HKPR2020_T17!$A$1:$AA$46</definedName>
    <definedName name="_xlnm.Print_Area" localSheetId="29">RVD_HKPR2020_T20!$A$1:$L$46</definedName>
    <definedName name="_xlnm.Print_Area" localSheetId="30">RVD_HKPR2020_T21!$A$1:$M$46</definedName>
    <definedName name="variable" localSheetId="19">#REF!</definedName>
    <definedName name="variable" localSheetId="20">#REF!</definedName>
    <definedName name="variable" localSheetId="21">#REF!</definedName>
    <definedName name="variable" localSheetId="22">#REF!</definedName>
    <definedName name="variable" localSheetId="23">#REF!</definedName>
    <definedName name="variable" localSheetId="24">#REF!</definedName>
    <definedName name="variable" localSheetId="25">#REF!</definedName>
    <definedName name="variable" localSheetId="27">#REF!</definedName>
    <definedName name="variable" localSheetId="26">#REF!</definedName>
    <definedName name="variable" localSheetId="18">#REF!</definedName>
    <definedName name="variable" localSheetId="1">#REF!</definedName>
    <definedName name="variable" localSheetId="11">#REF!</definedName>
    <definedName name="variable" localSheetId="12">#REF!</definedName>
    <definedName name="variable" localSheetId="9">#REF!</definedName>
    <definedName name="variable" localSheetId="10">#REF!</definedName>
    <definedName name="variable" localSheetId="14">#REF!</definedName>
    <definedName name="variable" localSheetId="15">#REF!</definedName>
    <definedName name="variable">#REF!</definedName>
  </definedNames>
  <calcPr calcId="162913"/>
</workbook>
</file>

<file path=xl/calcChain.xml><?xml version="1.0" encoding="utf-8"?>
<calcChain xmlns="http://schemas.openxmlformats.org/spreadsheetml/2006/main">
  <c r="L42" i="68" l="1"/>
  <c r="F42" i="68"/>
  <c r="B42" i="68"/>
  <c r="I42" i="68" s="1"/>
  <c r="L41" i="68"/>
  <c r="F41" i="68"/>
  <c r="D41" i="68"/>
  <c r="G41" i="68" s="1"/>
  <c r="J41" i="68" s="1"/>
  <c r="B41" i="68"/>
  <c r="I41" i="68" s="1"/>
  <c r="L40" i="68"/>
  <c r="I40" i="68"/>
  <c r="F40" i="68"/>
  <c r="B40" i="68"/>
  <c r="D40" i="68" s="1"/>
  <c r="G40" i="68" s="1"/>
  <c r="J40" i="68" s="1"/>
  <c r="L39" i="68"/>
  <c r="I39" i="68"/>
  <c r="F39" i="68"/>
  <c r="B39" i="68"/>
  <c r="D39" i="68" s="1"/>
  <c r="G39" i="68" s="1"/>
  <c r="J39" i="68" s="1"/>
  <c r="L38" i="68"/>
  <c r="I38" i="68"/>
  <c r="F38" i="68"/>
  <c r="B38" i="68"/>
  <c r="D38" i="68" s="1"/>
  <c r="G38" i="68" s="1"/>
  <c r="J38" i="68" s="1"/>
  <c r="L37" i="68"/>
  <c r="I37" i="68"/>
  <c r="F37" i="68"/>
  <c r="B37" i="68"/>
  <c r="D37" i="68" s="1"/>
  <c r="G37" i="68" s="1"/>
  <c r="J37" i="68" s="1"/>
  <c r="P36" i="68"/>
  <c r="Q36" i="68" s="1"/>
  <c r="R36" i="68" s="1"/>
  <c r="S36" i="68" s="1"/>
  <c r="P35" i="68"/>
  <c r="Q35" i="68" s="1"/>
  <c r="R35" i="68" s="1"/>
  <c r="S35" i="68" s="1"/>
  <c r="P34" i="68"/>
  <c r="Q34" i="68" s="1"/>
  <c r="R34" i="68" s="1"/>
  <c r="S34" i="68" s="1"/>
  <c r="P33" i="68"/>
  <c r="Q33" i="68" s="1"/>
  <c r="R33" i="68" s="1"/>
  <c r="S33" i="68" s="1"/>
  <c r="P32" i="68"/>
  <c r="Q32" i="68" s="1"/>
  <c r="R32" i="68" s="1"/>
  <c r="S32" i="68" s="1"/>
  <c r="P31" i="68"/>
  <c r="Q31" i="68" s="1"/>
  <c r="R31" i="68" s="1"/>
  <c r="S31" i="68" s="1"/>
  <c r="P30" i="68"/>
  <c r="Q30" i="68" s="1"/>
  <c r="R30" i="68" s="1"/>
  <c r="S30" i="68" s="1"/>
  <c r="P29" i="68"/>
  <c r="Q29" i="68" s="1"/>
  <c r="R29" i="68" s="1"/>
  <c r="S29" i="68" s="1"/>
  <c r="P28" i="68"/>
  <c r="Q28" i="68" s="1"/>
  <c r="R28" i="68" s="1"/>
  <c r="S28" i="68" s="1"/>
  <c r="P27" i="68"/>
  <c r="Q27" i="68" s="1"/>
  <c r="R27" i="68" s="1"/>
  <c r="S27" i="68" s="1"/>
  <c r="P26" i="68"/>
  <c r="Q26" i="68" s="1"/>
  <c r="R26" i="68" s="1"/>
  <c r="S26" i="68" s="1"/>
  <c r="P25" i="68"/>
  <c r="Q25" i="68" s="1"/>
  <c r="R25" i="68" s="1"/>
  <c r="S25" i="68" s="1"/>
  <c r="P24" i="68"/>
  <c r="Q24" i="68" s="1"/>
  <c r="R24" i="68" s="1"/>
  <c r="S24" i="68" s="1"/>
  <c r="P23" i="68"/>
  <c r="Q23" i="68" s="1"/>
  <c r="R23" i="68" s="1"/>
  <c r="S23" i="68" s="1"/>
  <c r="P22" i="68"/>
  <c r="Q22" i="68" s="1"/>
  <c r="R22" i="68" s="1"/>
  <c r="S22" i="68" s="1"/>
  <c r="P21" i="68"/>
  <c r="Q21" i="68" s="1"/>
  <c r="R21" i="68" s="1"/>
  <c r="S21" i="68" s="1"/>
  <c r="P20" i="68"/>
  <c r="Q20" i="68" s="1"/>
  <c r="R20" i="68" s="1"/>
  <c r="S20" i="68" s="1"/>
  <c r="P19" i="68"/>
  <c r="Q19" i="68" s="1"/>
  <c r="R19" i="68" s="1"/>
  <c r="S19" i="68" s="1"/>
  <c r="P18" i="68"/>
  <c r="Q18" i="68" s="1"/>
  <c r="R18" i="68" s="1"/>
  <c r="S18" i="68" s="1"/>
  <c r="P17" i="68"/>
  <c r="Q17" i="68" s="1"/>
  <c r="R17" i="68" s="1"/>
  <c r="S17" i="68" s="1"/>
  <c r="P16" i="68"/>
  <c r="Q16" i="68" s="1"/>
  <c r="R16" i="68" s="1"/>
  <c r="S16" i="68" s="1"/>
  <c r="P15" i="68"/>
  <c r="Q15" i="68" s="1"/>
  <c r="R15" i="68" s="1"/>
  <c r="S15" i="68" s="1"/>
  <c r="P14" i="68"/>
  <c r="Q14" i="68" s="1"/>
  <c r="R14" i="68" s="1"/>
  <c r="S14" i="68" s="1"/>
  <c r="P13" i="68"/>
  <c r="Q13" i="68" s="1"/>
  <c r="R13" i="68" s="1"/>
  <c r="S13" i="68" s="1"/>
  <c r="P12" i="68"/>
  <c r="Q12" i="68" s="1"/>
  <c r="R12" i="68" s="1"/>
  <c r="S12" i="68" s="1"/>
  <c r="P11" i="68"/>
  <c r="Q11" i="68" s="1"/>
  <c r="R11" i="68" s="1"/>
  <c r="S11" i="68" s="1"/>
  <c r="P10" i="68"/>
  <c r="Q10" i="68" s="1"/>
  <c r="R10" i="68" s="1"/>
  <c r="S10" i="68" s="1"/>
  <c r="P9" i="68"/>
  <c r="Q9" i="68" s="1"/>
  <c r="R9" i="68" s="1"/>
  <c r="S9" i="68" s="1"/>
  <c r="P8" i="68"/>
  <c r="Q8" i="68" s="1"/>
  <c r="R8" i="68" s="1"/>
  <c r="S8" i="68" s="1"/>
  <c r="P7" i="68"/>
  <c r="Q7" i="68" s="1"/>
  <c r="R7" i="68" s="1"/>
  <c r="S7" i="68" s="1"/>
  <c r="P6" i="68"/>
  <c r="Q6" i="68" s="1"/>
  <c r="R6" i="68" s="1"/>
  <c r="S6" i="68" s="1"/>
  <c r="P5" i="68"/>
  <c r="Q5" i="68" s="1"/>
  <c r="R5" i="68" s="1"/>
  <c r="S5" i="68" s="1"/>
  <c r="P4" i="68"/>
  <c r="Q4" i="68" s="1"/>
  <c r="R4" i="68" s="1"/>
  <c r="S4" i="68" s="1"/>
  <c r="P3" i="68"/>
  <c r="Q3" i="68" s="1"/>
  <c r="R3" i="68" s="1"/>
  <c r="S3" i="68" s="1"/>
  <c r="N37" i="67"/>
  <c r="N38" i="67"/>
  <c r="N36" i="67"/>
  <c r="N35" i="67"/>
  <c r="N34" i="67"/>
  <c r="O34" i="67" s="1"/>
  <c r="P34" i="67" s="1"/>
  <c r="Q34" i="67" s="1"/>
  <c r="R34" i="67" s="1"/>
  <c r="N33" i="67"/>
  <c r="O33" i="67" s="1"/>
  <c r="P33" i="67" s="1"/>
  <c r="Q33" i="67" s="1"/>
  <c r="R33" i="67" s="1"/>
  <c r="N32" i="67"/>
  <c r="O32" i="67" s="1"/>
  <c r="P32" i="67" s="1"/>
  <c r="Q32" i="67" s="1"/>
  <c r="R32" i="67" s="1"/>
  <c r="N31" i="67"/>
  <c r="N30" i="67"/>
  <c r="N29" i="67"/>
  <c r="N28" i="67"/>
  <c r="N27" i="67"/>
  <c r="O27" i="67" s="1"/>
  <c r="P27" i="67" s="1"/>
  <c r="Q27" i="67" s="1"/>
  <c r="R27" i="67" s="1"/>
  <c r="N26" i="67"/>
  <c r="O26" i="67" s="1"/>
  <c r="P26" i="67" s="1"/>
  <c r="Q26" i="67" s="1"/>
  <c r="R26" i="67" s="1"/>
  <c r="N25" i="67"/>
  <c r="O25" i="67" s="1"/>
  <c r="P25" i="67" s="1"/>
  <c r="Q25" i="67" s="1"/>
  <c r="R25" i="67" s="1"/>
  <c r="N24" i="67"/>
  <c r="O24" i="67" s="1"/>
  <c r="P24" i="67" s="1"/>
  <c r="Q24" i="67" s="1"/>
  <c r="R24" i="67" s="1"/>
  <c r="N23" i="67"/>
  <c r="N22" i="67"/>
  <c r="N21" i="67"/>
  <c r="O21" i="67" s="1"/>
  <c r="P21" i="67" s="1"/>
  <c r="Q21" i="67" s="1"/>
  <c r="R21" i="67" s="1"/>
  <c r="N20" i="67"/>
  <c r="O20" i="67" s="1"/>
  <c r="P20" i="67" s="1"/>
  <c r="Q20" i="67" s="1"/>
  <c r="R20" i="67" s="1"/>
  <c r="N19" i="67"/>
  <c r="O19" i="67" s="1"/>
  <c r="P19" i="67" s="1"/>
  <c r="Q19" i="67" s="1"/>
  <c r="R19" i="67" s="1"/>
  <c r="N18" i="67"/>
  <c r="O18" i="67" s="1"/>
  <c r="P18" i="67" s="1"/>
  <c r="Q18" i="67" s="1"/>
  <c r="R18" i="67" s="1"/>
  <c r="N17" i="67"/>
  <c r="O17" i="67" s="1"/>
  <c r="P17" i="67" s="1"/>
  <c r="Q17" i="67" s="1"/>
  <c r="R17" i="67" s="1"/>
  <c r="N16" i="67"/>
  <c r="O16" i="67" s="1"/>
  <c r="P16" i="67" s="1"/>
  <c r="Q16" i="67" s="1"/>
  <c r="R16" i="67" s="1"/>
  <c r="N15" i="67"/>
  <c r="N14" i="67"/>
  <c r="N13" i="67"/>
  <c r="N12" i="67"/>
  <c r="O12" i="67" s="1"/>
  <c r="P12" i="67" s="1"/>
  <c r="Q12" i="67" s="1"/>
  <c r="R12" i="67" s="1"/>
  <c r="N11" i="67"/>
  <c r="O11" i="67" s="1"/>
  <c r="P11" i="67" s="1"/>
  <c r="Q11" i="67" s="1"/>
  <c r="R11" i="67" s="1"/>
  <c r="N10" i="67"/>
  <c r="O10" i="67" s="1"/>
  <c r="P10" i="67" s="1"/>
  <c r="Q10" i="67" s="1"/>
  <c r="R10" i="67" s="1"/>
  <c r="N9" i="67"/>
  <c r="O9" i="67" s="1"/>
  <c r="P9" i="67" s="1"/>
  <c r="Q9" i="67" s="1"/>
  <c r="R9" i="67" s="1"/>
  <c r="N8" i="67"/>
  <c r="O8" i="67" s="1"/>
  <c r="P8" i="67" s="1"/>
  <c r="Q8" i="67" s="1"/>
  <c r="R8" i="67" s="1"/>
  <c r="N7" i="67"/>
  <c r="N6" i="67"/>
  <c r="N5" i="67"/>
  <c r="O6" i="67"/>
  <c r="P6" i="67" s="1"/>
  <c r="Q6" i="67" s="1"/>
  <c r="R6" i="67" s="1"/>
  <c r="O14" i="67"/>
  <c r="P14" i="67" s="1"/>
  <c r="Q14" i="67" s="1"/>
  <c r="R14" i="67" s="1"/>
  <c r="O22" i="67"/>
  <c r="P22" i="67" s="1"/>
  <c r="Q22" i="67" s="1"/>
  <c r="R22" i="67" s="1"/>
  <c r="O30" i="67"/>
  <c r="P30" i="67" s="1"/>
  <c r="Q30" i="67" s="1"/>
  <c r="R30" i="67" s="1"/>
  <c r="N4" i="67"/>
  <c r="L42" i="67"/>
  <c r="F42" i="67"/>
  <c r="L41" i="67"/>
  <c r="F41" i="67"/>
  <c r="B41" i="67"/>
  <c r="I41" i="67" s="1"/>
  <c r="L40" i="67"/>
  <c r="F40" i="67"/>
  <c r="L39" i="67"/>
  <c r="F39" i="67"/>
  <c r="B39" i="67"/>
  <c r="D39" i="67" s="1"/>
  <c r="G39" i="67" s="1"/>
  <c r="J39" i="67" s="1"/>
  <c r="L38" i="67"/>
  <c r="F38" i="67"/>
  <c r="B38" i="67"/>
  <c r="D38" i="67" s="1"/>
  <c r="L37" i="67"/>
  <c r="F37" i="67"/>
  <c r="B37" i="67"/>
  <c r="D37" i="67" s="1"/>
  <c r="G37" i="67" s="1"/>
  <c r="J37" i="67" s="1"/>
  <c r="O36" i="67"/>
  <c r="P36" i="67" s="1"/>
  <c r="Q36" i="67" s="1"/>
  <c r="R36" i="67" s="1"/>
  <c r="O35" i="67"/>
  <c r="P35" i="67" s="1"/>
  <c r="Q35" i="67" s="1"/>
  <c r="R35" i="67" s="1"/>
  <c r="O31" i="67"/>
  <c r="P31" i="67" s="1"/>
  <c r="Q31" i="67" s="1"/>
  <c r="R31" i="67" s="1"/>
  <c r="O29" i="67"/>
  <c r="P29" i="67" s="1"/>
  <c r="Q29" i="67" s="1"/>
  <c r="R29" i="67" s="1"/>
  <c r="O28" i="67"/>
  <c r="P28" i="67" s="1"/>
  <c r="Q28" i="67" s="1"/>
  <c r="R28" i="67" s="1"/>
  <c r="O23" i="67"/>
  <c r="P23" i="67" s="1"/>
  <c r="Q23" i="67" s="1"/>
  <c r="R23" i="67" s="1"/>
  <c r="O15" i="67"/>
  <c r="P15" i="67" s="1"/>
  <c r="Q15" i="67" s="1"/>
  <c r="R15" i="67" s="1"/>
  <c r="O13" i="67"/>
  <c r="P13" i="67" s="1"/>
  <c r="Q13" i="67" s="1"/>
  <c r="R13" i="67" s="1"/>
  <c r="O7" i="67"/>
  <c r="P7" i="67" s="1"/>
  <c r="Q7" i="67" s="1"/>
  <c r="R7" i="67" s="1"/>
  <c r="O5" i="67"/>
  <c r="P5" i="67" s="1"/>
  <c r="Q5" i="67" s="1"/>
  <c r="R5" i="67" s="1"/>
  <c r="O4" i="67"/>
  <c r="P4" i="67" s="1"/>
  <c r="Q4" i="67" s="1"/>
  <c r="R4" i="67" s="1"/>
  <c r="P38" i="66"/>
  <c r="P37" i="66"/>
  <c r="P5" i="66"/>
  <c r="P6" i="66"/>
  <c r="P7" i="66"/>
  <c r="P8" i="66"/>
  <c r="Q8" i="66" s="1"/>
  <c r="R8" i="66" s="1"/>
  <c r="S8" i="66" s="1"/>
  <c r="T8" i="66" s="1"/>
  <c r="P9" i="66"/>
  <c r="Q9" i="66" s="1"/>
  <c r="R9" i="66" s="1"/>
  <c r="S9" i="66" s="1"/>
  <c r="T9" i="66" s="1"/>
  <c r="P10" i="66"/>
  <c r="Q10" i="66" s="1"/>
  <c r="R10" i="66" s="1"/>
  <c r="S10" i="66" s="1"/>
  <c r="T10" i="66" s="1"/>
  <c r="P11" i="66"/>
  <c r="P12" i="66"/>
  <c r="Q12" i="66" s="1"/>
  <c r="R12" i="66" s="1"/>
  <c r="S12" i="66" s="1"/>
  <c r="T12" i="66" s="1"/>
  <c r="P13" i="66"/>
  <c r="P14" i="66"/>
  <c r="P15" i="66"/>
  <c r="P16" i="66"/>
  <c r="Q16" i="66" s="1"/>
  <c r="R16" i="66" s="1"/>
  <c r="S16" i="66" s="1"/>
  <c r="T16" i="66" s="1"/>
  <c r="P17" i="66"/>
  <c r="Q17" i="66" s="1"/>
  <c r="R17" i="66" s="1"/>
  <c r="S17" i="66" s="1"/>
  <c r="T17" i="66" s="1"/>
  <c r="P18" i="66"/>
  <c r="Q18" i="66" s="1"/>
  <c r="R18" i="66" s="1"/>
  <c r="S18" i="66" s="1"/>
  <c r="T18" i="66" s="1"/>
  <c r="P19" i="66"/>
  <c r="P20" i="66"/>
  <c r="Q20" i="66" s="1"/>
  <c r="R20" i="66" s="1"/>
  <c r="S20" i="66" s="1"/>
  <c r="T20" i="66" s="1"/>
  <c r="P21" i="66"/>
  <c r="P22" i="66"/>
  <c r="P23" i="66"/>
  <c r="P24" i="66"/>
  <c r="Q24" i="66" s="1"/>
  <c r="R24" i="66" s="1"/>
  <c r="S24" i="66" s="1"/>
  <c r="T24" i="66" s="1"/>
  <c r="P25" i="66"/>
  <c r="Q25" i="66" s="1"/>
  <c r="R25" i="66" s="1"/>
  <c r="S25" i="66" s="1"/>
  <c r="T25" i="66" s="1"/>
  <c r="P26" i="66"/>
  <c r="Q26" i="66" s="1"/>
  <c r="R26" i="66" s="1"/>
  <c r="S26" i="66" s="1"/>
  <c r="T26" i="66" s="1"/>
  <c r="P27" i="66"/>
  <c r="P28" i="66"/>
  <c r="Q28" i="66" s="1"/>
  <c r="R28" i="66" s="1"/>
  <c r="S28" i="66" s="1"/>
  <c r="T28" i="66" s="1"/>
  <c r="P29" i="66"/>
  <c r="P30" i="66"/>
  <c r="P31" i="66"/>
  <c r="P32" i="66"/>
  <c r="Q32" i="66" s="1"/>
  <c r="R32" i="66" s="1"/>
  <c r="S32" i="66" s="1"/>
  <c r="T32" i="66" s="1"/>
  <c r="P33" i="66"/>
  <c r="Q33" i="66" s="1"/>
  <c r="R33" i="66" s="1"/>
  <c r="S33" i="66" s="1"/>
  <c r="T33" i="66" s="1"/>
  <c r="P34" i="66"/>
  <c r="Q34" i="66" s="1"/>
  <c r="R34" i="66" s="1"/>
  <c r="S34" i="66" s="1"/>
  <c r="T34" i="66" s="1"/>
  <c r="P35" i="66"/>
  <c r="P36" i="66"/>
  <c r="Q36" i="66" s="1"/>
  <c r="R36" i="66" s="1"/>
  <c r="S36" i="66" s="1"/>
  <c r="T36" i="66" s="1"/>
  <c r="P4" i="66"/>
  <c r="Q4" i="66" s="1"/>
  <c r="R4" i="66" s="1"/>
  <c r="S4" i="66" s="1"/>
  <c r="T4" i="66" s="1"/>
  <c r="L42" i="66"/>
  <c r="I42" i="66"/>
  <c r="F42" i="66"/>
  <c r="B42" i="66"/>
  <c r="D42" i="66" s="1"/>
  <c r="L41" i="66"/>
  <c r="I41" i="66"/>
  <c r="F41" i="66"/>
  <c r="D41" i="66"/>
  <c r="G41" i="66" s="1"/>
  <c r="J41" i="66" s="1"/>
  <c r="B41" i="66"/>
  <c r="L40" i="66"/>
  <c r="F40" i="66"/>
  <c r="B40" i="66"/>
  <c r="D40" i="66" s="1"/>
  <c r="L39" i="66"/>
  <c r="F39" i="66"/>
  <c r="B39" i="66"/>
  <c r="D39" i="66" s="1"/>
  <c r="G39" i="66" s="1"/>
  <c r="J39" i="66" s="1"/>
  <c r="L38" i="66"/>
  <c r="F38" i="66"/>
  <c r="B38" i="66"/>
  <c r="D38" i="66" s="1"/>
  <c r="G38" i="66" s="1"/>
  <c r="J38" i="66" s="1"/>
  <c r="L37" i="66"/>
  <c r="F37" i="66"/>
  <c r="B37" i="66"/>
  <c r="D37" i="66" s="1"/>
  <c r="G37" i="66" s="1"/>
  <c r="J37" i="66" s="1"/>
  <c r="Q35" i="66"/>
  <c r="R35" i="66" s="1"/>
  <c r="S35" i="66" s="1"/>
  <c r="T35" i="66" s="1"/>
  <c r="Q31" i="66"/>
  <c r="R31" i="66" s="1"/>
  <c r="S31" i="66" s="1"/>
  <c r="T31" i="66" s="1"/>
  <c r="Q30" i="66"/>
  <c r="R30" i="66" s="1"/>
  <c r="S30" i="66" s="1"/>
  <c r="T30" i="66" s="1"/>
  <c r="Q29" i="66"/>
  <c r="R29" i="66" s="1"/>
  <c r="S29" i="66" s="1"/>
  <c r="T29" i="66" s="1"/>
  <c r="Q27" i="66"/>
  <c r="R27" i="66" s="1"/>
  <c r="S27" i="66" s="1"/>
  <c r="T27" i="66" s="1"/>
  <c r="Q23" i="66"/>
  <c r="R23" i="66" s="1"/>
  <c r="S23" i="66" s="1"/>
  <c r="T23" i="66" s="1"/>
  <c r="Q22" i="66"/>
  <c r="R22" i="66" s="1"/>
  <c r="S22" i="66" s="1"/>
  <c r="T22" i="66" s="1"/>
  <c r="Q21" i="66"/>
  <c r="R21" i="66" s="1"/>
  <c r="S21" i="66" s="1"/>
  <c r="T21" i="66" s="1"/>
  <c r="Q19" i="66"/>
  <c r="R19" i="66" s="1"/>
  <c r="S19" i="66" s="1"/>
  <c r="T19" i="66" s="1"/>
  <c r="Q15" i="66"/>
  <c r="R15" i="66" s="1"/>
  <c r="S15" i="66" s="1"/>
  <c r="T15" i="66" s="1"/>
  <c r="Q14" i="66"/>
  <c r="R14" i="66" s="1"/>
  <c r="S14" i="66" s="1"/>
  <c r="T14" i="66" s="1"/>
  <c r="Q13" i="66"/>
  <c r="R13" i="66" s="1"/>
  <c r="S13" i="66" s="1"/>
  <c r="T13" i="66" s="1"/>
  <c r="Q11" i="66"/>
  <c r="R11" i="66" s="1"/>
  <c r="S11" i="66" s="1"/>
  <c r="T11" i="66" s="1"/>
  <c r="Q7" i="66"/>
  <c r="R7" i="66" s="1"/>
  <c r="S7" i="66" s="1"/>
  <c r="T7" i="66" s="1"/>
  <c r="Q6" i="66"/>
  <c r="R6" i="66" s="1"/>
  <c r="S6" i="66" s="1"/>
  <c r="T6" i="66" s="1"/>
  <c r="Q5" i="66"/>
  <c r="R5" i="66" s="1"/>
  <c r="S5" i="66" s="1"/>
  <c r="T5" i="66" s="1"/>
  <c r="L42" i="64"/>
  <c r="F42" i="64"/>
  <c r="L41" i="64"/>
  <c r="F41" i="64"/>
  <c r="D41" i="64"/>
  <c r="G41" i="64" s="1"/>
  <c r="J41" i="64" s="1"/>
  <c r="B41" i="64"/>
  <c r="I41" i="64" s="1"/>
  <c r="L40" i="64"/>
  <c r="F40" i="64"/>
  <c r="L39" i="64"/>
  <c r="F39" i="64"/>
  <c r="B39" i="64"/>
  <c r="D39" i="64" s="1"/>
  <c r="G39" i="64" s="1"/>
  <c r="J39" i="64" s="1"/>
  <c r="L38" i="64"/>
  <c r="F38" i="64"/>
  <c r="L37" i="64"/>
  <c r="F37" i="64"/>
  <c r="B37" i="64"/>
  <c r="D37" i="64" s="1"/>
  <c r="G37" i="64" s="1"/>
  <c r="J37" i="64" s="1"/>
  <c r="Q36" i="64"/>
  <c r="R36" i="64" s="1"/>
  <c r="S36" i="64" s="1"/>
  <c r="T36" i="64" s="1"/>
  <c r="Q35" i="64"/>
  <c r="R35" i="64" s="1"/>
  <c r="S35" i="64" s="1"/>
  <c r="T35" i="64" s="1"/>
  <c r="Q34" i="64"/>
  <c r="R34" i="64" s="1"/>
  <c r="S34" i="64" s="1"/>
  <c r="T34" i="64" s="1"/>
  <c r="Q33" i="64"/>
  <c r="R33" i="64" s="1"/>
  <c r="S33" i="64" s="1"/>
  <c r="T33" i="64" s="1"/>
  <c r="Q32" i="64"/>
  <c r="R32" i="64" s="1"/>
  <c r="S32" i="64" s="1"/>
  <c r="T32" i="64" s="1"/>
  <c r="Q31" i="64"/>
  <c r="R31" i="64" s="1"/>
  <c r="S31" i="64" s="1"/>
  <c r="T31" i="64" s="1"/>
  <c r="Q30" i="64"/>
  <c r="R30" i="64" s="1"/>
  <c r="S30" i="64" s="1"/>
  <c r="T30" i="64" s="1"/>
  <c r="Q29" i="64"/>
  <c r="R29" i="64" s="1"/>
  <c r="S29" i="64" s="1"/>
  <c r="T29" i="64" s="1"/>
  <c r="Q28" i="64"/>
  <c r="R28" i="64" s="1"/>
  <c r="S28" i="64" s="1"/>
  <c r="T28" i="64" s="1"/>
  <c r="Q27" i="64"/>
  <c r="R27" i="64" s="1"/>
  <c r="S27" i="64" s="1"/>
  <c r="T27" i="64" s="1"/>
  <c r="Q26" i="64"/>
  <c r="R26" i="64" s="1"/>
  <c r="S26" i="64" s="1"/>
  <c r="T26" i="64" s="1"/>
  <c r="Q25" i="64"/>
  <c r="R25" i="64" s="1"/>
  <c r="S25" i="64" s="1"/>
  <c r="T25" i="64" s="1"/>
  <c r="Q24" i="64"/>
  <c r="R24" i="64" s="1"/>
  <c r="S24" i="64" s="1"/>
  <c r="T24" i="64" s="1"/>
  <c r="Q23" i="64"/>
  <c r="R23" i="64" s="1"/>
  <c r="S23" i="64" s="1"/>
  <c r="T23" i="64" s="1"/>
  <c r="Q22" i="64"/>
  <c r="R22" i="64" s="1"/>
  <c r="S22" i="64" s="1"/>
  <c r="T22" i="64" s="1"/>
  <c r="Q21" i="64"/>
  <c r="R21" i="64" s="1"/>
  <c r="S21" i="64" s="1"/>
  <c r="T21" i="64" s="1"/>
  <c r="Q20" i="64"/>
  <c r="R20" i="64" s="1"/>
  <c r="S20" i="64" s="1"/>
  <c r="T20" i="64" s="1"/>
  <c r="Q19" i="64"/>
  <c r="R19" i="64" s="1"/>
  <c r="S19" i="64" s="1"/>
  <c r="T19" i="64" s="1"/>
  <c r="Q18" i="64"/>
  <c r="R18" i="64" s="1"/>
  <c r="S18" i="64" s="1"/>
  <c r="T18" i="64" s="1"/>
  <c r="Q17" i="64"/>
  <c r="R17" i="64" s="1"/>
  <c r="S17" i="64" s="1"/>
  <c r="T17" i="64" s="1"/>
  <c r="Q16" i="64"/>
  <c r="R16" i="64" s="1"/>
  <c r="S16" i="64" s="1"/>
  <c r="T16" i="64" s="1"/>
  <c r="Q15" i="64"/>
  <c r="R15" i="64" s="1"/>
  <c r="S15" i="64" s="1"/>
  <c r="T15" i="64" s="1"/>
  <c r="Q14" i="64"/>
  <c r="R14" i="64" s="1"/>
  <c r="S14" i="64" s="1"/>
  <c r="T14" i="64" s="1"/>
  <c r="Q13" i="64"/>
  <c r="R13" i="64" s="1"/>
  <c r="S13" i="64" s="1"/>
  <c r="T13" i="64" s="1"/>
  <c r="Q12" i="64"/>
  <c r="R12" i="64" s="1"/>
  <c r="S12" i="64" s="1"/>
  <c r="T12" i="64" s="1"/>
  <c r="Q11" i="64"/>
  <c r="R11" i="64" s="1"/>
  <c r="S11" i="64" s="1"/>
  <c r="T11" i="64" s="1"/>
  <c r="Q10" i="64"/>
  <c r="R10" i="64" s="1"/>
  <c r="S10" i="64" s="1"/>
  <c r="T10" i="64" s="1"/>
  <c r="Q9" i="64"/>
  <c r="R9" i="64" s="1"/>
  <c r="S9" i="64" s="1"/>
  <c r="T9" i="64" s="1"/>
  <c r="Q8" i="64"/>
  <c r="R8" i="64" s="1"/>
  <c r="S8" i="64" s="1"/>
  <c r="T8" i="64" s="1"/>
  <c r="Q7" i="64"/>
  <c r="R7" i="64" s="1"/>
  <c r="S7" i="64" s="1"/>
  <c r="T7" i="64" s="1"/>
  <c r="Q6" i="64"/>
  <c r="R6" i="64" s="1"/>
  <c r="S6" i="64" s="1"/>
  <c r="T6" i="64" s="1"/>
  <c r="Q5" i="64"/>
  <c r="R5" i="64" s="1"/>
  <c r="S5" i="64" s="1"/>
  <c r="T5" i="64" s="1"/>
  <c r="Q4" i="64"/>
  <c r="R4" i="64" s="1"/>
  <c r="S4" i="64" s="1"/>
  <c r="T4" i="64" s="1"/>
  <c r="AD33" i="62"/>
  <c r="AD32" i="62"/>
  <c r="AD31" i="62"/>
  <c r="AD30" i="62"/>
  <c r="AD29" i="62"/>
  <c r="AD28" i="62"/>
  <c r="AD27" i="62"/>
  <c r="AD26" i="62"/>
  <c r="AD25" i="62"/>
  <c r="AD24" i="62"/>
  <c r="AD23" i="62"/>
  <c r="AD22" i="62"/>
  <c r="AD21" i="62"/>
  <c r="AD20" i="62"/>
  <c r="AD19" i="62"/>
  <c r="AD18" i="62"/>
  <c r="AD17" i="62"/>
  <c r="AD16" i="62"/>
  <c r="AD15" i="62"/>
  <c r="AD14" i="62"/>
  <c r="AD13" i="62"/>
  <c r="AD12" i="62"/>
  <c r="L42" i="58"/>
  <c r="L41" i="58"/>
  <c r="L40" i="58"/>
  <c r="L39" i="58"/>
  <c r="L38" i="58"/>
  <c r="L37" i="58"/>
  <c r="L42" i="57"/>
  <c r="L41" i="57"/>
  <c r="L40" i="57"/>
  <c r="L39" i="57"/>
  <c r="L37" i="57"/>
  <c r="L38" i="57"/>
  <c r="S38" i="68" l="1"/>
  <c r="D42" i="68"/>
  <c r="G42" i="68" s="1"/>
  <c r="J42" i="68" s="1"/>
  <c r="I39" i="67"/>
  <c r="I38" i="67"/>
  <c r="R38" i="67"/>
  <c r="G38" i="67"/>
  <c r="J38" i="67" s="1"/>
  <c r="I37" i="67"/>
  <c r="B42" i="67"/>
  <c r="B40" i="67"/>
  <c r="D41" i="67"/>
  <c r="G41" i="67" s="1"/>
  <c r="J41" i="67" s="1"/>
  <c r="G40" i="66"/>
  <c r="J40" i="66" s="1"/>
  <c r="G42" i="66"/>
  <c r="J42" i="66" s="1"/>
  <c r="T38" i="66"/>
  <c r="I40" i="66"/>
  <c r="I38" i="66"/>
  <c r="I39" i="66"/>
  <c r="I37" i="66"/>
  <c r="B40" i="64"/>
  <c r="I40" i="64" s="1"/>
  <c r="B38" i="64"/>
  <c r="D38" i="64" s="1"/>
  <c r="T38" i="64"/>
  <c r="G38" i="64"/>
  <c r="J38" i="64" s="1"/>
  <c r="I38" i="64"/>
  <c r="I39" i="64"/>
  <c r="I37" i="64"/>
  <c r="B42" i="64"/>
  <c r="D40" i="64"/>
  <c r="G40" i="64" s="1"/>
  <c r="J40" i="64" s="1"/>
  <c r="R38" i="56"/>
  <c r="R38" i="57"/>
  <c r="F42" i="58"/>
  <c r="F41" i="58"/>
  <c r="B41" i="58"/>
  <c r="D41" i="58" s="1"/>
  <c r="G41" i="58" s="1"/>
  <c r="J41" i="58" s="1"/>
  <c r="F40" i="58"/>
  <c r="I39" i="58"/>
  <c r="F39" i="58"/>
  <c r="B39" i="58"/>
  <c r="B40" i="58" s="1"/>
  <c r="F38" i="58"/>
  <c r="F37" i="58"/>
  <c r="B37" i="58"/>
  <c r="I37" i="58" s="1"/>
  <c r="O36" i="58"/>
  <c r="P36" i="58" s="1"/>
  <c r="Q36" i="58" s="1"/>
  <c r="R36" i="58" s="1"/>
  <c r="O35" i="58"/>
  <c r="P35" i="58" s="1"/>
  <c r="Q35" i="58" s="1"/>
  <c r="R35" i="58" s="1"/>
  <c r="O34" i="58"/>
  <c r="P34" i="58" s="1"/>
  <c r="Q34" i="58" s="1"/>
  <c r="R34" i="58" s="1"/>
  <c r="O33" i="58"/>
  <c r="P33" i="58" s="1"/>
  <c r="Q33" i="58" s="1"/>
  <c r="R33" i="58" s="1"/>
  <c r="O32" i="58"/>
  <c r="P32" i="58" s="1"/>
  <c r="Q32" i="58" s="1"/>
  <c r="R32" i="58" s="1"/>
  <c r="O31" i="58"/>
  <c r="P31" i="58" s="1"/>
  <c r="Q31" i="58" s="1"/>
  <c r="R31" i="58" s="1"/>
  <c r="O30" i="58"/>
  <c r="P30" i="58" s="1"/>
  <c r="Q30" i="58" s="1"/>
  <c r="R30" i="58" s="1"/>
  <c r="O29" i="58"/>
  <c r="P29" i="58" s="1"/>
  <c r="Q29" i="58" s="1"/>
  <c r="R29" i="58" s="1"/>
  <c r="O28" i="58"/>
  <c r="P28" i="58" s="1"/>
  <c r="Q28" i="58" s="1"/>
  <c r="R28" i="58" s="1"/>
  <c r="O27" i="58"/>
  <c r="P27" i="58" s="1"/>
  <c r="Q27" i="58" s="1"/>
  <c r="R27" i="58" s="1"/>
  <c r="O26" i="58"/>
  <c r="P26" i="58" s="1"/>
  <c r="Q26" i="58" s="1"/>
  <c r="R26" i="58" s="1"/>
  <c r="O25" i="58"/>
  <c r="P25" i="58" s="1"/>
  <c r="Q25" i="58" s="1"/>
  <c r="R25" i="58" s="1"/>
  <c r="O24" i="58"/>
  <c r="P24" i="58" s="1"/>
  <c r="Q24" i="58" s="1"/>
  <c r="R24" i="58" s="1"/>
  <c r="O23" i="58"/>
  <c r="P23" i="58" s="1"/>
  <c r="Q23" i="58" s="1"/>
  <c r="R23" i="58" s="1"/>
  <c r="O22" i="58"/>
  <c r="P22" i="58" s="1"/>
  <c r="Q22" i="58" s="1"/>
  <c r="R22" i="58" s="1"/>
  <c r="O21" i="58"/>
  <c r="P21" i="58" s="1"/>
  <c r="Q21" i="58" s="1"/>
  <c r="R21" i="58" s="1"/>
  <c r="O20" i="58"/>
  <c r="P20" i="58" s="1"/>
  <c r="Q20" i="58" s="1"/>
  <c r="R20" i="58" s="1"/>
  <c r="O19" i="58"/>
  <c r="P19" i="58" s="1"/>
  <c r="Q19" i="58" s="1"/>
  <c r="R19" i="58" s="1"/>
  <c r="O18" i="58"/>
  <c r="P18" i="58" s="1"/>
  <c r="Q18" i="58" s="1"/>
  <c r="R18" i="58" s="1"/>
  <c r="O17" i="58"/>
  <c r="P17" i="58" s="1"/>
  <c r="Q17" i="58" s="1"/>
  <c r="R17" i="58" s="1"/>
  <c r="O16" i="58"/>
  <c r="P16" i="58" s="1"/>
  <c r="Q16" i="58" s="1"/>
  <c r="R16" i="58" s="1"/>
  <c r="O15" i="58"/>
  <c r="P15" i="58" s="1"/>
  <c r="Q15" i="58" s="1"/>
  <c r="R15" i="58" s="1"/>
  <c r="O14" i="58"/>
  <c r="P14" i="58" s="1"/>
  <c r="Q14" i="58" s="1"/>
  <c r="R14" i="58" s="1"/>
  <c r="O13" i="58"/>
  <c r="P13" i="58" s="1"/>
  <c r="Q13" i="58" s="1"/>
  <c r="R13" i="58" s="1"/>
  <c r="O12" i="58"/>
  <c r="P12" i="58" s="1"/>
  <c r="Q12" i="58" s="1"/>
  <c r="R12" i="58" s="1"/>
  <c r="O11" i="58"/>
  <c r="P11" i="58" s="1"/>
  <c r="Q11" i="58" s="1"/>
  <c r="R11" i="58" s="1"/>
  <c r="O10" i="58"/>
  <c r="P10" i="58" s="1"/>
  <c r="Q10" i="58" s="1"/>
  <c r="R10" i="58" s="1"/>
  <c r="O9" i="58"/>
  <c r="P9" i="58" s="1"/>
  <c r="Q9" i="58" s="1"/>
  <c r="R9" i="58" s="1"/>
  <c r="O8" i="58"/>
  <c r="P8" i="58" s="1"/>
  <c r="Q8" i="58" s="1"/>
  <c r="R8" i="58" s="1"/>
  <c r="O7" i="58"/>
  <c r="P7" i="58" s="1"/>
  <c r="Q7" i="58" s="1"/>
  <c r="R7" i="58" s="1"/>
  <c r="O6" i="58"/>
  <c r="P6" i="58" s="1"/>
  <c r="Q6" i="58" s="1"/>
  <c r="R6" i="58" s="1"/>
  <c r="O5" i="58"/>
  <c r="P5" i="58" s="1"/>
  <c r="Q5" i="58" s="1"/>
  <c r="R5" i="58" s="1"/>
  <c r="O4" i="58"/>
  <c r="P4" i="58" s="1"/>
  <c r="Q4" i="58" s="1"/>
  <c r="R4" i="58" s="1"/>
  <c r="O4" i="57"/>
  <c r="P4" i="57" s="1"/>
  <c r="Q4" i="57" s="1"/>
  <c r="R4" i="57" s="1"/>
  <c r="O3" i="57"/>
  <c r="P3" i="57" s="1"/>
  <c r="Q3" i="57" s="1"/>
  <c r="R3" i="57" s="1"/>
  <c r="F42" i="57"/>
  <c r="F41" i="57"/>
  <c r="B41" i="57"/>
  <c r="D41" i="57" s="1"/>
  <c r="G41" i="57" s="1"/>
  <c r="J41" i="57" s="1"/>
  <c r="F40" i="57"/>
  <c r="I39" i="57"/>
  <c r="F39" i="57"/>
  <c r="B39" i="57"/>
  <c r="B40" i="57" s="1"/>
  <c r="F38" i="57"/>
  <c r="I37" i="57"/>
  <c r="F37" i="57"/>
  <c r="B37" i="57"/>
  <c r="D37" i="57" s="1"/>
  <c r="G37" i="57" s="1"/>
  <c r="J37" i="57" s="1"/>
  <c r="O36" i="57"/>
  <c r="P36" i="57" s="1"/>
  <c r="Q36" i="57" s="1"/>
  <c r="R36" i="57" s="1"/>
  <c r="O35" i="57"/>
  <c r="P35" i="57" s="1"/>
  <c r="Q35" i="57" s="1"/>
  <c r="R35" i="57" s="1"/>
  <c r="O34" i="57"/>
  <c r="P34" i="57" s="1"/>
  <c r="Q34" i="57" s="1"/>
  <c r="R34" i="57" s="1"/>
  <c r="O33" i="57"/>
  <c r="P33" i="57" s="1"/>
  <c r="Q33" i="57" s="1"/>
  <c r="R33" i="57" s="1"/>
  <c r="O32" i="57"/>
  <c r="P32" i="57" s="1"/>
  <c r="Q32" i="57" s="1"/>
  <c r="R32" i="57" s="1"/>
  <c r="O31" i="57"/>
  <c r="P31" i="57" s="1"/>
  <c r="Q31" i="57" s="1"/>
  <c r="R31" i="57" s="1"/>
  <c r="O30" i="57"/>
  <c r="P30" i="57" s="1"/>
  <c r="Q30" i="57" s="1"/>
  <c r="R30" i="57" s="1"/>
  <c r="O29" i="57"/>
  <c r="P29" i="57" s="1"/>
  <c r="Q29" i="57" s="1"/>
  <c r="R29" i="57" s="1"/>
  <c r="O28" i="57"/>
  <c r="P28" i="57" s="1"/>
  <c r="Q28" i="57" s="1"/>
  <c r="R28" i="57" s="1"/>
  <c r="O27" i="57"/>
  <c r="P27" i="57" s="1"/>
  <c r="Q27" i="57" s="1"/>
  <c r="R27" i="57" s="1"/>
  <c r="O26" i="57"/>
  <c r="P26" i="57" s="1"/>
  <c r="Q26" i="57" s="1"/>
  <c r="R26" i="57" s="1"/>
  <c r="O25" i="57"/>
  <c r="P25" i="57" s="1"/>
  <c r="Q25" i="57" s="1"/>
  <c r="R25" i="57" s="1"/>
  <c r="O24" i="57"/>
  <c r="P24" i="57" s="1"/>
  <c r="Q24" i="57" s="1"/>
  <c r="R24" i="57" s="1"/>
  <c r="O23" i="57"/>
  <c r="P23" i="57" s="1"/>
  <c r="Q23" i="57" s="1"/>
  <c r="R23" i="57" s="1"/>
  <c r="O22" i="57"/>
  <c r="P22" i="57" s="1"/>
  <c r="Q22" i="57" s="1"/>
  <c r="R22" i="57" s="1"/>
  <c r="O21" i="57"/>
  <c r="P21" i="57" s="1"/>
  <c r="Q21" i="57" s="1"/>
  <c r="R21" i="57" s="1"/>
  <c r="O20" i="57"/>
  <c r="P20" i="57" s="1"/>
  <c r="Q20" i="57" s="1"/>
  <c r="R20" i="57" s="1"/>
  <c r="O19" i="57"/>
  <c r="P19" i="57" s="1"/>
  <c r="Q19" i="57" s="1"/>
  <c r="R19" i="57" s="1"/>
  <c r="O18" i="57"/>
  <c r="P18" i="57" s="1"/>
  <c r="Q18" i="57" s="1"/>
  <c r="R18" i="57" s="1"/>
  <c r="O17" i="57"/>
  <c r="P17" i="57" s="1"/>
  <c r="Q17" i="57" s="1"/>
  <c r="R17" i="57" s="1"/>
  <c r="O16" i="57"/>
  <c r="P16" i="57" s="1"/>
  <c r="Q16" i="57" s="1"/>
  <c r="R16" i="57" s="1"/>
  <c r="O15" i="57"/>
  <c r="P15" i="57" s="1"/>
  <c r="Q15" i="57" s="1"/>
  <c r="R15" i="57" s="1"/>
  <c r="O14" i="57"/>
  <c r="P14" i="57" s="1"/>
  <c r="Q14" i="57" s="1"/>
  <c r="R14" i="57" s="1"/>
  <c r="O13" i="57"/>
  <c r="P13" i="57" s="1"/>
  <c r="Q13" i="57" s="1"/>
  <c r="R13" i="57" s="1"/>
  <c r="O12" i="57"/>
  <c r="P12" i="57" s="1"/>
  <c r="Q12" i="57" s="1"/>
  <c r="R12" i="57" s="1"/>
  <c r="O11" i="57"/>
  <c r="P11" i="57" s="1"/>
  <c r="Q11" i="57" s="1"/>
  <c r="R11" i="57" s="1"/>
  <c r="O10" i="57"/>
  <c r="P10" i="57" s="1"/>
  <c r="Q10" i="57" s="1"/>
  <c r="R10" i="57" s="1"/>
  <c r="O9" i="57"/>
  <c r="P9" i="57" s="1"/>
  <c r="Q9" i="57" s="1"/>
  <c r="R9" i="57" s="1"/>
  <c r="O8" i="57"/>
  <c r="P8" i="57" s="1"/>
  <c r="Q8" i="57" s="1"/>
  <c r="R8" i="57" s="1"/>
  <c r="O7" i="57"/>
  <c r="P7" i="57" s="1"/>
  <c r="Q7" i="57" s="1"/>
  <c r="R7" i="57" s="1"/>
  <c r="O6" i="57"/>
  <c r="P6" i="57" s="1"/>
  <c r="Q6" i="57" s="1"/>
  <c r="R6" i="57" s="1"/>
  <c r="O5" i="57"/>
  <c r="P5" i="57" s="1"/>
  <c r="Q5" i="57" s="1"/>
  <c r="R5" i="57" s="1"/>
  <c r="F42" i="56"/>
  <c r="B42" i="56"/>
  <c r="I42" i="56" s="1"/>
  <c r="F41" i="56"/>
  <c r="B41" i="56"/>
  <c r="I41" i="56" s="1"/>
  <c r="I40" i="56"/>
  <c r="F40" i="56"/>
  <c r="B40" i="56"/>
  <c r="D40" i="56" s="1"/>
  <c r="I39" i="56"/>
  <c r="F39" i="56"/>
  <c r="B39" i="56"/>
  <c r="D39" i="56" s="1"/>
  <c r="G39" i="56" s="1"/>
  <c r="J39" i="56" s="1"/>
  <c r="F38" i="56"/>
  <c r="F37" i="56"/>
  <c r="B37" i="56"/>
  <c r="I37" i="56" s="1"/>
  <c r="O36" i="56"/>
  <c r="P36" i="56" s="1"/>
  <c r="Q36" i="56" s="1"/>
  <c r="R36" i="56" s="1"/>
  <c r="O35" i="56"/>
  <c r="P35" i="56" s="1"/>
  <c r="Q35" i="56" s="1"/>
  <c r="R35" i="56" s="1"/>
  <c r="O34" i="56"/>
  <c r="P34" i="56" s="1"/>
  <c r="Q34" i="56" s="1"/>
  <c r="R34" i="56" s="1"/>
  <c r="O33" i="56"/>
  <c r="P33" i="56" s="1"/>
  <c r="Q33" i="56" s="1"/>
  <c r="R33" i="56" s="1"/>
  <c r="O32" i="56"/>
  <c r="P32" i="56" s="1"/>
  <c r="Q32" i="56" s="1"/>
  <c r="R32" i="56" s="1"/>
  <c r="O31" i="56"/>
  <c r="P31" i="56" s="1"/>
  <c r="Q31" i="56" s="1"/>
  <c r="R31" i="56" s="1"/>
  <c r="P30" i="56"/>
  <c r="Q30" i="56" s="1"/>
  <c r="R30" i="56" s="1"/>
  <c r="O30" i="56"/>
  <c r="O29" i="56"/>
  <c r="P29" i="56" s="1"/>
  <c r="Q29" i="56" s="1"/>
  <c r="R29" i="56" s="1"/>
  <c r="O28" i="56"/>
  <c r="P28" i="56" s="1"/>
  <c r="Q28" i="56" s="1"/>
  <c r="R28" i="56" s="1"/>
  <c r="O27" i="56"/>
  <c r="P27" i="56" s="1"/>
  <c r="Q27" i="56" s="1"/>
  <c r="R27" i="56" s="1"/>
  <c r="O26" i="56"/>
  <c r="P26" i="56" s="1"/>
  <c r="Q26" i="56" s="1"/>
  <c r="R26" i="56" s="1"/>
  <c r="O25" i="56"/>
  <c r="P25" i="56" s="1"/>
  <c r="Q25" i="56" s="1"/>
  <c r="R25" i="56" s="1"/>
  <c r="O24" i="56"/>
  <c r="P24" i="56" s="1"/>
  <c r="Q24" i="56" s="1"/>
  <c r="R24" i="56" s="1"/>
  <c r="O23" i="56"/>
  <c r="P23" i="56" s="1"/>
  <c r="Q23" i="56" s="1"/>
  <c r="R23" i="56" s="1"/>
  <c r="P22" i="56"/>
  <c r="Q22" i="56" s="1"/>
  <c r="R22" i="56" s="1"/>
  <c r="O22" i="56"/>
  <c r="O21" i="56"/>
  <c r="P21" i="56" s="1"/>
  <c r="Q21" i="56" s="1"/>
  <c r="R21" i="56" s="1"/>
  <c r="O20" i="56"/>
  <c r="P20" i="56" s="1"/>
  <c r="Q20" i="56" s="1"/>
  <c r="R20" i="56" s="1"/>
  <c r="O19" i="56"/>
  <c r="P19" i="56" s="1"/>
  <c r="Q19" i="56" s="1"/>
  <c r="R19" i="56" s="1"/>
  <c r="O18" i="56"/>
  <c r="P18" i="56" s="1"/>
  <c r="Q18" i="56" s="1"/>
  <c r="R18" i="56" s="1"/>
  <c r="O17" i="56"/>
  <c r="P17" i="56" s="1"/>
  <c r="Q17" i="56" s="1"/>
  <c r="R17" i="56" s="1"/>
  <c r="O16" i="56"/>
  <c r="P16" i="56" s="1"/>
  <c r="Q16" i="56" s="1"/>
  <c r="R16" i="56" s="1"/>
  <c r="O15" i="56"/>
  <c r="P15" i="56" s="1"/>
  <c r="Q15" i="56" s="1"/>
  <c r="R15" i="56" s="1"/>
  <c r="P14" i="56"/>
  <c r="Q14" i="56" s="1"/>
  <c r="R14" i="56" s="1"/>
  <c r="O14" i="56"/>
  <c r="O13" i="56"/>
  <c r="P13" i="56" s="1"/>
  <c r="Q13" i="56" s="1"/>
  <c r="R13" i="56" s="1"/>
  <c r="O12" i="56"/>
  <c r="P12" i="56" s="1"/>
  <c r="Q12" i="56" s="1"/>
  <c r="R12" i="56" s="1"/>
  <c r="O11" i="56"/>
  <c r="P11" i="56" s="1"/>
  <c r="Q11" i="56" s="1"/>
  <c r="R11" i="56" s="1"/>
  <c r="O10" i="56"/>
  <c r="P10" i="56" s="1"/>
  <c r="Q10" i="56" s="1"/>
  <c r="R10" i="56" s="1"/>
  <c r="O9" i="56"/>
  <c r="P9" i="56" s="1"/>
  <c r="Q9" i="56" s="1"/>
  <c r="R9" i="56" s="1"/>
  <c r="O8" i="56"/>
  <c r="P8" i="56" s="1"/>
  <c r="Q8" i="56" s="1"/>
  <c r="R8" i="56" s="1"/>
  <c r="O7" i="56"/>
  <c r="P7" i="56" s="1"/>
  <c r="Q7" i="56" s="1"/>
  <c r="R7" i="56" s="1"/>
  <c r="P6" i="56"/>
  <c r="Q6" i="56" s="1"/>
  <c r="R6" i="56" s="1"/>
  <c r="O6" i="56"/>
  <c r="O5" i="56"/>
  <c r="P5" i="56" s="1"/>
  <c r="Q5" i="56" s="1"/>
  <c r="R5" i="56" s="1"/>
  <c r="P35" i="55"/>
  <c r="Q35" i="55" s="1"/>
  <c r="R35" i="55" s="1"/>
  <c r="O5" i="55"/>
  <c r="P5" i="55" s="1"/>
  <c r="Q5" i="55" s="1"/>
  <c r="R5" i="55" s="1"/>
  <c r="O6" i="55"/>
  <c r="P6" i="55" s="1"/>
  <c r="Q6" i="55" s="1"/>
  <c r="R6" i="55" s="1"/>
  <c r="O7" i="55"/>
  <c r="P7" i="55" s="1"/>
  <c r="Q7" i="55" s="1"/>
  <c r="R7" i="55" s="1"/>
  <c r="O8" i="55"/>
  <c r="P8" i="55" s="1"/>
  <c r="Q8" i="55" s="1"/>
  <c r="R8" i="55" s="1"/>
  <c r="O9" i="55"/>
  <c r="P9" i="55" s="1"/>
  <c r="Q9" i="55" s="1"/>
  <c r="R9" i="55" s="1"/>
  <c r="O10" i="55"/>
  <c r="P10" i="55" s="1"/>
  <c r="Q10" i="55" s="1"/>
  <c r="R10" i="55" s="1"/>
  <c r="O11" i="55"/>
  <c r="P11" i="55" s="1"/>
  <c r="Q11" i="55" s="1"/>
  <c r="R11" i="55" s="1"/>
  <c r="O12" i="55"/>
  <c r="P12" i="55" s="1"/>
  <c r="Q12" i="55" s="1"/>
  <c r="R12" i="55" s="1"/>
  <c r="O13" i="55"/>
  <c r="P13" i="55" s="1"/>
  <c r="Q13" i="55" s="1"/>
  <c r="R13" i="55" s="1"/>
  <c r="O14" i="55"/>
  <c r="P14" i="55" s="1"/>
  <c r="Q14" i="55" s="1"/>
  <c r="R14" i="55" s="1"/>
  <c r="O15" i="55"/>
  <c r="P15" i="55" s="1"/>
  <c r="Q15" i="55" s="1"/>
  <c r="R15" i="55" s="1"/>
  <c r="O16" i="55"/>
  <c r="P16" i="55" s="1"/>
  <c r="Q16" i="55" s="1"/>
  <c r="R16" i="55" s="1"/>
  <c r="O17" i="55"/>
  <c r="P17" i="55" s="1"/>
  <c r="Q17" i="55" s="1"/>
  <c r="R17" i="55" s="1"/>
  <c r="O18" i="55"/>
  <c r="P18" i="55" s="1"/>
  <c r="Q18" i="55" s="1"/>
  <c r="R18" i="55" s="1"/>
  <c r="O19" i="55"/>
  <c r="P19" i="55" s="1"/>
  <c r="Q19" i="55" s="1"/>
  <c r="R19" i="55" s="1"/>
  <c r="O20" i="55"/>
  <c r="P20" i="55" s="1"/>
  <c r="Q20" i="55" s="1"/>
  <c r="R20" i="55" s="1"/>
  <c r="O21" i="55"/>
  <c r="P21" i="55" s="1"/>
  <c r="Q21" i="55" s="1"/>
  <c r="R21" i="55" s="1"/>
  <c r="O22" i="55"/>
  <c r="P22" i="55" s="1"/>
  <c r="Q22" i="55" s="1"/>
  <c r="R22" i="55" s="1"/>
  <c r="O23" i="55"/>
  <c r="P23" i="55" s="1"/>
  <c r="Q23" i="55" s="1"/>
  <c r="R23" i="55" s="1"/>
  <c r="O24" i="55"/>
  <c r="P24" i="55" s="1"/>
  <c r="Q24" i="55" s="1"/>
  <c r="R24" i="55" s="1"/>
  <c r="O25" i="55"/>
  <c r="P25" i="55" s="1"/>
  <c r="Q25" i="55" s="1"/>
  <c r="R25" i="55" s="1"/>
  <c r="O26" i="55"/>
  <c r="P26" i="55" s="1"/>
  <c r="Q26" i="55" s="1"/>
  <c r="R26" i="55" s="1"/>
  <c r="O27" i="55"/>
  <c r="P27" i="55" s="1"/>
  <c r="Q27" i="55" s="1"/>
  <c r="R27" i="55" s="1"/>
  <c r="O28" i="55"/>
  <c r="P28" i="55" s="1"/>
  <c r="Q28" i="55" s="1"/>
  <c r="R28" i="55" s="1"/>
  <c r="O29" i="55"/>
  <c r="P29" i="55" s="1"/>
  <c r="Q29" i="55" s="1"/>
  <c r="R29" i="55" s="1"/>
  <c r="O30" i="55"/>
  <c r="P30" i="55" s="1"/>
  <c r="Q30" i="55" s="1"/>
  <c r="R30" i="55" s="1"/>
  <c r="O31" i="55"/>
  <c r="P31" i="55" s="1"/>
  <c r="Q31" i="55" s="1"/>
  <c r="R31" i="55" s="1"/>
  <c r="O32" i="55"/>
  <c r="P32" i="55" s="1"/>
  <c r="Q32" i="55" s="1"/>
  <c r="R32" i="55" s="1"/>
  <c r="O33" i="55"/>
  <c r="P33" i="55" s="1"/>
  <c r="Q33" i="55" s="1"/>
  <c r="R33" i="55" s="1"/>
  <c r="O34" i="55"/>
  <c r="P34" i="55" s="1"/>
  <c r="Q34" i="55" s="1"/>
  <c r="R34" i="55" s="1"/>
  <c r="O35" i="55"/>
  <c r="O36" i="55"/>
  <c r="P36" i="55" s="1"/>
  <c r="Q36" i="55" s="1"/>
  <c r="R36" i="55" s="1"/>
  <c r="O4" i="55"/>
  <c r="P4" i="55" s="1"/>
  <c r="Q4" i="55" s="1"/>
  <c r="R4" i="55" s="1"/>
  <c r="P4" i="54"/>
  <c r="J42" i="55"/>
  <c r="J41" i="55"/>
  <c r="J40" i="55"/>
  <c r="J39" i="55"/>
  <c r="J38" i="55"/>
  <c r="J37" i="55"/>
  <c r="I42" i="55"/>
  <c r="I41" i="55"/>
  <c r="I40" i="55"/>
  <c r="I39" i="55"/>
  <c r="I38" i="55"/>
  <c r="I37" i="55"/>
  <c r="G42" i="55"/>
  <c r="G41" i="55"/>
  <c r="G40" i="55"/>
  <c r="G39" i="55"/>
  <c r="G38" i="55"/>
  <c r="G37" i="55"/>
  <c r="F42" i="55"/>
  <c r="F41" i="55"/>
  <c r="F40" i="55"/>
  <c r="F39" i="55"/>
  <c r="F38" i="55"/>
  <c r="F37" i="55"/>
  <c r="D38" i="55"/>
  <c r="D39" i="55"/>
  <c r="D40" i="55"/>
  <c r="D41" i="55"/>
  <c r="D42" i="55"/>
  <c r="D37" i="55"/>
  <c r="B41" i="55"/>
  <c r="B42" i="55" s="1"/>
  <c r="B39" i="55"/>
  <c r="B40" i="55" s="1"/>
  <c r="B38" i="55"/>
  <c r="B37" i="55"/>
  <c r="P38" i="54"/>
  <c r="P5" i="54"/>
  <c r="P6" i="54"/>
  <c r="P7" i="54"/>
  <c r="P8" i="54"/>
  <c r="P9" i="54"/>
  <c r="P10" i="54"/>
  <c r="P11" i="54"/>
  <c r="P12" i="54"/>
  <c r="P13" i="54"/>
  <c r="P14" i="54"/>
  <c r="P15" i="54"/>
  <c r="P16" i="54"/>
  <c r="P17" i="54"/>
  <c r="P18" i="54"/>
  <c r="P19" i="54"/>
  <c r="P20" i="54"/>
  <c r="P21" i="54"/>
  <c r="P22" i="54"/>
  <c r="P23" i="54"/>
  <c r="P24" i="54"/>
  <c r="P25" i="54"/>
  <c r="P26" i="54"/>
  <c r="P27" i="54"/>
  <c r="P28" i="54"/>
  <c r="P29" i="54"/>
  <c r="P30" i="54"/>
  <c r="P31" i="54"/>
  <c r="P32" i="54"/>
  <c r="P33" i="54"/>
  <c r="P34" i="54"/>
  <c r="P35" i="54"/>
  <c r="P36" i="54"/>
  <c r="J40" i="54"/>
  <c r="J41" i="54"/>
  <c r="J42" i="54"/>
  <c r="J37" i="54"/>
  <c r="G42" i="54"/>
  <c r="G41" i="54"/>
  <c r="D41" i="54" s="1"/>
  <c r="G40" i="54"/>
  <c r="G39" i="54"/>
  <c r="D39" i="54" s="1"/>
  <c r="G38" i="54"/>
  <c r="J38" i="54" s="1"/>
  <c r="G37" i="54"/>
  <c r="D37" i="54" s="1"/>
  <c r="O17" i="54"/>
  <c r="O25" i="54"/>
  <c r="N5" i="54"/>
  <c r="O5" i="54" s="1"/>
  <c r="N6" i="54"/>
  <c r="O6" i="54" s="1"/>
  <c r="N7" i="54"/>
  <c r="O7" i="54" s="1"/>
  <c r="N8" i="54"/>
  <c r="O8" i="54" s="1"/>
  <c r="N9" i="54"/>
  <c r="O9" i="54" s="1"/>
  <c r="N10" i="54"/>
  <c r="O10" i="54" s="1"/>
  <c r="N11" i="54"/>
  <c r="O11" i="54" s="1"/>
  <c r="N12" i="54"/>
  <c r="O12" i="54" s="1"/>
  <c r="N13" i="54"/>
  <c r="O13" i="54" s="1"/>
  <c r="N14" i="54"/>
  <c r="O14" i="54" s="1"/>
  <c r="N15" i="54"/>
  <c r="O15" i="54" s="1"/>
  <c r="N16" i="54"/>
  <c r="O16" i="54" s="1"/>
  <c r="N17" i="54"/>
  <c r="N18" i="54"/>
  <c r="O18" i="54" s="1"/>
  <c r="N19" i="54"/>
  <c r="O19" i="54" s="1"/>
  <c r="N20" i="54"/>
  <c r="O20" i="54" s="1"/>
  <c r="N21" i="54"/>
  <c r="O21" i="54" s="1"/>
  <c r="N22" i="54"/>
  <c r="O22" i="54" s="1"/>
  <c r="N23" i="54"/>
  <c r="O23" i="54" s="1"/>
  <c r="N24" i="54"/>
  <c r="O24" i="54" s="1"/>
  <c r="N25" i="54"/>
  <c r="N26" i="54"/>
  <c r="O26" i="54" s="1"/>
  <c r="N27" i="54"/>
  <c r="O27" i="54" s="1"/>
  <c r="N28" i="54"/>
  <c r="O28" i="54" s="1"/>
  <c r="N29" i="54"/>
  <c r="O29" i="54" s="1"/>
  <c r="N30" i="54"/>
  <c r="O30" i="54" s="1"/>
  <c r="N31" i="54"/>
  <c r="O31" i="54" s="1"/>
  <c r="N32" i="54"/>
  <c r="O32" i="54" s="1"/>
  <c r="N33" i="54"/>
  <c r="O33" i="54" s="1"/>
  <c r="N34" i="54"/>
  <c r="O34" i="54" s="1"/>
  <c r="N35" i="54"/>
  <c r="O35" i="54" s="1"/>
  <c r="N36" i="54"/>
  <c r="O36" i="54" s="1"/>
  <c r="N4" i="54"/>
  <c r="O4" i="54" s="1"/>
  <c r="B41" i="54"/>
  <c r="I41" i="54" s="1"/>
  <c r="B39" i="54"/>
  <c r="B40" i="54" s="1"/>
  <c r="I40" i="54" s="1"/>
  <c r="B37" i="54"/>
  <c r="B38" i="54" s="1"/>
  <c r="I38" i="54" s="1"/>
  <c r="I40" i="67" l="1"/>
  <c r="D40" i="67"/>
  <c r="G40" i="67" s="1"/>
  <c r="J40" i="67" s="1"/>
  <c r="I42" i="67"/>
  <c r="D42" i="67"/>
  <c r="G42" i="67" s="1"/>
  <c r="J42" i="67" s="1"/>
  <c r="I42" i="64"/>
  <c r="D42" i="64"/>
  <c r="G42" i="64" s="1"/>
  <c r="J42" i="64" s="1"/>
  <c r="R38" i="58"/>
  <c r="D40" i="58"/>
  <c r="I40" i="58"/>
  <c r="I41" i="58"/>
  <c r="B38" i="58"/>
  <c r="D39" i="58"/>
  <c r="G39" i="58" s="1"/>
  <c r="J39" i="58" s="1"/>
  <c r="B42" i="58"/>
  <c r="D37" i="58"/>
  <c r="G37" i="58" s="1"/>
  <c r="J37" i="58" s="1"/>
  <c r="I40" i="57"/>
  <c r="D40" i="57"/>
  <c r="G40" i="57" s="1"/>
  <c r="J40" i="57" s="1"/>
  <c r="I41" i="57"/>
  <c r="B38" i="57"/>
  <c r="D39" i="57"/>
  <c r="G39" i="57" s="1"/>
  <c r="J39" i="57" s="1"/>
  <c r="B42" i="57"/>
  <c r="G40" i="56"/>
  <c r="J40" i="56" s="1"/>
  <c r="D41" i="56"/>
  <c r="G41" i="56" s="1"/>
  <c r="J41" i="56" s="1"/>
  <c r="B38" i="56"/>
  <c r="D42" i="56"/>
  <c r="D37" i="56"/>
  <c r="G37" i="56" s="1"/>
  <c r="J37" i="56" s="1"/>
  <c r="R38" i="55"/>
  <c r="J39" i="54"/>
  <c r="B42" i="54"/>
  <c r="I42" i="54" s="1"/>
  <c r="E41" i="54"/>
  <c r="F41" i="54" s="1"/>
  <c r="D42" i="54"/>
  <c r="I39" i="54"/>
  <c r="D40" i="54"/>
  <c r="E40" i="54" s="1"/>
  <c r="E39" i="54"/>
  <c r="F39" i="54" s="1"/>
  <c r="I37" i="54"/>
  <c r="D38" i="54"/>
  <c r="E38" i="54" s="1"/>
  <c r="E37" i="54"/>
  <c r="F37" i="54" s="1"/>
  <c r="G17" i="50"/>
  <c r="F3" i="50"/>
  <c r="F4" i="50"/>
  <c r="F5" i="50"/>
  <c r="F6" i="50"/>
  <c r="F7" i="50"/>
  <c r="F8" i="50"/>
  <c r="F9" i="50"/>
  <c r="F10" i="50"/>
  <c r="F11" i="50"/>
  <c r="F12" i="50"/>
  <c r="F13" i="50"/>
  <c r="F14" i="50"/>
  <c r="F15" i="50"/>
  <c r="F16" i="50"/>
  <c r="F17" i="50"/>
  <c r="F2" i="50"/>
  <c r="S3" i="49"/>
  <c r="S4" i="49"/>
  <c r="S5" i="49"/>
  <c r="U5" i="49" s="1"/>
  <c r="S6" i="49"/>
  <c r="U6" i="49" s="1"/>
  <c r="S7" i="49"/>
  <c r="U7" i="49" s="1"/>
  <c r="S8" i="49"/>
  <c r="U9" i="49" s="1"/>
  <c r="S9" i="49"/>
  <c r="S10" i="49"/>
  <c r="S11" i="49"/>
  <c r="S12" i="49"/>
  <c r="S13" i="49"/>
  <c r="U13" i="49" s="1"/>
  <c r="S14" i="49"/>
  <c r="U14" i="49" s="1"/>
  <c r="S15" i="49"/>
  <c r="U15" i="49" s="1"/>
  <c r="S16" i="49"/>
  <c r="U17" i="49" s="1"/>
  <c r="S17" i="49"/>
  <c r="S18" i="49"/>
  <c r="S19" i="49"/>
  <c r="S20" i="49"/>
  <c r="S21" i="49"/>
  <c r="U21" i="49" s="1"/>
  <c r="S22" i="49"/>
  <c r="U22" i="49" s="1"/>
  <c r="S23" i="49"/>
  <c r="U23" i="49" s="1"/>
  <c r="S24" i="49"/>
  <c r="U25" i="49" s="1"/>
  <c r="S25" i="49"/>
  <c r="S26" i="49"/>
  <c r="S27" i="49"/>
  <c r="S28" i="49"/>
  <c r="S29" i="49"/>
  <c r="U29" i="49" s="1"/>
  <c r="S30" i="49"/>
  <c r="U30" i="49" s="1"/>
  <c r="S31" i="49"/>
  <c r="U31" i="49" s="1"/>
  <c r="S32" i="49"/>
  <c r="U33" i="49" s="1"/>
  <c r="S33" i="49"/>
  <c r="S34" i="49"/>
  <c r="S35" i="49"/>
  <c r="S36" i="49"/>
  <c r="S37" i="49"/>
  <c r="U37" i="49" s="1"/>
  <c r="S2" i="49"/>
  <c r="U3" i="49" s="1"/>
  <c r="M3" i="49"/>
  <c r="N3" i="49"/>
  <c r="M4" i="49"/>
  <c r="N4" i="49"/>
  <c r="U36" i="49"/>
  <c r="U35" i="49"/>
  <c r="U34" i="49"/>
  <c r="U32" i="49"/>
  <c r="U28" i="49"/>
  <c r="U27" i="49"/>
  <c r="U26" i="49"/>
  <c r="U24" i="49"/>
  <c r="U20" i="49"/>
  <c r="U19" i="49"/>
  <c r="U18" i="49"/>
  <c r="U12" i="49"/>
  <c r="U11" i="49"/>
  <c r="U10" i="49"/>
  <c r="U8" i="49"/>
  <c r="U4" i="49"/>
  <c r="T37" i="49"/>
  <c r="T36" i="49"/>
  <c r="T35" i="49"/>
  <c r="T34" i="49"/>
  <c r="T33" i="49"/>
  <c r="T32" i="49"/>
  <c r="T31" i="49"/>
  <c r="T30" i="49"/>
  <c r="T29" i="49"/>
  <c r="T28" i="49"/>
  <c r="T27" i="49"/>
  <c r="T26" i="49"/>
  <c r="T25" i="49"/>
  <c r="T24" i="49"/>
  <c r="T23" i="49"/>
  <c r="T22" i="49"/>
  <c r="T21" i="49"/>
  <c r="T20" i="49"/>
  <c r="T19" i="49"/>
  <c r="T18" i="49"/>
  <c r="T17" i="49"/>
  <c r="T16" i="49"/>
  <c r="T15" i="49"/>
  <c r="T14" i="49"/>
  <c r="T13" i="49"/>
  <c r="T12" i="49"/>
  <c r="T11" i="49"/>
  <c r="T10" i="49"/>
  <c r="T9" i="49"/>
  <c r="T8" i="49"/>
  <c r="T7" i="49"/>
  <c r="T6" i="49"/>
  <c r="T5" i="49"/>
  <c r="T4" i="49"/>
  <c r="T3" i="49"/>
  <c r="T2" i="49"/>
  <c r="N37" i="49"/>
  <c r="M37" i="49"/>
  <c r="N36" i="49"/>
  <c r="M36" i="49"/>
  <c r="N35" i="49"/>
  <c r="M35" i="49"/>
  <c r="N34" i="49"/>
  <c r="M34" i="49"/>
  <c r="N33" i="49"/>
  <c r="M33" i="49"/>
  <c r="N32" i="49"/>
  <c r="M32" i="49"/>
  <c r="N31" i="49"/>
  <c r="M31" i="49"/>
  <c r="N30" i="49"/>
  <c r="M30" i="49"/>
  <c r="N29" i="49"/>
  <c r="M29" i="49"/>
  <c r="N28" i="49"/>
  <c r="M28" i="49"/>
  <c r="N27" i="49"/>
  <c r="M27" i="49"/>
  <c r="N26" i="49"/>
  <c r="M26" i="49"/>
  <c r="N25" i="49"/>
  <c r="M25" i="49"/>
  <c r="N24" i="49"/>
  <c r="M24" i="49"/>
  <c r="N23" i="49"/>
  <c r="M23" i="49"/>
  <c r="N22" i="49"/>
  <c r="M22" i="49"/>
  <c r="N21" i="49"/>
  <c r="M21" i="49"/>
  <c r="N20" i="49"/>
  <c r="M20" i="49"/>
  <c r="N19" i="49"/>
  <c r="M19" i="49"/>
  <c r="N18" i="49"/>
  <c r="M18" i="49"/>
  <c r="N17" i="49"/>
  <c r="M17" i="49"/>
  <c r="N16" i="49"/>
  <c r="M16" i="49"/>
  <c r="N15" i="49"/>
  <c r="M15" i="49"/>
  <c r="N14" i="49"/>
  <c r="M14" i="49"/>
  <c r="N13" i="49"/>
  <c r="M13" i="49"/>
  <c r="N12" i="49"/>
  <c r="M12" i="49"/>
  <c r="N11" i="49"/>
  <c r="M11" i="49"/>
  <c r="N10" i="49"/>
  <c r="M10" i="49"/>
  <c r="N9" i="49"/>
  <c r="M9" i="49"/>
  <c r="N8" i="49"/>
  <c r="M8" i="49"/>
  <c r="N7" i="49"/>
  <c r="M7" i="49"/>
  <c r="N6" i="49"/>
  <c r="M6" i="49"/>
  <c r="N5" i="49"/>
  <c r="M5" i="49"/>
  <c r="K37" i="49"/>
  <c r="K36" i="49"/>
  <c r="K35" i="49"/>
  <c r="K34" i="49"/>
  <c r="K33" i="49"/>
  <c r="K32" i="49"/>
  <c r="K31" i="49"/>
  <c r="K30" i="49"/>
  <c r="K29" i="49"/>
  <c r="K28" i="49"/>
  <c r="K27" i="49"/>
  <c r="K26" i="49"/>
  <c r="K25" i="49"/>
  <c r="K24" i="49"/>
  <c r="K23" i="49"/>
  <c r="K22" i="49"/>
  <c r="K21" i="49"/>
  <c r="K20" i="49"/>
  <c r="K19" i="49"/>
  <c r="K18" i="49"/>
  <c r="K17" i="49"/>
  <c r="K16" i="49"/>
  <c r="K15" i="49"/>
  <c r="K14" i="49"/>
  <c r="K13" i="49"/>
  <c r="K12" i="49"/>
  <c r="K11" i="49"/>
  <c r="K10" i="49"/>
  <c r="K9" i="49"/>
  <c r="K8" i="49"/>
  <c r="K7" i="49"/>
  <c r="K6" i="49"/>
  <c r="K5" i="49"/>
  <c r="K4" i="49"/>
  <c r="K3" i="49"/>
  <c r="J4" i="49"/>
  <c r="J5" i="49"/>
  <c r="J6" i="49"/>
  <c r="J7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J35" i="49"/>
  <c r="J36" i="49"/>
  <c r="J37" i="49"/>
  <c r="J3" i="49"/>
  <c r="AD37" i="49"/>
  <c r="AD36" i="49"/>
  <c r="AD35" i="49"/>
  <c r="AD34" i="49"/>
  <c r="AD33" i="49"/>
  <c r="AD32" i="49"/>
  <c r="AD31" i="49"/>
  <c r="AD30" i="49"/>
  <c r="AD29" i="49"/>
  <c r="AD28" i="49"/>
  <c r="AD27" i="49"/>
  <c r="AD26" i="49"/>
  <c r="AD25" i="49"/>
  <c r="AD24" i="49"/>
  <c r="AD23" i="49"/>
  <c r="AD22" i="49"/>
  <c r="AD21" i="49"/>
  <c r="AD20" i="49"/>
  <c r="AD19" i="49"/>
  <c r="AD18" i="49"/>
  <c r="AD17" i="49"/>
  <c r="AD16" i="49"/>
  <c r="AD15" i="49"/>
  <c r="AD14" i="49"/>
  <c r="AD13" i="49"/>
  <c r="AD12" i="49"/>
  <c r="AD11" i="49"/>
  <c r="AD10" i="49"/>
  <c r="AD9" i="49"/>
  <c r="AD8" i="49"/>
  <c r="AD7" i="49"/>
  <c r="AD6" i="49"/>
  <c r="AD5" i="49"/>
  <c r="AD4" i="49"/>
  <c r="G40" i="58" l="1"/>
  <c r="J40" i="58" s="1"/>
  <c r="I42" i="58"/>
  <c r="D42" i="58"/>
  <c r="G42" i="58" s="1"/>
  <c r="J42" i="58" s="1"/>
  <c r="I38" i="58"/>
  <c r="D38" i="58"/>
  <c r="G38" i="58" s="1"/>
  <c r="J38" i="58" s="1"/>
  <c r="I38" i="57"/>
  <c r="D38" i="57"/>
  <c r="G38" i="57" s="1"/>
  <c r="J38" i="57" s="1"/>
  <c r="I42" i="57"/>
  <c r="D42" i="57"/>
  <c r="G42" i="57" s="1"/>
  <c r="J42" i="57" s="1"/>
  <c r="G42" i="56"/>
  <c r="J42" i="56" s="1"/>
  <c r="I38" i="56"/>
  <c r="D38" i="56"/>
  <c r="G38" i="56" s="1"/>
  <c r="J38" i="56" s="1"/>
  <c r="E42" i="54"/>
  <c r="F42" i="54" s="1"/>
  <c r="F38" i="54"/>
  <c r="F40" i="54"/>
  <c r="U16" i="49"/>
  <c r="AD5" i="47" l="1"/>
  <c r="AD6" i="47"/>
  <c r="AD7" i="47"/>
  <c r="AD8" i="47"/>
  <c r="AD9" i="47"/>
  <c r="AD10" i="47"/>
  <c r="AD11" i="47"/>
  <c r="AD12" i="47"/>
  <c r="AD13" i="47"/>
  <c r="AD14" i="47"/>
  <c r="AD15" i="47"/>
  <c r="AD16" i="47"/>
  <c r="AD17" i="47"/>
  <c r="AD18" i="47"/>
  <c r="AD19" i="47"/>
  <c r="AD20" i="47"/>
  <c r="AD21" i="47"/>
  <c r="AD22" i="47"/>
  <c r="AD23" i="47"/>
  <c r="AD24" i="47"/>
  <c r="AD25" i="47"/>
  <c r="AD26" i="47"/>
  <c r="AD27" i="47"/>
  <c r="AD28" i="47"/>
  <c r="AD29" i="47"/>
  <c r="AD30" i="47"/>
  <c r="AD31" i="47"/>
  <c r="AD32" i="47"/>
  <c r="AD33" i="47"/>
  <c r="AD34" i="47"/>
  <c r="AD35" i="47"/>
  <c r="AD36" i="47"/>
  <c r="AD37" i="47"/>
  <c r="AD4" i="47"/>
  <c r="AA4" i="45"/>
  <c r="AB4" i="45"/>
  <c r="AC4" i="45"/>
  <c r="AA5" i="45"/>
  <c r="AB5" i="45"/>
  <c r="AC5" i="45"/>
  <c r="AA6" i="45"/>
  <c r="AB6" i="45"/>
  <c r="AC6" i="45"/>
  <c r="AA7" i="45"/>
  <c r="AB7" i="45"/>
  <c r="AC7" i="45"/>
  <c r="AA8" i="45"/>
  <c r="AC8" i="45"/>
  <c r="AA9" i="45"/>
  <c r="AC9" i="45"/>
  <c r="AA10" i="45"/>
  <c r="AC10" i="45"/>
  <c r="AA11" i="45"/>
  <c r="AC11" i="45"/>
  <c r="AA12" i="45"/>
  <c r="AC12" i="45"/>
  <c r="AA13" i="45"/>
  <c r="AC13" i="45"/>
  <c r="AA14" i="45"/>
  <c r="AC14" i="45"/>
  <c r="AA15" i="45"/>
  <c r="AC15" i="45"/>
  <c r="AA16" i="45"/>
  <c r="AC16" i="45"/>
  <c r="AA17" i="45"/>
  <c r="AC17" i="45"/>
  <c r="AA18" i="45"/>
  <c r="AC18" i="45"/>
  <c r="AA19" i="45"/>
  <c r="AC19" i="45"/>
  <c r="AA20" i="45"/>
  <c r="AC20" i="45"/>
  <c r="AA21" i="45"/>
  <c r="AC21" i="45"/>
  <c r="AA22" i="45"/>
  <c r="AC22" i="45"/>
  <c r="AA23" i="45"/>
  <c r="AC23" i="45"/>
  <c r="AA24" i="45"/>
  <c r="AC24" i="45"/>
  <c r="AA25" i="45"/>
  <c r="AC25" i="45"/>
  <c r="AA26" i="45"/>
  <c r="AC26" i="45"/>
  <c r="AA27" i="45"/>
  <c r="AC27" i="45"/>
  <c r="AA28" i="45"/>
  <c r="AC28" i="45"/>
  <c r="AA29" i="45"/>
  <c r="AC29" i="45"/>
  <c r="AA30" i="45"/>
  <c r="AC30" i="45"/>
  <c r="AA31" i="45"/>
  <c r="AC31" i="45"/>
  <c r="AA32" i="45"/>
  <c r="AC32" i="45"/>
  <c r="AA33" i="45"/>
  <c r="AC33" i="45"/>
  <c r="AA34" i="45"/>
  <c r="AC34" i="45"/>
  <c r="AA35" i="45"/>
  <c r="AC35" i="45"/>
  <c r="AA36" i="45"/>
  <c r="AC36" i="45"/>
  <c r="AB3" i="45"/>
  <c r="AC3" i="45"/>
  <c r="AD3" i="45"/>
  <c r="AA3" i="45"/>
  <c r="Z36" i="45"/>
  <c r="AD36" i="45" s="1"/>
  <c r="Y36" i="45"/>
  <c r="X36" i="45"/>
  <c r="AB36" i="45" s="1"/>
  <c r="W36" i="45"/>
  <c r="Z35" i="45"/>
  <c r="AD35" i="45" s="1"/>
  <c r="Y35" i="45"/>
  <c r="X35" i="45"/>
  <c r="AB35" i="45" s="1"/>
  <c r="W35" i="45"/>
  <c r="Z34" i="45"/>
  <c r="AD34" i="45" s="1"/>
  <c r="Y34" i="45"/>
  <c r="X34" i="45"/>
  <c r="AB34" i="45" s="1"/>
  <c r="W34" i="45"/>
  <c r="Z33" i="45"/>
  <c r="AD33" i="45" s="1"/>
  <c r="Y33" i="45"/>
  <c r="X33" i="45"/>
  <c r="AB33" i="45" s="1"/>
  <c r="W33" i="45"/>
  <c r="Z32" i="45"/>
  <c r="AD32" i="45" s="1"/>
  <c r="Y32" i="45"/>
  <c r="X32" i="45"/>
  <c r="AB32" i="45" s="1"/>
  <c r="W32" i="45"/>
  <c r="Z31" i="45"/>
  <c r="AD31" i="45" s="1"/>
  <c r="Y31" i="45"/>
  <c r="X31" i="45"/>
  <c r="AB31" i="45" s="1"/>
  <c r="W31" i="45"/>
  <c r="Z30" i="45"/>
  <c r="AD30" i="45" s="1"/>
  <c r="Y30" i="45"/>
  <c r="X30" i="45"/>
  <c r="AB30" i="45" s="1"/>
  <c r="W30" i="45"/>
  <c r="Z29" i="45"/>
  <c r="AD29" i="45" s="1"/>
  <c r="Y29" i="45"/>
  <c r="X29" i="45"/>
  <c r="AB29" i="45" s="1"/>
  <c r="W29" i="45"/>
  <c r="Z28" i="45"/>
  <c r="AD28" i="45" s="1"/>
  <c r="Y28" i="45"/>
  <c r="X28" i="45"/>
  <c r="AB28" i="45" s="1"/>
  <c r="W28" i="45"/>
  <c r="Z27" i="45"/>
  <c r="AD27" i="45" s="1"/>
  <c r="Y27" i="45"/>
  <c r="X27" i="45"/>
  <c r="AB27" i="45" s="1"/>
  <c r="W27" i="45"/>
  <c r="Z26" i="45"/>
  <c r="AD26" i="45" s="1"/>
  <c r="Y26" i="45"/>
  <c r="X26" i="45"/>
  <c r="AB26" i="45" s="1"/>
  <c r="W26" i="45"/>
  <c r="Z25" i="45"/>
  <c r="AD25" i="45" s="1"/>
  <c r="Y25" i="45"/>
  <c r="X25" i="45"/>
  <c r="AB25" i="45" s="1"/>
  <c r="W25" i="45"/>
  <c r="Z24" i="45"/>
  <c r="AD24" i="45" s="1"/>
  <c r="Y24" i="45"/>
  <c r="X24" i="45"/>
  <c r="AB24" i="45" s="1"/>
  <c r="W24" i="45"/>
  <c r="Z23" i="45"/>
  <c r="AD23" i="45" s="1"/>
  <c r="Y23" i="45"/>
  <c r="X23" i="45"/>
  <c r="AB23" i="45" s="1"/>
  <c r="W23" i="45"/>
  <c r="Z22" i="45"/>
  <c r="AD22" i="45" s="1"/>
  <c r="Y22" i="45"/>
  <c r="X22" i="45"/>
  <c r="AB22" i="45" s="1"/>
  <c r="W22" i="45"/>
  <c r="Z21" i="45"/>
  <c r="AD21" i="45" s="1"/>
  <c r="Y21" i="45"/>
  <c r="X21" i="45"/>
  <c r="AB21" i="45" s="1"/>
  <c r="W21" i="45"/>
  <c r="Z20" i="45"/>
  <c r="AD20" i="45" s="1"/>
  <c r="Y20" i="45"/>
  <c r="X20" i="45"/>
  <c r="AB20" i="45" s="1"/>
  <c r="W20" i="45"/>
  <c r="Z19" i="45"/>
  <c r="AD19" i="45" s="1"/>
  <c r="Y19" i="45"/>
  <c r="X19" i="45"/>
  <c r="AB19" i="45" s="1"/>
  <c r="W19" i="45"/>
  <c r="Z18" i="45"/>
  <c r="AD18" i="45" s="1"/>
  <c r="Y18" i="45"/>
  <c r="X18" i="45"/>
  <c r="AB18" i="45" s="1"/>
  <c r="W18" i="45"/>
  <c r="Z17" i="45"/>
  <c r="AD17" i="45" s="1"/>
  <c r="Y17" i="45"/>
  <c r="X17" i="45"/>
  <c r="AB17" i="45" s="1"/>
  <c r="W17" i="45"/>
  <c r="Z16" i="45"/>
  <c r="AD16" i="45" s="1"/>
  <c r="Y16" i="45"/>
  <c r="X16" i="45"/>
  <c r="AB16" i="45" s="1"/>
  <c r="W16" i="45"/>
  <c r="Z15" i="45"/>
  <c r="AD15" i="45" s="1"/>
  <c r="Y15" i="45"/>
  <c r="X15" i="45"/>
  <c r="AB15" i="45" s="1"/>
  <c r="W15" i="45"/>
  <c r="Z14" i="45"/>
  <c r="AD14" i="45" s="1"/>
  <c r="Y14" i="45"/>
  <c r="X14" i="45"/>
  <c r="AB14" i="45" s="1"/>
  <c r="W14" i="45"/>
  <c r="Z13" i="45"/>
  <c r="AD13" i="45" s="1"/>
  <c r="Y13" i="45"/>
  <c r="X13" i="45"/>
  <c r="AB13" i="45" s="1"/>
  <c r="W13" i="45"/>
  <c r="Z12" i="45"/>
  <c r="AD12" i="45" s="1"/>
  <c r="Y12" i="45"/>
  <c r="X12" i="45"/>
  <c r="AB12" i="45" s="1"/>
  <c r="W12" i="45"/>
  <c r="Z11" i="45"/>
  <c r="AD11" i="45" s="1"/>
  <c r="Y11" i="45"/>
  <c r="X11" i="45"/>
  <c r="AB11" i="45" s="1"/>
  <c r="W11" i="45"/>
  <c r="Z10" i="45"/>
  <c r="AD10" i="45" s="1"/>
  <c r="Y10" i="45"/>
  <c r="X10" i="45"/>
  <c r="AB10" i="45" s="1"/>
  <c r="W10" i="45"/>
  <c r="Z9" i="45"/>
  <c r="AD9" i="45" s="1"/>
  <c r="Y9" i="45"/>
  <c r="X9" i="45"/>
  <c r="AB9" i="45" s="1"/>
  <c r="W9" i="45"/>
  <c r="Z8" i="45"/>
  <c r="AD8" i="45" s="1"/>
  <c r="Y8" i="45"/>
  <c r="X8" i="45"/>
  <c r="AB8" i="45" s="1"/>
  <c r="W8" i="45"/>
  <c r="Z7" i="45"/>
  <c r="AD7" i="45" s="1"/>
  <c r="Z6" i="45"/>
  <c r="AD6" i="45" s="1"/>
  <c r="Z5" i="45"/>
  <c r="AD5" i="45" s="1"/>
  <c r="Z4" i="45"/>
  <c r="AD4" i="45" s="1"/>
  <c r="Z3" i="45"/>
  <c r="AA4" i="38"/>
  <c r="AA5" i="38"/>
  <c r="AA6" i="38"/>
  <c r="AA7" i="38"/>
  <c r="X8" i="38"/>
  <c r="Y8" i="38"/>
  <c r="Z8" i="38"/>
  <c r="AA8" i="38"/>
  <c r="X9" i="38"/>
  <c r="Y9" i="38"/>
  <c r="Z9" i="38"/>
  <c r="AA9" i="38"/>
  <c r="X10" i="38"/>
  <c r="Y10" i="38"/>
  <c r="Z10" i="38"/>
  <c r="AA10" i="38"/>
  <c r="X11" i="38"/>
  <c r="Y11" i="38"/>
  <c r="Z11" i="38"/>
  <c r="AA11" i="38"/>
  <c r="X12" i="38"/>
  <c r="Y12" i="38"/>
  <c r="Z12" i="38"/>
  <c r="AA12" i="38"/>
  <c r="X13" i="38"/>
  <c r="Y13" i="38"/>
  <c r="Z13" i="38"/>
  <c r="AA13" i="38"/>
  <c r="X14" i="38"/>
  <c r="Y14" i="38"/>
  <c r="Z14" i="38"/>
  <c r="AA14" i="38"/>
  <c r="X15" i="38"/>
  <c r="Y15" i="38"/>
  <c r="Z15" i="38"/>
  <c r="AA15" i="38"/>
  <c r="X16" i="38"/>
  <c r="Y16" i="38"/>
  <c r="Z16" i="38"/>
  <c r="AA16" i="38"/>
  <c r="X17" i="38"/>
  <c r="Y17" i="38"/>
  <c r="Z17" i="38"/>
  <c r="AA17" i="38"/>
  <c r="X18" i="38"/>
  <c r="Y18" i="38"/>
  <c r="Z18" i="38"/>
  <c r="AA18" i="38"/>
  <c r="X19" i="38"/>
  <c r="Y19" i="38"/>
  <c r="Z19" i="38"/>
  <c r="AA19" i="38"/>
  <c r="X20" i="38"/>
  <c r="Y20" i="38"/>
  <c r="Z20" i="38"/>
  <c r="AA20" i="38"/>
  <c r="X21" i="38"/>
  <c r="Y21" i="38"/>
  <c r="Z21" i="38"/>
  <c r="AA21" i="38"/>
  <c r="X22" i="38"/>
  <c r="Y22" i="38"/>
  <c r="Z22" i="38"/>
  <c r="AA22" i="38"/>
  <c r="X23" i="38"/>
  <c r="Y23" i="38"/>
  <c r="Z23" i="38"/>
  <c r="AA23" i="38"/>
  <c r="X24" i="38"/>
  <c r="Y24" i="38"/>
  <c r="Z24" i="38"/>
  <c r="AA24" i="38"/>
  <c r="X25" i="38"/>
  <c r="Y25" i="38"/>
  <c r="Z25" i="38"/>
  <c r="AA25" i="38"/>
  <c r="X26" i="38"/>
  <c r="Y26" i="38"/>
  <c r="Z26" i="38"/>
  <c r="AA26" i="38"/>
  <c r="X27" i="38"/>
  <c r="Y27" i="38"/>
  <c r="Z27" i="38"/>
  <c r="AA27" i="38"/>
  <c r="X28" i="38"/>
  <c r="Y28" i="38"/>
  <c r="Z28" i="38"/>
  <c r="AA28" i="38"/>
  <c r="X29" i="38"/>
  <c r="Y29" i="38"/>
  <c r="Z29" i="38"/>
  <c r="AA29" i="38"/>
  <c r="X30" i="38"/>
  <c r="Y30" i="38"/>
  <c r="Z30" i="38"/>
  <c r="AA30" i="38"/>
  <c r="X31" i="38"/>
  <c r="Y31" i="38"/>
  <c r="Z31" i="38"/>
  <c r="AA31" i="38"/>
  <c r="X32" i="38"/>
  <c r="Y32" i="38"/>
  <c r="Z32" i="38"/>
  <c r="AA32" i="38"/>
  <c r="X33" i="38"/>
  <c r="Y33" i="38"/>
  <c r="Z33" i="38"/>
  <c r="AA33" i="38"/>
  <c r="X34" i="38"/>
  <c r="Y34" i="38"/>
  <c r="Z34" i="38"/>
  <c r="AA34" i="38"/>
  <c r="X35" i="38"/>
  <c r="Y35" i="38"/>
  <c r="Z35" i="38"/>
  <c r="AA35" i="38"/>
  <c r="X36" i="38"/>
  <c r="Y36" i="38"/>
  <c r="Z36" i="38"/>
  <c r="AA36" i="38"/>
  <c r="AA3" i="38"/>
  <c r="AC146" i="44" l="1"/>
  <c r="AB146" i="44"/>
  <c r="AA146" i="44"/>
  <c r="Y146" i="44"/>
  <c r="X146" i="44"/>
  <c r="V146" i="44"/>
  <c r="Q146" i="44"/>
  <c r="O146" i="44"/>
  <c r="N146" i="44"/>
  <c r="L146" i="44"/>
  <c r="K146" i="44"/>
  <c r="AC145" i="44"/>
  <c r="AB145" i="44"/>
  <c r="AA145" i="44"/>
  <c r="Y145" i="44"/>
  <c r="X145" i="44"/>
  <c r="V145" i="44"/>
  <c r="Q145" i="44"/>
  <c r="O145" i="44"/>
  <c r="N145" i="44"/>
  <c r="L145" i="44"/>
  <c r="K145" i="44"/>
  <c r="H145" i="44"/>
  <c r="AC144" i="44"/>
  <c r="AB144" i="44"/>
  <c r="AA144" i="44"/>
  <c r="Y144" i="44"/>
  <c r="X144" i="44"/>
  <c r="V144" i="44"/>
  <c r="Q144" i="44"/>
  <c r="O144" i="44"/>
  <c r="N144" i="44"/>
  <c r="L144" i="44"/>
  <c r="K144" i="44"/>
  <c r="H144" i="44"/>
  <c r="AC143" i="44"/>
  <c r="AB143" i="44"/>
  <c r="AA143" i="44"/>
  <c r="Y143" i="44"/>
  <c r="X143" i="44"/>
  <c r="V143" i="44"/>
  <c r="Q143" i="44"/>
  <c r="O143" i="44"/>
  <c r="N143" i="44"/>
  <c r="L143" i="44"/>
  <c r="K143" i="44"/>
  <c r="H143" i="44"/>
  <c r="AC142" i="44"/>
  <c r="AB142" i="44"/>
  <c r="AA142" i="44"/>
  <c r="Y142" i="44"/>
  <c r="X142" i="44"/>
  <c r="V142" i="44"/>
  <c r="Q142" i="44"/>
  <c r="O142" i="44"/>
  <c r="N142" i="44"/>
  <c r="L142" i="44"/>
  <c r="K142" i="44"/>
  <c r="H142" i="44"/>
  <c r="AC141" i="44"/>
  <c r="AB141" i="44"/>
  <c r="AA141" i="44"/>
  <c r="Y141" i="44"/>
  <c r="X141" i="44"/>
  <c r="V141" i="44"/>
  <c r="Q141" i="44"/>
  <c r="O141" i="44"/>
  <c r="N141" i="44"/>
  <c r="L141" i="44"/>
  <c r="K141" i="44"/>
  <c r="H141" i="44"/>
  <c r="AC140" i="44"/>
  <c r="AB140" i="44"/>
  <c r="AA140" i="44"/>
  <c r="Y140" i="44"/>
  <c r="X140" i="44"/>
  <c r="V140" i="44"/>
  <c r="Q140" i="44"/>
  <c r="O140" i="44"/>
  <c r="N140" i="44"/>
  <c r="L140" i="44"/>
  <c r="K140" i="44"/>
  <c r="H140" i="44"/>
  <c r="AC139" i="44"/>
  <c r="AB139" i="44"/>
  <c r="AA139" i="44"/>
  <c r="Y139" i="44"/>
  <c r="X139" i="44"/>
  <c r="V139" i="44"/>
  <c r="Q139" i="44"/>
  <c r="O139" i="44"/>
  <c r="N139" i="44"/>
  <c r="L139" i="44"/>
  <c r="K139" i="44"/>
  <c r="H139" i="44"/>
  <c r="AC138" i="44"/>
  <c r="AB138" i="44"/>
  <c r="AA138" i="44"/>
  <c r="Y138" i="44"/>
  <c r="X138" i="44"/>
  <c r="V138" i="44"/>
  <c r="Q138" i="44"/>
  <c r="O138" i="44"/>
  <c r="N138" i="44"/>
  <c r="L138" i="44"/>
  <c r="K138" i="44"/>
  <c r="H138" i="44"/>
  <c r="AC137" i="44"/>
  <c r="AB137" i="44"/>
  <c r="AA137" i="44"/>
  <c r="Y137" i="44"/>
  <c r="X137" i="44"/>
  <c r="V137" i="44"/>
  <c r="Q137" i="44"/>
  <c r="O137" i="44"/>
  <c r="N137" i="44"/>
  <c r="L137" i="44"/>
  <c r="K137" i="44"/>
  <c r="H137" i="44"/>
  <c r="AC136" i="44"/>
  <c r="AB136" i="44"/>
  <c r="AA136" i="44"/>
  <c r="Y136" i="44"/>
  <c r="X136" i="44"/>
  <c r="V136" i="44"/>
  <c r="Q136" i="44"/>
  <c r="O136" i="44"/>
  <c r="N136" i="44"/>
  <c r="L136" i="44"/>
  <c r="K136" i="44"/>
  <c r="H136" i="44"/>
  <c r="AC135" i="44"/>
  <c r="AB135" i="44"/>
  <c r="AA135" i="44"/>
  <c r="Y135" i="44"/>
  <c r="X135" i="44"/>
  <c r="V135" i="44"/>
  <c r="Q135" i="44"/>
  <c r="O135" i="44"/>
  <c r="N135" i="44"/>
  <c r="L135" i="44"/>
  <c r="K135" i="44"/>
  <c r="H135" i="44"/>
  <c r="AC134" i="44"/>
  <c r="AB134" i="44"/>
  <c r="AA134" i="44"/>
  <c r="Y134" i="44"/>
  <c r="X134" i="44"/>
  <c r="V134" i="44"/>
  <c r="Q134" i="44"/>
  <c r="O134" i="44"/>
  <c r="N134" i="44"/>
  <c r="L134" i="44"/>
  <c r="K134" i="44"/>
  <c r="H134" i="44"/>
  <c r="AC133" i="44"/>
  <c r="AB133" i="44"/>
  <c r="AA133" i="44"/>
  <c r="Y133" i="44"/>
  <c r="X133" i="44"/>
  <c r="V133" i="44"/>
  <c r="Q133" i="44"/>
  <c r="O133" i="44"/>
  <c r="N133" i="44"/>
  <c r="L133" i="44"/>
  <c r="K133" i="44"/>
  <c r="H133" i="44"/>
  <c r="AC132" i="44"/>
  <c r="AB132" i="44"/>
  <c r="AA132" i="44"/>
  <c r="Y132" i="44"/>
  <c r="X132" i="44"/>
  <c r="V132" i="44"/>
  <c r="Q132" i="44"/>
  <c r="O132" i="44"/>
  <c r="N132" i="44"/>
  <c r="L132" i="44"/>
  <c r="K132" i="44"/>
  <c r="H132" i="44"/>
  <c r="AC131" i="44"/>
  <c r="AB131" i="44"/>
  <c r="AA131" i="44"/>
  <c r="Y131" i="44"/>
  <c r="X131" i="44"/>
  <c r="V131" i="44"/>
  <c r="Q131" i="44"/>
  <c r="O131" i="44"/>
  <c r="N131" i="44"/>
  <c r="L131" i="44"/>
  <c r="K131" i="44"/>
  <c r="H131" i="44"/>
  <c r="AC130" i="44"/>
  <c r="AB130" i="44"/>
  <c r="AA130" i="44"/>
  <c r="Y130" i="44"/>
  <c r="X130" i="44"/>
  <c r="V130" i="44"/>
  <c r="Q130" i="44"/>
  <c r="O130" i="44"/>
  <c r="N130" i="44"/>
  <c r="L130" i="44"/>
  <c r="K130" i="44"/>
  <c r="H130" i="44"/>
  <c r="AC129" i="44"/>
  <c r="AB129" i="44"/>
  <c r="AA129" i="44"/>
  <c r="Y129" i="44"/>
  <c r="X129" i="44"/>
  <c r="V129" i="44"/>
  <c r="Q129" i="44"/>
  <c r="O129" i="44"/>
  <c r="N129" i="44"/>
  <c r="L129" i="44"/>
  <c r="K129" i="44"/>
  <c r="H129" i="44"/>
  <c r="AC128" i="44"/>
  <c r="AB128" i="44"/>
  <c r="AA128" i="44"/>
  <c r="Y128" i="44"/>
  <c r="X128" i="44"/>
  <c r="V128" i="44"/>
  <c r="Q128" i="44"/>
  <c r="O128" i="44"/>
  <c r="N128" i="44"/>
  <c r="L128" i="44"/>
  <c r="K128" i="44"/>
  <c r="H128" i="44"/>
  <c r="AC127" i="44"/>
  <c r="AB127" i="44"/>
  <c r="AA127" i="44"/>
  <c r="Y127" i="44"/>
  <c r="X127" i="44"/>
  <c r="V127" i="44"/>
  <c r="Q127" i="44"/>
  <c r="O127" i="44"/>
  <c r="N127" i="44"/>
  <c r="L127" i="44"/>
  <c r="K127" i="44"/>
  <c r="H127" i="44"/>
  <c r="AC126" i="44"/>
  <c r="AB126" i="44"/>
  <c r="AA126" i="44"/>
  <c r="Y126" i="44"/>
  <c r="X126" i="44"/>
  <c r="V126" i="44"/>
  <c r="Q126" i="44"/>
  <c r="O126" i="44"/>
  <c r="N126" i="44"/>
  <c r="L126" i="44"/>
  <c r="K126" i="44"/>
  <c r="H126" i="44"/>
  <c r="AC125" i="44"/>
  <c r="AB125" i="44"/>
  <c r="AA125" i="44"/>
  <c r="Y125" i="44"/>
  <c r="X125" i="44"/>
  <c r="V125" i="44"/>
  <c r="Q125" i="44"/>
  <c r="O125" i="44"/>
  <c r="N125" i="44"/>
  <c r="L125" i="44"/>
  <c r="K125" i="44"/>
  <c r="H125" i="44"/>
  <c r="AC124" i="44"/>
  <c r="AB124" i="44"/>
  <c r="AA124" i="44"/>
  <c r="Y124" i="44"/>
  <c r="X124" i="44"/>
  <c r="V124" i="44"/>
  <c r="Q124" i="44"/>
  <c r="O124" i="44"/>
  <c r="N124" i="44"/>
  <c r="L124" i="44"/>
  <c r="K124" i="44"/>
  <c r="H124" i="44"/>
  <c r="AC123" i="44"/>
  <c r="AB123" i="44"/>
  <c r="AA123" i="44"/>
  <c r="Y123" i="44"/>
  <c r="X123" i="44"/>
  <c r="V123" i="44"/>
  <c r="Q123" i="44"/>
  <c r="O123" i="44"/>
  <c r="N123" i="44"/>
  <c r="L123" i="44"/>
  <c r="K123" i="44"/>
  <c r="H123" i="44"/>
  <c r="AC122" i="44"/>
  <c r="AB122" i="44"/>
  <c r="AA122" i="44"/>
  <c r="Y122" i="44"/>
  <c r="X122" i="44"/>
  <c r="V122" i="44"/>
  <c r="Q122" i="44"/>
  <c r="O122" i="44"/>
  <c r="N122" i="44"/>
  <c r="L122" i="44"/>
  <c r="K122" i="44"/>
  <c r="H122" i="44"/>
  <c r="AC121" i="44"/>
  <c r="AB121" i="44"/>
  <c r="AA121" i="44"/>
  <c r="Y121" i="44"/>
  <c r="X121" i="44"/>
  <c r="V121" i="44"/>
  <c r="Q121" i="44"/>
  <c r="O121" i="44"/>
  <c r="N121" i="44"/>
  <c r="L121" i="44"/>
  <c r="K121" i="44"/>
  <c r="H121" i="44"/>
  <c r="AC120" i="44"/>
  <c r="AB120" i="44"/>
  <c r="AA120" i="44"/>
  <c r="Y120" i="44"/>
  <c r="X120" i="44"/>
  <c r="V120" i="44"/>
  <c r="Q120" i="44"/>
  <c r="O120" i="44"/>
  <c r="N120" i="44"/>
  <c r="L120" i="44"/>
  <c r="K120" i="44"/>
  <c r="H120" i="44"/>
  <c r="AC119" i="44"/>
  <c r="AB119" i="44"/>
  <c r="AA119" i="44"/>
  <c r="Y119" i="44"/>
  <c r="X119" i="44"/>
  <c r="V119" i="44"/>
  <c r="Q119" i="44"/>
  <c r="O119" i="44"/>
  <c r="N119" i="44"/>
  <c r="L119" i="44"/>
  <c r="K119" i="44"/>
  <c r="H119" i="44"/>
  <c r="AC118" i="44"/>
  <c r="AB118" i="44"/>
  <c r="AA118" i="44"/>
  <c r="Y118" i="44"/>
  <c r="X118" i="44"/>
  <c r="V118" i="44"/>
  <c r="Q118" i="44"/>
  <c r="O118" i="44"/>
  <c r="N118" i="44"/>
  <c r="L118" i="44"/>
  <c r="K118" i="44"/>
  <c r="H118" i="44"/>
  <c r="AC117" i="44"/>
  <c r="AB117" i="44"/>
  <c r="AA117" i="44"/>
  <c r="Y117" i="44"/>
  <c r="X117" i="44"/>
  <c r="V117" i="44"/>
  <c r="Q117" i="44"/>
  <c r="O117" i="44"/>
  <c r="N117" i="44"/>
  <c r="L117" i="44"/>
  <c r="K117" i="44"/>
  <c r="H117" i="44"/>
  <c r="AC116" i="44"/>
  <c r="AB116" i="44"/>
  <c r="AA116" i="44"/>
  <c r="Y116" i="44"/>
  <c r="X116" i="44"/>
  <c r="V116" i="44"/>
  <c r="Q116" i="44"/>
  <c r="O116" i="44"/>
  <c r="N116" i="44"/>
  <c r="L116" i="44"/>
  <c r="K116" i="44"/>
  <c r="H116" i="44"/>
  <c r="AC115" i="44"/>
  <c r="AB115" i="44"/>
  <c r="AA115" i="44"/>
  <c r="Y115" i="44"/>
  <c r="X115" i="44"/>
  <c r="V115" i="44"/>
  <c r="Q115" i="44"/>
  <c r="O115" i="44"/>
  <c r="N115" i="44"/>
  <c r="L115" i="44"/>
  <c r="K115" i="44"/>
  <c r="H115" i="44"/>
  <c r="AC114" i="44"/>
  <c r="AB114" i="44"/>
  <c r="AA114" i="44"/>
  <c r="Y114" i="44"/>
  <c r="X114" i="44"/>
  <c r="V114" i="44"/>
  <c r="Q114" i="44"/>
  <c r="O114" i="44"/>
  <c r="N114" i="44"/>
  <c r="L114" i="44"/>
  <c r="K114" i="44"/>
  <c r="H114" i="44"/>
  <c r="AC113" i="44"/>
  <c r="AB113" i="44"/>
  <c r="AA113" i="44"/>
  <c r="Y113" i="44"/>
  <c r="X113" i="44"/>
  <c r="V113" i="44"/>
  <c r="Q113" i="44"/>
  <c r="O113" i="44"/>
  <c r="N113" i="44"/>
  <c r="L113" i="44"/>
  <c r="K113" i="44"/>
  <c r="H113" i="44"/>
  <c r="AC112" i="44"/>
  <c r="AB112" i="44"/>
  <c r="AA112" i="44"/>
  <c r="Y112" i="44"/>
  <c r="X112" i="44"/>
  <c r="V112" i="44"/>
  <c r="Q112" i="44"/>
  <c r="O112" i="44"/>
  <c r="N112" i="44"/>
  <c r="L112" i="44"/>
  <c r="K112" i="44"/>
  <c r="H112" i="44"/>
  <c r="AC111" i="44"/>
  <c r="AB111" i="44"/>
  <c r="AA111" i="44"/>
  <c r="Y111" i="44"/>
  <c r="X111" i="44"/>
  <c r="V111" i="44"/>
  <c r="Q111" i="44"/>
  <c r="O111" i="44"/>
  <c r="N111" i="44"/>
  <c r="L111" i="44"/>
  <c r="K111" i="44"/>
  <c r="H111" i="44"/>
  <c r="AC110" i="44"/>
  <c r="AB110" i="44"/>
  <c r="AA110" i="44"/>
  <c r="Y110" i="44"/>
  <c r="X110" i="44"/>
  <c r="V110" i="44"/>
  <c r="Q110" i="44"/>
  <c r="O110" i="44"/>
  <c r="N110" i="44"/>
  <c r="L110" i="44"/>
  <c r="K110" i="44"/>
  <c r="H110" i="44"/>
  <c r="AC109" i="44"/>
  <c r="AB109" i="44"/>
  <c r="AA109" i="44"/>
  <c r="Y109" i="44"/>
  <c r="X109" i="44"/>
  <c r="V109" i="44"/>
  <c r="Q109" i="44"/>
  <c r="O109" i="44"/>
  <c r="N109" i="44"/>
  <c r="L109" i="44"/>
  <c r="K109" i="44"/>
  <c r="H109" i="44"/>
  <c r="AC108" i="44"/>
  <c r="AB108" i="44"/>
  <c r="AA108" i="44"/>
  <c r="Y108" i="44"/>
  <c r="X108" i="44"/>
  <c r="V108" i="44"/>
  <c r="Q108" i="44"/>
  <c r="O108" i="44"/>
  <c r="N108" i="44"/>
  <c r="L108" i="44"/>
  <c r="K108" i="44"/>
  <c r="H108" i="44"/>
  <c r="AC107" i="44"/>
  <c r="AB107" i="44"/>
  <c r="AA107" i="44"/>
  <c r="Y107" i="44"/>
  <c r="X107" i="44"/>
  <c r="V107" i="44"/>
  <c r="Q107" i="44"/>
  <c r="O107" i="44"/>
  <c r="N107" i="44"/>
  <c r="L107" i="44"/>
  <c r="K107" i="44"/>
  <c r="H107" i="44"/>
  <c r="AC106" i="44"/>
  <c r="AB106" i="44"/>
  <c r="AA106" i="44"/>
  <c r="Y106" i="44"/>
  <c r="X106" i="44"/>
  <c r="V106" i="44"/>
  <c r="Q106" i="44"/>
  <c r="O106" i="44"/>
  <c r="N106" i="44"/>
  <c r="L106" i="44"/>
  <c r="K106" i="44"/>
  <c r="H106" i="44"/>
  <c r="AC105" i="44"/>
  <c r="AB105" i="44"/>
  <c r="AA105" i="44"/>
  <c r="Y105" i="44"/>
  <c r="X105" i="44"/>
  <c r="V105" i="44"/>
  <c r="Q105" i="44"/>
  <c r="O105" i="44"/>
  <c r="N105" i="44"/>
  <c r="L105" i="44"/>
  <c r="K105" i="44"/>
  <c r="H105" i="44"/>
  <c r="AC104" i="44"/>
  <c r="AB104" i="44"/>
  <c r="AA104" i="44"/>
  <c r="Y104" i="44"/>
  <c r="X104" i="44"/>
  <c r="V104" i="44"/>
  <c r="Q104" i="44"/>
  <c r="O104" i="44"/>
  <c r="N104" i="44"/>
  <c r="L104" i="44"/>
  <c r="K104" i="44"/>
  <c r="H104" i="44"/>
  <c r="AC103" i="44"/>
  <c r="AB103" i="44"/>
  <c r="AA103" i="44"/>
  <c r="Y103" i="44"/>
  <c r="X103" i="44"/>
  <c r="V103" i="44"/>
  <c r="Q103" i="44"/>
  <c r="O103" i="44"/>
  <c r="N103" i="44"/>
  <c r="L103" i="44"/>
  <c r="K103" i="44"/>
  <c r="H103" i="44"/>
  <c r="AC102" i="44"/>
  <c r="AB102" i="44"/>
  <c r="AA102" i="44"/>
  <c r="Y102" i="44"/>
  <c r="X102" i="44"/>
  <c r="V102" i="44"/>
  <c r="Q102" i="44"/>
  <c r="O102" i="44"/>
  <c r="N102" i="44"/>
  <c r="L102" i="44"/>
  <c r="K102" i="44"/>
  <c r="H102" i="44"/>
  <c r="AC101" i="44"/>
  <c r="AB101" i="44"/>
  <c r="AA101" i="44"/>
  <c r="Y101" i="44"/>
  <c r="X101" i="44"/>
  <c r="V101" i="44"/>
  <c r="Q101" i="44"/>
  <c r="O101" i="44"/>
  <c r="N101" i="44"/>
  <c r="L101" i="44"/>
  <c r="K101" i="44"/>
  <c r="H101" i="44"/>
  <c r="AC100" i="44"/>
  <c r="AB100" i="44"/>
  <c r="AA100" i="44"/>
  <c r="Y100" i="44"/>
  <c r="X100" i="44"/>
  <c r="V100" i="44"/>
  <c r="Q100" i="44"/>
  <c r="O100" i="44"/>
  <c r="N100" i="44"/>
  <c r="L100" i="44"/>
  <c r="K100" i="44"/>
  <c r="H100" i="44"/>
  <c r="AC99" i="44"/>
  <c r="AB99" i="44"/>
  <c r="AA99" i="44"/>
  <c r="Y99" i="44"/>
  <c r="X99" i="44"/>
  <c r="V99" i="44"/>
  <c r="Q99" i="44"/>
  <c r="O99" i="44"/>
  <c r="N99" i="44"/>
  <c r="L99" i="44"/>
  <c r="K99" i="44"/>
  <c r="H99" i="44"/>
  <c r="AC98" i="44"/>
  <c r="AB98" i="44"/>
  <c r="AA98" i="44"/>
  <c r="Y98" i="44"/>
  <c r="X98" i="44"/>
  <c r="V98" i="44"/>
  <c r="Q98" i="44"/>
  <c r="O98" i="44"/>
  <c r="N98" i="44"/>
  <c r="L98" i="44"/>
  <c r="K98" i="44"/>
  <c r="H98" i="44"/>
  <c r="AC97" i="44"/>
  <c r="AB97" i="44"/>
  <c r="AA97" i="44"/>
  <c r="Y97" i="44"/>
  <c r="X97" i="44"/>
  <c r="V97" i="44"/>
  <c r="Q97" i="44"/>
  <c r="O97" i="44"/>
  <c r="N97" i="44"/>
  <c r="L97" i="44"/>
  <c r="K97" i="44"/>
  <c r="H97" i="44"/>
  <c r="AC96" i="44"/>
  <c r="AB96" i="44"/>
  <c r="AA96" i="44"/>
  <c r="Y96" i="44"/>
  <c r="X96" i="44"/>
  <c r="V96" i="44"/>
  <c r="Q96" i="44"/>
  <c r="O96" i="44"/>
  <c r="N96" i="44"/>
  <c r="L96" i="44"/>
  <c r="K96" i="44"/>
  <c r="H96" i="44"/>
  <c r="AC95" i="44"/>
  <c r="AB95" i="44"/>
  <c r="AA95" i="44"/>
  <c r="Y95" i="44"/>
  <c r="X95" i="44"/>
  <c r="V95" i="44"/>
  <c r="Q95" i="44"/>
  <c r="O95" i="44"/>
  <c r="N95" i="44"/>
  <c r="L95" i="44"/>
  <c r="K95" i="44"/>
  <c r="H95" i="44"/>
  <c r="AC94" i="44"/>
  <c r="AB94" i="44"/>
  <c r="AA94" i="44"/>
  <c r="Y94" i="44"/>
  <c r="X94" i="44"/>
  <c r="V94" i="44"/>
  <c r="Q94" i="44"/>
  <c r="O94" i="44"/>
  <c r="N94" i="44"/>
  <c r="L94" i="44"/>
  <c r="K94" i="44"/>
  <c r="H94" i="44"/>
  <c r="AC93" i="44"/>
  <c r="AB93" i="44"/>
  <c r="AA93" i="44"/>
  <c r="Y93" i="44"/>
  <c r="X93" i="44"/>
  <c r="V93" i="44"/>
  <c r="Q93" i="44"/>
  <c r="O93" i="44"/>
  <c r="N93" i="44"/>
  <c r="L93" i="44"/>
  <c r="K93" i="44"/>
  <c r="H93" i="44"/>
  <c r="AC92" i="44"/>
  <c r="AB92" i="44"/>
  <c r="AA92" i="44"/>
  <c r="Y92" i="44"/>
  <c r="X92" i="44"/>
  <c r="V92" i="44"/>
  <c r="Q92" i="44"/>
  <c r="O92" i="44"/>
  <c r="N92" i="44"/>
  <c r="L92" i="44"/>
  <c r="K92" i="44"/>
  <c r="H92" i="44"/>
  <c r="AC91" i="44"/>
  <c r="AB91" i="44"/>
  <c r="AA91" i="44"/>
  <c r="Y91" i="44"/>
  <c r="X91" i="44"/>
  <c r="V91" i="44"/>
  <c r="Q91" i="44"/>
  <c r="O91" i="44"/>
  <c r="N91" i="44"/>
  <c r="L91" i="44"/>
  <c r="K91" i="44"/>
  <c r="H91" i="44"/>
  <c r="AC90" i="44"/>
  <c r="AB90" i="44"/>
  <c r="AA90" i="44"/>
  <c r="Y90" i="44"/>
  <c r="X90" i="44"/>
  <c r="V90" i="44"/>
  <c r="Q90" i="44"/>
  <c r="O90" i="44"/>
  <c r="N90" i="44"/>
  <c r="L90" i="44"/>
  <c r="K90" i="44"/>
  <c r="H90" i="44"/>
  <c r="AC89" i="44"/>
  <c r="AB89" i="44"/>
  <c r="AA89" i="44"/>
  <c r="Y89" i="44"/>
  <c r="X89" i="44"/>
  <c r="V89" i="44"/>
  <c r="Q89" i="44"/>
  <c r="O89" i="44"/>
  <c r="N89" i="44"/>
  <c r="L89" i="44"/>
  <c r="K89" i="44"/>
  <c r="H89" i="44"/>
  <c r="AC88" i="44"/>
  <c r="AB88" i="44"/>
  <c r="AA88" i="44"/>
  <c r="Y88" i="44"/>
  <c r="X88" i="44"/>
  <c r="V88" i="44"/>
  <c r="Q88" i="44"/>
  <c r="O88" i="44"/>
  <c r="N88" i="44"/>
  <c r="L88" i="44"/>
  <c r="K88" i="44"/>
  <c r="H88" i="44"/>
  <c r="AC87" i="44"/>
  <c r="AB87" i="44"/>
  <c r="AA87" i="44"/>
  <c r="Y87" i="44"/>
  <c r="X87" i="44"/>
  <c r="V87" i="44"/>
  <c r="Q87" i="44"/>
  <c r="O87" i="44"/>
  <c r="N87" i="44"/>
  <c r="L87" i="44"/>
  <c r="K87" i="44"/>
  <c r="H87" i="44"/>
  <c r="AC86" i="44"/>
  <c r="AB86" i="44"/>
  <c r="AA86" i="44"/>
  <c r="Y86" i="44"/>
  <c r="X86" i="44"/>
  <c r="V86" i="44"/>
  <c r="Q86" i="44"/>
  <c r="O86" i="44"/>
  <c r="N86" i="44"/>
  <c r="L86" i="44"/>
  <c r="K86" i="44"/>
  <c r="H86" i="44"/>
  <c r="AC85" i="44"/>
  <c r="AB85" i="44"/>
  <c r="AA85" i="44"/>
  <c r="Y85" i="44"/>
  <c r="X85" i="44"/>
  <c r="V85" i="44"/>
  <c r="Q85" i="44"/>
  <c r="O85" i="44"/>
  <c r="N85" i="44"/>
  <c r="L85" i="44"/>
  <c r="K85" i="44"/>
  <c r="H85" i="44"/>
  <c r="AC84" i="44"/>
  <c r="AB84" i="44"/>
  <c r="AA84" i="44"/>
  <c r="Y84" i="44"/>
  <c r="X84" i="44"/>
  <c r="V84" i="44"/>
  <c r="Q84" i="44"/>
  <c r="O84" i="44"/>
  <c r="N84" i="44"/>
  <c r="L84" i="44"/>
  <c r="K84" i="44"/>
  <c r="H84" i="44"/>
  <c r="AC83" i="44"/>
  <c r="AB83" i="44"/>
  <c r="AA83" i="44"/>
  <c r="Y83" i="44"/>
  <c r="X83" i="44"/>
  <c r="V83" i="44"/>
  <c r="Q83" i="44"/>
  <c r="O83" i="44"/>
  <c r="N83" i="44"/>
  <c r="L83" i="44"/>
  <c r="K83" i="44"/>
  <c r="H83" i="44"/>
  <c r="AC82" i="44"/>
  <c r="AB82" i="44"/>
  <c r="AA82" i="44"/>
  <c r="Y82" i="44"/>
  <c r="X82" i="44"/>
  <c r="V82" i="44"/>
  <c r="Q82" i="44"/>
  <c r="O82" i="44"/>
  <c r="N82" i="44"/>
  <c r="L82" i="44"/>
  <c r="K82" i="44"/>
  <c r="H82" i="44"/>
  <c r="AC81" i="44"/>
  <c r="AB81" i="44"/>
  <c r="AA81" i="44"/>
  <c r="Y81" i="44"/>
  <c r="X81" i="44"/>
  <c r="V81" i="44"/>
  <c r="Q81" i="44"/>
  <c r="O81" i="44"/>
  <c r="N81" i="44"/>
  <c r="L81" i="44"/>
  <c r="K81" i="44"/>
  <c r="H81" i="44"/>
  <c r="AC80" i="44"/>
  <c r="AB80" i="44"/>
  <c r="AA80" i="44"/>
  <c r="Y80" i="44"/>
  <c r="X80" i="44"/>
  <c r="V80" i="44"/>
  <c r="Q80" i="44"/>
  <c r="O80" i="44"/>
  <c r="N80" i="44"/>
  <c r="L80" i="44"/>
  <c r="K80" i="44"/>
  <c r="H80" i="44"/>
  <c r="AC79" i="44"/>
  <c r="AB79" i="44"/>
  <c r="AA79" i="44"/>
  <c r="Y79" i="44"/>
  <c r="X79" i="44"/>
  <c r="V79" i="44"/>
  <c r="Q79" i="44"/>
  <c r="O79" i="44"/>
  <c r="N79" i="44"/>
  <c r="L79" i="44"/>
  <c r="K79" i="44"/>
  <c r="H79" i="44"/>
  <c r="AC78" i="44"/>
  <c r="AB78" i="44"/>
  <c r="AA78" i="44"/>
  <c r="Y78" i="44"/>
  <c r="X78" i="44"/>
  <c r="V78" i="44"/>
  <c r="Q78" i="44"/>
  <c r="O78" i="44"/>
  <c r="N78" i="44"/>
  <c r="L78" i="44"/>
  <c r="K78" i="44"/>
  <c r="H78" i="44"/>
  <c r="AC77" i="44"/>
  <c r="AB77" i="44"/>
  <c r="AA77" i="44"/>
  <c r="Y77" i="44"/>
  <c r="X77" i="44"/>
  <c r="V77" i="44"/>
  <c r="Q77" i="44"/>
  <c r="O77" i="44"/>
  <c r="N77" i="44"/>
  <c r="L77" i="44"/>
  <c r="K77" i="44"/>
  <c r="H77" i="44"/>
  <c r="AC76" i="44"/>
  <c r="AB76" i="44"/>
  <c r="AA76" i="44"/>
  <c r="Y76" i="44"/>
  <c r="X76" i="44"/>
  <c r="V76" i="44"/>
  <c r="Q76" i="44"/>
  <c r="O76" i="44"/>
  <c r="N76" i="44"/>
  <c r="L76" i="44"/>
  <c r="K76" i="44"/>
  <c r="H76" i="44"/>
  <c r="AC75" i="44"/>
  <c r="AB75" i="44"/>
  <c r="AA75" i="44"/>
  <c r="Y75" i="44"/>
  <c r="X75" i="44"/>
  <c r="V75" i="44"/>
  <c r="Q75" i="44"/>
  <c r="O75" i="44"/>
  <c r="N75" i="44"/>
  <c r="L75" i="44"/>
  <c r="K75" i="44"/>
  <c r="H75" i="44"/>
  <c r="AC74" i="44"/>
  <c r="AB74" i="44"/>
  <c r="AA74" i="44"/>
  <c r="Y74" i="44"/>
  <c r="X74" i="44"/>
  <c r="V74" i="44"/>
  <c r="Q74" i="44"/>
  <c r="O74" i="44"/>
  <c r="N74" i="44"/>
  <c r="L74" i="44"/>
  <c r="K74" i="44"/>
  <c r="H74" i="44"/>
  <c r="AC73" i="44"/>
  <c r="AB73" i="44"/>
  <c r="AA73" i="44"/>
  <c r="Y73" i="44"/>
  <c r="X73" i="44"/>
  <c r="V73" i="44"/>
  <c r="Q73" i="44"/>
  <c r="O73" i="44"/>
  <c r="N73" i="44"/>
  <c r="L73" i="44"/>
  <c r="K73" i="44"/>
  <c r="H73" i="44"/>
  <c r="AC72" i="44"/>
  <c r="AB72" i="44"/>
  <c r="AA72" i="44"/>
  <c r="Y72" i="44"/>
  <c r="X72" i="44"/>
  <c r="V72" i="44"/>
  <c r="Q72" i="44"/>
  <c r="O72" i="44"/>
  <c r="N72" i="44"/>
  <c r="L72" i="44"/>
  <c r="K72" i="44"/>
  <c r="H72" i="44"/>
  <c r="AC71" i="44"/>
  <c r="AB71" i="44"/>
  <c r="AA71" i="44"/>
  <c r="Y71" i="44"/>
  <c r="X71" i="44"/>
  <c r="V71" i="44"/>
  <c r="Q71" i="44"/>
  <c r="O71" i="44"/>
  <c r="N71" i="44"/>
  <c r="L71" i="44"/>
  <c r="K71" i="44"/>
  <c r="H71" i="44"/>
  <c r="AC70" i="44"/>
  <c r="AB70" i="44"/>
  <c r="AA70" i="44"/>
  <c r="Y70" i="44"/>
  <c r="X70" i="44"/>
  <c r="V70" i="44"/>
  <c r="Q70" i="44"/>
  <c r="O70" i="44"/>
  <c r="N70" i="44"/>
  <c r="L70" i="44"/>
  <c r="K70" i="44"/>
  <c r="H70" i="44"/>
  <c r="AC69" i="44"/>
  <c r="AB69" i="44"/>
  <c r="AA69" i="44"/>
  <c r="Y69" i="44"/>
  <c r="X69" i="44"/>
  <c r="V69" i="44"/>
  <c r="Q69" i="44"/>
  <c r="O69" i="44"/>
  <c r="N69" i="44"/>
  <c r="L69" i="44"/>
  <c r="K69" i="44"/>
  <c r="H69" i="44"/>
  <c r="AC68" i="44"/>
  <c r="AB68" i="44"/>
  <c r="AA68" i="44"/>
  <c r="Y68" i="44"/>
  <c r="X68" i="44"/>
  <c r="V68" i="44"/>
  <c r="Q68" i="44"/>
  <c r="O68" i="44"/>
  <c r="N68" i="44"/>
  <c r="L68" i="44"/>
  <c r="K68" i="44"/>
  <c r="H68" i="44"/>
  <c r="AC67" i="44"/>
  <c r="AB67" i="44"/>
  <c r="AA67" i="44"/>
  <c r="Y67" i="44"/>
  <c r="X67" i="44"/>
  <c r="V67" i="44"/>
  <c r="Q67" i="44"/>
  <c r="O67" i="44"/>
  <c r="N67" i="44"/>
  <c r="L67" i="44"/>
  <c r="K67" i="44"/>
  <c r="H67" i="44"/>
  <c r="AC66" i="44"/>
  <c r="AB66" i="44"/>
  <c r="AA66" i="44"/>
  <c r="Y66" i="44"/>
  <c r="X66" i="44"/>
  <c r="V66" i="44"/>
  <c r="Q66" i="44"/>
  <c r="O66" i="44"/>
  <c r="N66" i="44"/>
  <c r="L66" i="44"/>
  <c r="K66" i="44"/>
  <c r="H66" i="44"/>
  <c r="AC65" i="44"/>
  <c r="AB65" i="44"/>
  <c r="AA65" i="44"/>
  <c r="Y65" i="44"/>
  <c r="X65" i="44"/>
  <c r="V65" i="44"/>
  <c r="Q65" i="44"/>
  <c r="O65" i="44"/>
  <c r="N65" i="44"/>
  <c r="L65" i="44"/>
  <c r="K65" i="44"/>
  <c r="H65" i="44"/>
  <c r="AC64" i="44"/>
  <c r="AB64" i="44"/>
  <c r="AA64" i="44"/>
  <c r="Y64" i="44"/>
  <c r="X64" i="44"/>
  <c r="V64" i="44"/>
  <c r="Q64" i="44"/>
  <c r="O64" i="44"/>
  <c r="N64" i="44"/>
  <c r="L64" i="44"/>
  <c r="K64" i="44"/>
  <c r="H64" i="44"/>
  <c r="AC63" i="44"/>
  <c r="AB63" i="44"/>
  <c r="AA63" i="44"/>
  <c r="Y63" i="44"/>
  <c r="X63" i="44"/>
  <c r="V63" i="44"/>
  <c r="Q63" i="44"/>
  <c r="O63" i="44"/>
  <c r="N63" i="44"/>
  <c r="L63" i="44"/>
  <c r="K63" i="44"/>
  <c r="H63" i="44"/>
  <c r="AC62" i="44"/>
  <c r="AB62" i="44"/>
  <c r="AA62" i="44"/>
  <c r="Y62" i="44"/>
  <c r="X62" i="44"/>
  <c r="V62" i="44"/>
  <c r="Q62" i="44"/>
  <c r="O62" i="44"/>
  <c r="N62" i="44"/>
  <c r="L62" i="44"/>
  <c r="K62" i="44"/>
  <c r="H62" i="44"/>
  <c r="AC61" i="44"/>
  <c r="AB61" i="44"/>
  <c r="AA61" i="44"/>
  <c r="Y61" i="44"/>
  <c r="X61" i="44"/>
  <c r="V61" i="44"/>
  <c r="Q61" i="44"/>
  <c r="O61" i="44"/>
  <c r="N61" i="44"/>
  <c r="L61" i="44"/>
  <c r="K61" i="44"/>
  <c r="H61" i="44"/>
  <c r="AC60" i="44"/>
  <c r="AB60" i="44"/>
  <c r="AA60" i="44"/>
  <c r="Y60" i="44"/>
  <c r="X60" i="44"/>
  <c r="V60" i="44"/>
  <c r="Q60" i="44"/>
  <c r="O60" i="44"/>
  <c r="N60" i="44"/>
  <c r="L60" i="44"/>
  <c r="K60" i="44"/>
  <c r="H60" i="44"/>
  <c r="AC59" i="44"/>
  <c r="AB59" i="44"/>
  <c r="AA59" i="44"/>
  <c r="Y59" i="44"/>
  <c r="X59" i="44"/>
  <c r="V59" i="44"/>
  <c r="Q59" i="44"/>
  <c r="O59" i="44"/>
  <c r="N59" i="44"/>
  <c r="L59" i="44"/>
  <c r="K59" i="44"/>
  <c r="H59" i="44"/>
  <c r="AC58" i="44"/>
  <c r="AB58" i="44"/>
  <c r="AA58" i="44"/>
  <c r="Y58" i="44"/>
  <c r="X58" i="44"/>
  <c r="V58" i="44"/>
  <c r="Q58" i="44"/>
  <c r="O58" i="44"/>
  <c r="N58" i="44"/>
  <c r="L58" i="44"/>
  <c r="K58" i="44"/>
  <c r="H58" i="44"/>
  <c r="AC57" i="44"/>
  <c r="AB57" i="44"/>
  <c r="AA57" i="44"/>
  <c r="Y57" i="44"/>
  <c r="X57" i="44"/>
  <c r="V57" i="44"/>
  <c r="Q57" i="44"/>
  <c r="O57" i="44"/>
  <c r="N57" i="44"/>
  <c r="L57" i="44"/>
  <c r="K57" i="44"/>
  <c r="H57" i="44"/>
  <c r="AC56" i="44"/>
  <c r="AB56" i="44"/>
  <c r="AA56" i="44"/>
  <c r="Y56" i="44"/>
  <c r="X56" i="44"/>
  <c r="V56" i="44"/>
  <c r="Q56" i="44"/>
  <c r="O56" i="44"/>
  <c r="N56" i="44"/>
  <c r="L56" i="44"/>
  <c r="K56" i="44"/>
  <c r="H56" i="44"/>
  <c r="AC55" i="44"/>
  <c r="AB55" i="44"/>
  <c r="AA55" i="44"/>
  <c r="Y55" i="44"/>
  <c r="X55" i="44"/>
  <c r="V55" i="44"/>
  <c r="Q55" i="44"/>
  <c r="O55" i="44"/>
  <c r="N55" i="44"/>
  <c r="L55" i="44"/>
  <c r="K55" i="44"/>
  <c r="H55" i="44"/>
  <c r="AC54" i="44"/>
  <c r="AB54" i="44"/>
  <c r="AA54" i="44"/>
  <c r="Y54" i="44"/>
  <c r="X54" i="44"/>
  <c r="V54" i="44"/>
  <c r="Q54" i="44"/>
  <c r="O54" i="44"/>
  <c r="N54" i="44"/>
  <c r="L54" i="44"/>
  <c r="K54" i="44"/>
  <c r="H54" i="44"/>
  <c r="AC53" i="44"/>
  <c r="AB53" i="44"/>
  <c r="AA53" i="44"/>
  <c r="Y53" i="44"/>
  <c r="X53" i="44"/>
  <c r="V53" i="44"/>
  <c r="Q53" i="44"/>
  <c r="O53" i="44"/>
  <c r="N53" i="44"/>
  <c r="L53" i="44"/>
  <c r="K53" i="44"/>
  <c r="H53" i="44"/>
  <c r="AC52" i="44"/>
  <c r="AB52" i="44"/>
  <c r="AA52" i="44"/>
  <c r="Y52" i="44"/>
  <c r="X52" i="44"/>
  <c r="V52" i="44"/>
  <c r="Q52" i="44"/>
  <c r="O52" i="44"/>
  <c r="N52" i="44"/>
  <c r="L52" i="44"/>
  <c r="K52" i="44"/>
  <c r="H52" i="44"/>
  <c r="AC51" i="44"/>
  <c r="AB51" i="44"/>
  <c r="AA51" i="44"/>
  <c r="Y51" i="44"/>
  <c r="X51" i="44"/>
  <c r="V51" i="44"/>
  <c r="Q51" i="44"/>
  <c r="O51" i="44"/>
  <c r="N51" i="44"/>
  <c r="L51" i="44"/>
  <c r="K51" i="44"/>
  <c r="H51" i="44"/>
  <c r="AC50" i="44"/>
  <c r="AB50" i="44"/>
  <c r="AA50" i="44"/>
  <c r="Y50" i="44"/>
  <c r="X50" i="44"/>
  <c r="V50" i="44"/>
  <c r="Q50" i="44"/>
  <c r="O50" i="44"/>
  <c r="N50" i="44"/>
  <c r="L50" i="44"/>
  <c r="K50" i="44"/>
  <c r="H50" i="44"/>
  <c r="AC49" i="44"/>
  <c r="AB49" i="44"/>
  <c r="AA49" i="44"/>
  <c r="Y49" i="44"/>
  <c r="X49" i="44"/>
  <c r="V49" i="44"/>
  <c r="Q49" i="44"/>
  <c r="O49" i="44"/>
  <c r="N49" i="44"/>
  <c r="L49" i="44"/>
  <c r="K49" i="44"/>
  <c r="H49" i="44"/>
  <c r="AC48" i="44"/>
  <c r="AB48" i="44"/>
  <c r="AA48" i="44"/>
  <c r="Y48" i="44"/>
  <c r="X48" i="44"/>
  <c r="V48" i="44"/>
  <c r="Q48" i="44"/>
  <c r="O48" i="44"/>
  <c r="N48" i="44"/>
  <c r="L48" i="44"/>
  <c r="K48" i="44"/>
  <c r="H48" i="44"/>
  <c r="AC47" i="44"/>
  <c r="AB47" i="44"/>
  <c r="AA47" i="44"/>
  <c r="Y47" i="44"/>
  <c r="X47" i="44"/>
  <c r="V47" i="44"/>
  <c r="Q47" i="44"/>
  <c r="O47" i="44"/>
  <c r="N47" i="44"/>
  <c r="L47" i="44"/>
  <c r="K47" i="44"/>
  <c r="H47" i="44"/>
  <c r="AC46" i="44"/>
  <c r="AB46" i="44"/>
  <c r="AA46" i="44"/>
  <c r="Y46" i="44"/>
  <c r="X46" i="44"/>
  <c r="V46" i="44"/>
  <c r="Q46" i="44"/>
  <c r="O46" i="44"/>
  <c r="N46" i="44"/>
  <c r="L46" i="44"/>
  <c r="K46" i="44"/>
  <c r="H46" i="44"/>
  <c r="AC45" i="44"/>
  <c r="AB45" i="44"/>
  <c r="AA45" i="44"/>
  <c r="Y45" i="44"/>
  <c r="X45" i="44"/>
  <c r="V45" i="44"/>
  <c r="Q45" i="44"/>
  <c r="O45" i="44"/>
  <c r="N45" i="44"/>
  <c r="L45" i="44"/>
  <c r="K45" i="44"/>
  <c r="H45" i="44"/>
  <c r="AC44" i="44"/>
  <c r="AB44" i="44"/>
  <c r="AA44" i="44"/>
  <c r="Y44" i="44"/>
  <c r="X44" i="44"/>
  <c r="V44" i="44"/>
  <c r="Q44" i="44"/>
  <c r="O44" i="44"/>
  <c r="N44" i="44"/>
  <c r="L44" i="44"/>
  <c r="K44" i="44"/>
  <c r="H44" i="44"/>
  <c r="AC43" i="44"/>
  <c r="AB43" i="44"/>
  <c r="AA43" i="44"/>
  <c r="Y43" i="44"/>
  <c r="X43" i="44"/>
  <c r="V43" i="44"/>
  <c r="Q43" i="44"/>
  <c r="O43" i="44"/>
  <c r="N43" i="44"/>
  <c r="L43" i="44"/>
  <c r="K43" i="44"/>
  <c r="H43" i="44"/>
  <c r="AC42" i="44"/>
  <c r="AB42" i="44"/>
  <c r="AA42" i="44"/>
  <c r="Y42" i="44"/>
  <c r="X42" i="44"/>
  <c r="V42" i="44"/>
  <c r="Q42" i="44"/>
  <c r="O42" i="44"/>
  <c r="N42" i="44"/>
  <c r="L42" i="44"/>
  <c r="K42" i="44"/>
  <c r="H42" i="44"/>
  <c r="AC41" i="44"/>
  <c r="AB41" i="44"/>
  <c r="AA41" i="44"/>
  <c r="Y41" i="44"/>
  <c r="X41" i="44"/>
  <c r="V41" i="44"/>
  <c r="Q41" i="44"/>
  <c r="O41" i="44"/>
  <c r="N41" i="44"/>
  <c r="L41" i="44"/>
  <c r="K41" i="44"/>
  <c r="H41" i="44"/>
  <c r="AC40" i="44"/>
  <c r="AB40" i="44"/>
  <c r="AA40" i="44"/>
  <c r="Y40" i="44"/>
  <c r="X40" i="44"/>
  <c r="V40" i="44"/>
  <c r="Q40" i="44"/>
  <c r="O40" i="44"/>
  <c r="N40" i="44"/>
  <c r="L40" i="44"/>
  <c r="K40" i="44"/>
  <c r="H40" i="44"/>
  <c r="AC39" i="44"/>
  <c r="AB39" i="44"/>
  <c r="AA39" i="44"/>
  <c r="Y39" i="44"/>
  <c r="X39" i="44"/>
  <c r="V39" i="44"/>
  <c r="Q39" i="44"/>
  <c r="O39" i="44"/>
  <c r="N39" i="44"/>
  <c r="L39" i="44"/>
  <c r="K39" i="44"/>
  <c r="H39" i="44"/>
  <c r="AC38" i="44"/>
  <c r="AB38" i="44"/>
  <c r="AA38" i="44"/>
  <c r="Y38" i="44"/>
  <c r="X38" i="44"/>
  <c r="V38" i="44"/>
  <c r="Q38" i="44"/>
  <c r="O38" i="44"/>
  <c r="N38" i="44"/>
  <c r="L38" i="44"/>
  <c r="K38" i="44"/>
  <c r="H38" i="44"/>
  <c r="AC37" i="44"/>
  <c r="AB37" i="44"/>
  <c r="AA37" i="44"/>
  <c r="Y37" i="44"/>
  <c r="X37" i="44"/>
  <c r="V37" i="44"/>
  <c r="Q37" i="44"/>
  <c r="O37" i="44"/>
  <c r="N37" i="44"/>
  <c r="L37" i="44"/>
  <c r="K37" i="44"/>
  <c r="H37" i="44"/>
  <c r="AC36" i="44"/>
  <c r="AB36" i="44"/>
  <c r="AA36" i="44"/>
  <c r="Y36" i="44"/>
  <c r="X36" i="44"/>
  <c r="V36" i="44"/>
  <c r="Q36" i="44"/>
  <c r="O36" i="44"/>
  <c r="N36" i="44"/>
  <c r="L36" i="44"/>
  <c r="K36" i="44"/>
  <c r="H36" i="44"/>
  <c r="AC35" i="44"/>
  <c r="AB35" i="44"/>
  <c r="AA35" i="44"/>
  <c r="Y35" i="44"/>
  <c r="X35" i="44"/>
  <c r="V35" i="44"/>
  <c r="Q35" i="44"/>
  <c r="O35" i="44"/>
  <c r="N35" i="44"/>
  <c r="L35" i="44"/>
  <c r="K35" i="44"/>
  <c r="H35" i="44"/>
  <c r="AC34" i="44"/>
  <c r="AB34" i="44"/>
  <c r="AA34" i="44"/>
  <c r="Y34" i="44"/>
  <c r="X34" i="44"/>
  <c r="V34" i="44"/>
  <c r="Q34" i="44"/>
  <c r="O34" i="44"/>
  <c r="N34" i="44"/>
  <c r="L34" i="44"/>
  <c r="K34" i="44"/>
  <c r="H34" i="44"/>
  <c r="AC33" i="44"/>
  <c r="AB33" i="44"/>
  <c r="AA33" i="44"/>
  <c r="Y33" i="44"/>
  <c r="X33" i="44"/>
  <c r="V33" i="44"/>
  <c r="Q33" i="44"/>
  <c r="O33" i="44"/>
  <c r="N33" i="44"/>
  <c r="L33" i="44"/>
  <c r="K33" i="44"/>
  <c r="H33" i="44"/>
  <c r="AC32" i="44"/>
  <c r="AB32" i="44"/>
  <c r="AA32" i="44"/>
  <c r="Y32" i="44"/>
  <c r="X32" i="44"/>
  <c r="V32" i="44"/>
  <c r="Q32" i="44"/>
  <c r="O32" i="44"/>
  <c r="N32" i="44"/>
  <c r="L32" i="44"/>
  <c r="K32" i="44"/>
  <c r="H32" i="44"/>
  <c r="AC31" i="44"/>
  <c r="AB31" i="44"/>
  <c r="AA31" i="44"/>
  <c r="Y31" i="44"/>
  <c r="X31" i="44"/>
  <c r="V31" i="44"/>
  <c r="Q31" i="44"/>
  <c r="O31" i="44"/>
  <c r="N31" i="44"/>
  <c r="L31" i="44"/>
  <c r="K31" i="44"/>
  <c r="H31" i="44"/>
  <c r="AC30" i="44"/>
  <c r="AB30" i="44"/>
  <c r="AA30" i="44"/>
  <c r="Y30" i="44"/>
  <c r="X30" i="44"/>
  <c r="V30" i="44"/>
  <c r="Q30" i="44"/>
  <c r="O30" i="44"/>
  <c r="N30" i="44"/>
  <c r="L30" i="44"/>
  <c r="K30" i="44"/>
  <c r="H30" i="44"/>
  <c r="AC29" i="44"/>
  <c r="AB29" i="44"/>
  <c r="AA29" i="44"/>
  <c r="Y29" i="44"/>
  <c r="X29" i="44"/>
  <c r="V29" i="44"/>
  <c r="Q29" i="44"/>
  <c r="O29" i="44"/>
  <c r="N29" i="44"/>
  <c r="L29" i="44"/>
  <c r="K29" i="44"/>
  <c r="H29" i="44"/>
  <c r="AC28" i="44"/>
  <c r="AB28" i="44"/>
  <c r="AA28" i="44"/>
  <c r="Y28" i="44"/>
  <c r="X28" i="44"/>
  <c r="V28" i="44"/>
  <c r="Q28" i="44"/>
  <c r="O28" i="44"/>
  <c r="N28" i="44"/>
  <c r="L28" i="44"/>
  <c r="K28" i="44"/>
  <c r="H28" i="44"/>
  <c r="AC27" i="44"/>
  <c r="AB27" i="44"/>
  <c r="AA27" i="44"/>
  <c r="Y27" i="44"/>
  <c r="X27" i="44"/>
  <c r="V27" i="44"/>
  <c r="Q27" i="44"/>
  <c r="O27" i="44"/>
  <c r="N27" i="44"/>
  <c r="L27" i="44"/>
  <c r="K27" i="44"/>
  <c r="H27" i="44"/>
  <c r="AC26" i="44"/>
  <c r="AB26" i="44"/>
  <c r="AA26" i="44"/>
  <c r="Y26" i="44"/>
  <c r="X26" i="44"/>
  <c r="V26" i="44"/>
  <c r="Q26" i="44"/>
  <c r="O26" i="44"/>
  <c r="N26" i="44"/>
  <c r="L26" i="44"/>
  <c r="K26" i="44"/>
  <c r="H26" i="44"/>
  <c r="AC25" i="44"/>
  <c r="AB25" i="44"/>
  <c r="AA25" i="44"/>
  <c r="Y25" i="44"/>
  <c r="X25" i="44"/>
  <c r="V25" i="44"/>
  <c r="Q25" i="44"/>
  <c r="O25" i="44"/>
  <c r="N25" i="44"/>
  <c r="L25" i="44"/>
  <c r="K25" i="44"/>
  <c r="H25" i="44"/>
  <c r="AC24" i="44"/>
  <c r="AB24" i="44"/>
  <c r="AA24" i="44"/>
  <c r="Y24" i="44"/>
  <c r="X24" i="44"/>
  <c r="V24" i="44"/>
  <c r="Q24" i="44"/>
  <c r="O24" i="44"/>
  <c r="N24" i="44"/>
  <c r="L24" i="44"/>
  <c r="K24" i="44"/>
  <c r="H24" i="44"/>
  <c r="AC23" i="44"/>
  <c r="AB23" i="44"/>
  <c r="AA23" i="44"/>
  <c r="Y23" i="44"/>
  <c r="X23" i="44"/>
  <c r="V23" i="44"/>
  <c r="Q23" i="44"/>
  <c r="O23" i="44"/>
  <c r="N23" i="44"/>
  <c r="L23" i="44"/>
  <c r="K23" i="44"/>
  <c r="H23" i="44"/>
  <c r="AC22" i="44"/>
  <c r="AB22" i="44"/>
  <c r="AA22" i="44"/>
  <c r="Y22" i="44"/>
  <c r="X22" i="44"/>
  <c r="V22" i="44"/>
  <c r="Q22" i="44"/>
  <c r="O22" i="44"/>
  <c r="N22" i="44"/>
  <c r="L22" i="44"/>
  <c r="K22" i="44"/>
  <c r="H22" i="44"/>
  <c r="AC21" i="44"/>
  <c r="AB21" i="44"/>
  <c r="AA21" i="44"/>
  <c r="Y21" i="44"/>
  <c r="X21" i="44"/>
  <c r="V21" i="44"/>
  <c r="Q21" i="44"/>
  <c r="O21" i="44"/>
  <c r="N21" i="44"/>
  <c r="L21" i="44"/>
  <c r="K21" i="44"/>
  <c r="H21" i="44"/>
  <c r="AC20" i="44"/>
  <c r="AB20" i="44"/>
  <c r="AA20" i="44"/>
  <c r="Y20" i="44"/>
  <c r="X20" i="44"/>
  <c r="V20" i="44"/>
  <c r="Q20" i="44"/>
  <c r="O20" i="44"/>
  <c r="N20" i="44"/>
  <c r="L20" i="44"/>
  <c r="K20" i="44"/>
  <c r="H20" i="44"/>
  <c r="AC19" i="44"/>
  <c r="AB19" i="44"/>
  <c r="AA19" i="44"/>
  <c r="Y19" i="44"/>
  <c r="X19" i="44"/>
  <c r="V19" i="44"/>
  <c r="Q19" i="44"/>
  <c r="O19" i="44"/>
  <c r="N19" i="44"/>
  <c r="L19" i="44"/>
  <c r="K19" i="44"/>
  <c r="H19" i="44"/>
  <c r="AC18" i="44"/>
  <c r="AB18" i="44"/>
  <c r="AA18" i="44"/>
  <c r="Y18" i="44"/>
  <c r="X18" i="44"/>
  <c r="V18" i="44"/>
  <c r="Q18" i="44"/>
  <c r="O18" i="44"/>
  <c r="N18" i="44"/>
  <c r="L18" i="44"/>
  <c r="K18" i="44"/>
  <c r="H18" i="44"/>
  <c r="AC17" i="44"/>
  <c r="AB17" i="44"/>
  <c r="AA17" i="44"/>
  <c r="Y17" i="44"/>
  <c r="X17" i="44"/>
  <c r="V17" i="44"/>
  <c r="Q17" i="44"/>
  <c r="O17" i="44"/>
  <c r="N17" i="44"/>
  <c r="L17" i="44"/>
  <c r="K17" i="44"/>
  <c r="H17" i="44"/>
  <c r="AC16" i="44"/>
  <c r="AB16" i="44"/>
  <c r="AA16" i="44"/>
  <c r="Y16" i="44"/>
  <c r="X16" i="44"/>
  <c r="V16" i="44"/>
  <c r="Q16" i="44"/>
  <c r="O16" i="44"/>
  <c r="N16" i="44"/>
  <c r="L16" i="44"/>
  <c r="K16" i="44"/>
  <c r="H16" i="44"/>
  <c r="AC15" i="44"/>
  <c r="AB15" i="44"/>
  <c r="AA15" i="44"/>
  <c r="Y15" i="44"/>
  <c r="X15" i="44"/>
  <c r="V15" i="44"/>
  <c r="Q15" i="44"/>
  <c r="O15" i="44"/>
  <c r="N15" i="44"/>
  <c r="L15" i="44"/>
  <c r="K15" i="44"/>
  <c r="H15" i="44"/>
  <c r="AC14" i="44"/>
  <c r="AB14" i="44"/>
  <c r="AA14" i="44"/>
  <c r="Y14" i="44"/>
  <c r="X14" i="44"/>
  <c r="V14" i="44"/>
  <c r="Q14" i="44"/>
  <c r="O14" i="44"/>
  <c r="N14" i="44"/>
  <c r="L14" i="44"/>
  <c r="K14" i="44"/>
  <c r="H14" i="44"/>
  <c r="AC13" i="44"/>
  <c r="AB13" i="44"/>
  <c r="AA13" i="44"/>
  <c r="Y13" i="44"/>
  <c r="X13" i="44"/>
  <c r="V13" i="44"/>
  <c r="Q13" i="44"/>
  <c r="O13" i="44"/>
  <c r="N13" i="44"/>
  <c r="L13" i="44"/>
  <c r="K13" i="44"/>
  <c r="H13" i="44"/>
  <c r="AC12" i="44"/>
  <c r="AB12" i="44"/>
  <c r="AA12" i="44"/>
  <c r="Y12" i="44"/>
  <c r="X12" i="44"/>
  <c r="V12" i="44"/>
  <c r="Q12" i="44"/>
  <c r="O12" i="44"/>
  <c r="N12" i="44"/>
  <c r="L12" i="44"/>
  <c r="K12" i="44"/>
  <c r="H12" i="44"/>
  <c r="AC11" i="44"/>
  <c r="AB11" i="44"/>
  <c r="AA11" i="44"/>
  <c r="Y11" i="44"/>
  <c r="X11" i="44"/>
  <c r="V11" i="44"/>
  <c r="Q11" i="44"/>
  <c r="O11" i="44"/>
  <c r="N11" i="44"/>
  <c r="L11" i="44"/>
  <c r="K11" i="44"/>
  <c r="H11" i="44"/>
  <c r="AC10" i="44"/>
  <c r="AB10" i="44"/>
  <c r="AA10" i="44"/>
  <c r="Y10" i="44"/>
  <c r="X10" i="44"/>
  <c r="V10" i="44"/>
  <c r="Q10" i="44"/>
  <c r="L10" i="44"/>
  <c r="K10" i="44"/>
  <c r="H10" i="44"/>
  <c r="AC9" i="44"/>
  <c r="AB9" i="44"/>
  <c r="AA9" i="44"/>
  <c r="Y9" i="44"/>
  <c r="X9" i="44"/>
  <c r="V9" i="44"/>
  <c r="Q9" i="44"/>
  <c r="L9" i="44"/>
  <c r="K9" i="44"/>
  <c r="AC8" i="44"/>
  <c r="AB8" i="44"/>
  <c r="AA8" i="44"/>
  <c r="Y8" i="44"/>
  <c r="X8" i="44"/>
  <c r="V8" i="44"/>
  <c r="Q8" i="44"/>
  <c r="L8" i="44"/>
  <c r="K8" i="44"/>
  <c r="AC7" i="44"/>
  <c r="AB7" i="44"/>
  <c r="AA7" i="44"/>
  <c r="Y7" i="44"/>
  <c r="X7" i="44"/>
  <c r="V7" i="44"/>
  <c r="Q7" i="44"/>
  <c r="L7" i="44"/>
  <c r="K7" i="44"/>
  <c r="AC6" i="44"/>
  <c r="AB6" i="44"/>
  <c r="AA6" i="44"/>
  <c r="Y6" i="44"/>
  <c r="X6" i="44"/>
  <c r="V6" i="44"/>
  <c r="Q6" i="44"/>
  <c r="L6" i="44"/>
  <c r="K6" i="44"/>
  <c r="AC5" i="44"/>
  <c r="AB5" i="44"/>
  <c r="AA5" i="44"/>
  <c r="Y5" i="44"/>
  <c r="X5" i="44"/>
  <c r="V5" i="44"/>
  <c r="Q5" i="44"/>
  <c r="L5" i="44"/>
  <c r="K5" i="44"/>
  <c r="AC4" i="44"/>
  <c r="AB4" i="44"/>
  <c r="AA4" i="44"/>
  <c r="Y4" i="44"/>
  <c r="X4" i="44"/>
  <c r="V4" i="44"/>
  <c r="Q4" i="44"/>
  <c r="L4" i="44"/>
  <c r="K4" i="44"/>
  <c r="AC3" i="44"/>
  <c r="AB3" i="44"/>
  <c r="AA3" i="44"/>
  <c r="Y3" i="44"/>
  <c r="X3" i="44"/>
  <c r="V3" i="44"/>
  <c r="Q3" i="44"/>
  <c r="L3" i="44"/>
  <c r="K3" i="44"/>
  <c r="X3" i="43" l="1"/>
  <c r="Y3" i="43"/>
  <c r="X4" i="43"/>
  <c r="Y4" i="43"/>
  <c r="X5" i="43"/>
  <c r="Y5" i="43"/>
  <c r="X6" i="43"/>
  <c r="Y6" i="43"/>
  <c r="X7" i="43"/>
  <c r="Y7" i="43"/>
  <c r="X8" i="43"/>
  <c r="Y8" i="43"/>
  <c r="X9" i="43"/>
  <c r="Y9" i="43"/>
  <c r="X10" i="43"/>
  <c r="Y10" i="43"/>
  <c r="X11" i="43"/>
  <c r="Y11" i="43"/>
  <c r="X12" i="43"/>
  <c r="Y12" i="43"/>
  <c r="X13" i="43"/>
  <c r="Y13" i="43"/>
  <c r="AC4" i="43"/>
  <c r="AC5" i="43"/>
  <c r="AC6" i="43"/>
  <c r="AC7" i="43"/>
  <c r="AC8" i="43"/>
  <c r="AC9" i="43"/>
  <c r="AC10" i="43"/>
  <c r="AC11" i="43"/>
  <c r="AC12" i="43"/>
  <c r="AC13" i="43"/>
  <c r="AC14" i="43"/>
  <c r="AC15" i="43"/>
  <c r="AC16" i="43"/>
  <c r="AC17" i="43"/>
  <c r="AC18" i="43"/>
  <c r="AC19" i="43"/>
  <c r="AC20" i="43"/>
  <c r="AC21" i="43"/>
  <c r="AC22" i="43"/>
  <c r="AC23" i="43"/>
  <c r="AC24" i="43"/>
  <c r="AC25" i="43"/>
  <c r="AC26" i="43"/>
  <c r="AC27" i="43"/>
  <c r="AC28" i="43"/>
  <c r="AC29" i="43"/>
  <c r="AC30" i="43"/>
  <c r="AC31" i="43"/>
  <c r="AC32" i="43"/>
  <c r="AC33" i="43"/>
  <c r="AC34" i="43"/>
  <c r="AC35" i="43"/>
  <c r="AC36" i="43"/>
  <c r="AC37" i="43"/>
  <c r="AC38" i="43"/>
  <c r="AC39" i="43"/>
  <c r="AC40" i="43"/>
  <c r="AC41" i="43"/>
  <c r="AC42" i="43"/>
  <c r="AC43" i="43"/>
  <c r="AC44" i="43"/>
  <c r="AC45" i="43"/>
  <c r="AC46" i="43"/>
  <c r="AC47" i="43"/>
  <c r="AC48" i="43"/>
  <c r="AC49" i="43"/>
  <c r="AC50" i="43"/>
  <c r="AC51" i="43"/>
  <c r="AC52" i="43"/>
  <c r="AC53" i="43"/>
  <c r="AC54" i="43"/>
  <c r="AC55" i="43"/>
  <c r="AC56" i="43"/>
  <c r="AC57" i="43"/>
  <c r="AC58" i="43"/>
  <c r="AC59" i="43"/>
  <c r="AC60" i="43"/>
  <c r="AC61" i="43"/>
  <c r="AC62" i="43"/>
  <c r="AC63" i="43"/>
  <c r="AC64" i="43"/>
  <c r="AC65" i="43"/>
  <c r="AC66" i="43"/>
  <c r="AC67" i="43"/>
  <c r="AC68" i="43"/>
  <c r="AC69" i="43"/>
  <c r="AC70" i="43"/>
  <c r="AC71" i="43"/>
  <c r="AC72" i="43"/>
  <c r="AC73" i="43"/>
  <c r="AC74" i="43"/>
  <c r="AC75" i="43"/>
  <c r="AC76" i="43"/>
  <c r="AC77" i="43"/>
  <c r="AC78" i="43"/>
  <c r="AC79" i="43"/>
  <c r="AC80" i="43"/>
  <c r="AC81" i="43"/>
  <c r="AC82" i="43"/>
  <c r="AC83" i="43"/>
  <c r="AC84" i="43"/>
  <c r="AC85" i="43"/>
  <c r="AC86" i="43"/>
  <c r="AC87" i="43"/>
  <c r="AC88" i="43"/>
  <c r="AC89" i="43"/>
  <c r="AC90" i="43"/>
  <c r="AC91" i="43"/>
  <c r="AC92" i="43"/>
  <c r="AC93" i="43"/>
  <c r="AC94" i="43"/>
  <c r="AC95" i="43"/>
  <c r="AC96" i="43"/>
  <c r="AC97" i="43"/>
  <c r="AC98" i="43"/>
  <c r="AC99" i="43"/>
  <c r="AC100" i="43"/>
  <c r="AC101" i="43"/>
  <c r="AC102" i="43"/>
  <c r="AC103" i="43"/>
  <c r="AC104" i="43"/>
  <c r="AC105" i="43"/>
  <c r="AC106" i="43"/>
  <c r="AC107" i="43"/>
  <c r="AC108" i="43"/>
  <c r="AC109" i="43"/>
  <c r="AC110" i="43"/>
  <c r="AC111" i="43"/>
  <c r="AC112" i="43"/>
  <c r="AC113" i="43"/>
  <c r="AC114" i="43"/>
  <c r="AC115" i="43"/>
  <c r="AC116" i="43"/>
  <c r="AC117" i="43"/>
  <c r="AC118" i="43"/>
  <c r="AC119" i="43"/>
  <c r="AC120" i="43"/>
  <c r="AC121" i="43"/>
  <c r="AC122" i="43"/>
  <c r="AC123" i="43"/>
  <c r="AC124" i="43"/>
  <c r="AC125" i="43"/>
  <c r="AC126" i="43"/>
  <c r="AC127" i="43"/>
  <c r="AC128" i="43"/>
  <c r="AC129" i="43"/>
  <c r="AC130" i="43"/>
  <c r="AC131" i="43"/>
  <c r="AC132" i="43"/>
  <c r="AC133" i="43"/>
  <c r="AC134" i="43"/>
  <c r="AC135" i="43"/>
  <c r="AC136" i="43"/>
  <c r="AC137" i="43"/>
  <c r="AC138" i="43"/>
  <c r="AC139" i="43"/>
  <c r="AC140" i="43"/>
  <c r="AC141" i="43"/>
  <c r="AC142" i="43"/>
  <c r="AC143" i="43"/>
  <c r="AC144" i="43"/>
  <c r="AC145" i="43"/>
  <c r="AC146" i="43"/>
  <c r="AC3" i="43"/>
  <c r="AB4" i="43"/>
  <c r="AB5" i="43"/>
  <c r="AB6" i="43"/>
  <c r="AB7" i="43"/>
  <c r="AB8" i="43"/>
  <c r="AB9" i="43"/>
  <c r="AB10" i="43"/>
  <c r="AB11" i="43"/>
  <c r="AB12" i="43"/>
  <c r="AB13" i="43"/>
  <c r="AB14" i="43"/>
  <c r="AB15" i="43"/>
  <c r="AB16" i="43"/>
  <c r="AB17" i="43"/>
  <c r="AB18" i="43"/>
  <c r="AB19" i="43"/>
  <c r="AB20" i="43"/>
  <c r="AB21" i="43"/>
  <c r="AB22" i="43"/>
  <c r="AB23" i="43"/>
  <c r="AB24" i="43"/>
  <c r="AB25" i="43"/>
  <c r="AB26" i="43"/>
  <c r="AB27" i="43"/>
  <c r="AB28" i="43"/>
  <c r="AB29" i="43"/>
  <c r="AB30" i="43"/>
  <c r="AB31" i="43"/>
  <c r="AB32" i="43"/>
  <c r="AB33" i="43"/>
  <c r="AB34" i="43"/>
  <c r="AB35" i="43"/>
  <c r="AB36" i="43"/>
  <c r="AB37" i="43"/>
  <c r="AB38" i="43"/>
  <c r="AB39" i="43"/>
  <c r="AB40" i="43"/>
  <c r="AB41" i="43"/>
  <c r="AB42" i="43"/>
  <c r="AB43" i="43"/>
  <c r="AB44" i="43"/>
  <c r="AB45" i="43"/>
  <c r="AB46" i="43"/>
  <c r="AB47" i="43"/>
  <c r="AB48" i="43"/>
  <c r="AB49" i="43"/>
  <c r="AB50" i="43"/>
  <c r="AB51" i="43"/>
  <c r="AB52" i="43"/>
  <c r="AB53" i="43"/>
  <c r="AB54" i="43"/>
  <c r="AB55" i="43"/>
  <c r="AB56" i="43"/>
  <c r="AB57" i="43"/>
  <c r="AB58" i="43"/>
  <c r="AB59" i="43"/>
  <c r="AB60" i="43"/>
  <c r="AB61" i="43"/>
  <c r="AB62" i="43"/>
  <c r="AB63" i="43"/>
  <c r="AB64" i="43"/>
  <c r="AB65" i="43"/>
  <c r="AB66" i="43"/>
  <c r="AB67" i="43"/>
  <c r="AB68" i="43"/>
  <c r="AB69" i="43"/>
  <c r="AB70" i="43"/>
  <c r="AB71" i="43"/>
  <c r="AB72" i="43"/>
  <c r="AB73" i="43"/>
  <c r="AB74" i="43"/>
  <c r="AB75" i="43"/>
  <c r="AB76" i="43"/>
  <c r="AB77" i="43"/>
  <c r="AB78" i="43"/>
  <c r="AB79" i="43"/>
  <c r="AB80" i="43"/>
  <c r="AB81" i="43"/>
  <c r="AB82" i="43"/>
  <c r="AB83" i="43"/>
  <c r="AB84" i="43"/>
  <c r="AB85" i="43"/>
  <c r="AB86" i="43"/>
  <c r="AB87" i="43"/>
  <c r="AB88" i="43"/>
  <c r="AB89" i="43"/>
  <c r="AB90" i="43"/>
  <c r="AB91" i="43"/>
  <c r="AB92" i="43"/>
  <c r="AB93" i="43"/>
  <c r="AB94" i="43"/>
  <c r="AB95" i="43"/>
  <c r="AB96" i="43"/>
  <c r="AB97" i="43"/>
  <c r="AB98" i="43"/>
  <c r="AB99" i="43"/>
  <c r="AB100" i="43"/>
  <c r="AB101" i="43"/>
  <c r="AB102" i="43"/>
  <c r="AB103" i="43"/>
  <c r="AB104" i="43"/>
  <c r="AB105" i="43"/>
  <c r="AB106" i="43"/>
  <c r="AB107" i="43"/>
  <c r="AB108" i="43"/>
  <c r="AB109" i="43"/>
  <c r="AB110" i="43"/>
  <c r="AB111" i="43"/>
  <c r="AB112" i="43"/>
  <c r="AB113" i="43"/>
  <c r="AB114" i="43"/>
  <c r="AB115" i="43"/>
  <c r="AB116" i="43"/>
  <c r="AB117" i="43"/>
  <c r="AB118" i="43"/>
  <c r="AB119" i="43"/>
  <c r="AB120" i="43"/>
  <c r="AB121" i="43"/>
  <c r="AB122" i="43"/>
  <c r="AB123" i="43"/>
  <c r="AB124" i="43"/>
  <c r="AB125" i="43"/>
  <c r="AB126" i="43"/>
  <c r="AB127" i="43"/>
  <c r="AB128" i="43"/>
  <c r="AB129" i="43"/>
  <c r="AB130" i="43"/>
  <c r="AB131" i="43"/>
  <c r="AB132" i="43"/>
  <c r="AB133" i="43"/>
  <c r="AB134" i="43"/>
  <c r="AB135" i="43"/>
  <c r="AB136" i="43"/>
  <c r="AB137" i="43"/>
  <c r="AB138" i="43"/>
  <c r="AB139" i="43"/>
  <c r="AB140" i="43"/>
  <c r="AB141" i="43"/>
  <c r="AB142" i="43"/>
  <c r="AB143" i="43"/>
  <c r="AB144" i="43"/>
  <c r="AB145" i="43"/>
  <c r="AB146" i="43"/>
  <c r="AB3" i="43"/>
  <c r="AA4" i="43"/>
  <c r="AA5" i="43"/>
  <c r="AA6" i="43"/>
  <c r="AA7" i="43"/>
  <c r="AA8" i="43"/>
  <c r="AA9" i="43"/>
  <c r="AA10" i="43"/>
  <c r="AA11" i="43"/>
  <c r="AA12" i="43"/>
  <c r="AA13" i="43"/>
  <c r="AA14" i="43"/>
  <c r="AA15" i="43"/>
  <c r="AA16" i="43"/>
  <c r="AA17" i="43"/>
  <c r="AA18" i="43"/>
  <c r="AA19" i="43"/>
  <c r="AA20" i="43"/>
  <c r="AA21" i="43"/>
  <c r="AA22" i="43"/>
  <c r="AA23" i="43"/>
  <c r="AA24" i="43"/>
  <c r="AA25" i="43"/>
  <c r="AA26" i="43"/>
  <c r="AA27" i="43"/>
  <c r="AA28" i="43"/>
  <c r="AA29" i="43"/>
  <c r="AA30" i="43"/>
  <c r="AA31" i="43"/>
  <c r="AA32" i="43"/>
  <c r="AA33" i="43"/>
  <c r="AA34" i="43"/>
  <c r="AA35" i="43"/>
  <c r="AA36" i="43"/>
  <c r="AA37" i="43"/>
  <c r="AA38" i="43"/>
  <c r="AA39" i="43"/>
  <c r="AA40" i="43"/>
  <c r="AA41" i="43"/>
  <c r="AA42" i="43"/>
  <c r="AA43" i="43"/>
  <c r="AA44" i="43"/>
  <c r="AA45" i="43"/>
  <c r="AA46" i="43"/>
  <c r="AA47" i="43"/>
  <c r="AA48" i="43"/>
  <c r="AA49" i="43"/>
  <c r="AA50" i="43"/>
  <c r="AA51" i="43"/>
  <c r="AA52" i="43"/>
  <c r="AA53" i="43"/>
  <c r="AA54" i="43"/>
  <c r="AA55" i="43"/>
  <c r="AA56" i="43"/>
  <c r="AA57" i="43"/>
  <c r="AA58" i="43"/>
  <c r="AA59" i="43"/>
  <c r="AA60" i="43"/>
  <c r="AA61" i="43"/>
  <c r="AA62" i="43"/>
  <c r="AA63" i="43"/>
  <c r="AA64" i="43"/>
  <c r="AA65" i="43"/>
  <c r="AA66" i="43"/>
  <c r="AA67" i="43"/>
  <c r="AA68" i="43"/>
  <c r="AA69" i="43"/>
  <c r="AA70" i="43"/>
  <c r="AA71" i="43"/>
  <c r="AA72" i="43"/>
  <c r="AA73" i="43"/>
  <c r="AA74" i="43"/>
  <c r="AA75" i="43"/>
  <c r="AA76" i="43"/>
  <c r="AA77" i="43"/>
  <c r="AA78" i="43"/>
  <c r="AA79" i="43"/>
  <c r="AA80" i="43"/>
  <c r="AA81" i="43"/>
  <c r="AA82" i="43"/>
  <c r="AA83" i="43"/>
  <c r="AA84" i="43"/>
  <c r="AA85" i="43"/>
  <c r="AA86" i="43"/>
  <c r="AA87" i="43"/>
  <c r="AA88" i="43"/>
  <c r="AA89" i="43"/>
  <c r="AA90" i="43"/>
  <c r="AA91" i="43"/>
  <c r="AA92" i="43"/>
  <c r="AA93" i="43"/>
  <c r="AA94" i="43"/>
  <c r="AA95" i="43"/>
  <c r="AA96" i="43"/>
  <c r="AA97" i="43"/>
  <c r="AA98" i="43"/>
  <c r="AA99" i="43"/>
  <c r="AA100" i="43"/>
  <c r="AA101" i="43"/>
  <c r="AA102" i="43"/>
  <c r="AA103" i="43"/>
  <c r="AA104" i="43"/>
  <c r="AA105" i="43"/>
  <c r="AA106" i="43"/>
  <c r="AA107" i="43"/>
  <c r="AA108" i="43"/>
  <c r="AA109" i="43"/>
  <c r="AA110" i="43"/>
  <c r="AA111" i="43"/>
  <c r="AA112" i="43"/>
  <c r="AA113" i="43"/>
  <c r="AA114" i="43"/>
  <c r="AA115" i="43"/>
  <c r="AA116" i="43"/>
  <c r="AA117" i="43"/>
  <c r="AA118" i="43"/>
  <c r="AA119" i="43"/>
  <c r="AA120" i="43"/>
  <c r="AA121" i="43"/>
  <c r="AA122" i="43"/>
  <c r="AA123" i="43"/>
  <c r="AA124" i="43"/>
  <c r="AA125" i="43"/>
  <c r="AA126" i="43"/>
  <c r="AA127" i="43"/>
  <c r="AA128" i="43"/>
  <c r="AA129" i="43"/>
  <c r="AA130" i="43"/>
  <c r="AA131" i="43"/>
  <c r="AA132" i="43"/>
  <c r="AA133" i="43"/>
  <c r="AA134" i="43"/>
  <c r="AA135" i="43"/>
  <c r="AA136" i="43"/>
  <c r="AA137" i="43"/>
  <c r="AA138" i="43"/>
  <c r="AA139" i="43"/>
  <c r="AA140" i="43"/>
  <c r="AA141" i="43"/>
  <c r="AA142" i="43"/>
  <c r="AA143" i="43"/>
  <c r="AA144" i="43"/>
  <c r="AA145" i="43"/>
  <c r="AA146" i="43"/>
  <c r="AA3" i="43"/>
  <c r="X15" i="43"/>
  <c r="Y15" i="43"/>
  <c r="X16" i="43"/>
  <c r="Y16" i="43"/>
  <c r="X17" i="43"/>
  <c r="Y17" i="43"/>
  <c r="X18" i="43"/>
  <c r="Y18" i="43"/>
  <c r="X19" i="43"/>
  <c r="Y19" i="43"/>
  <c r="X20" i="43"/>
  <c r="Y20" i="43"/>
  <c r="X21" i="43"/>
  <c r="Y21" i="43"/>
  <c r="X22" i="43"/>
  <c r="Y22" i="43"/>
  <c r="X23" i="43"/>
  <c r="Y23" i="43"/>
  <c r="X24" i="43"/>
  <c r="Y24" i="43"/>
  <c r="X25" i="43"/>
  <c r="Y25" i="43"/>
  <c r="X26" i="43"/>
  <c r="Y26" i="43"/>
  <c r="X27" i="43"/>
  <c r="Y27" i="43"/>
  <c r="X28" i="43"/>
  <c r="Y28" i="43"/>
  <c r="X29" i="43"/>
  <c r="Y29" i="43"/>
  <c r="X30" i="43"/>
  <c r="Y30" i="43"/>
  <c r="X31" i="43"/>
  <c r="Y31" i="43"/>
  <c r="X32" i="43"/>
  <c r="Y32" i="43"/>
  <c r="X33" i="43"/>
  <c r="Y33" i="43"/>
  <c r="X34" i="43"/>
  <c r="Y34" i="43"/>
  <c r="X35" i="43"/>
  <c r="Y35" i="43"/>
  <c r="X36" i="43"/>
  <c r="Y36" i="43"/>
  <c r="X37" i="43"/>
  <c r="Y37" i="43"/>
  <c r="X38" i="43"/>
  <c r="Y38" i="43"/>
  <c r="X39" i="43"/>
  <c r="Y39" i="43"/>
  <c r="X40" i="43"/>
  <c r="Y40" i="43"/>
  <c r="X41" i="43"/>
  <c r="Y41" i="43"/>
  <c r="X42" i="43"/>
  <c r="Y42" i="43"/>
  <c r="X43" i="43"/>
  <c r="Y43" i="43"/>
  <c r="X44" i="43"/>
  <c r="Y44" i="43"/>
  <c r="X45" i="43"/>
  <c r="Y45" i="43"/>
  <c r="X46" i="43"/>
  <c r="Y46" i="43"/>
  <c r="X47" i="43"/>
  <c r="Y47" i="43"/>
  <c r="X48" i="43"/>
  <c r="Y48" i="43"/>
  <c r="X49" i="43"/>
  <c r="Y49" i="43"/>
  <c r="X50" i="43"/>
  <c r="Y50" i="43"/>
  <c r="X51" i="43"/>
  <c r="Y51" i="43"/>
  <c r="X52" i="43"/>
  <c r="Y52" i="43"/>
  <c r="X53" i="43"/>
  <c r="Y53" i="43"/>
  <c r="X54" i="43"/>
  <c r="Y54" i="43"/>
  <c r="X55" i="43"/>
  <c r="Y55" i="43"/>
  <c r="X56" i="43"/>
  <c r="Y56" i="43"/>
  <c r="X57" i="43"/>
  <c r="Y57" i="43"/>
  <c r="X58" i="43"/>
  <c r="Y58" i="43"/>
  <c r="X59" i="43"/>
  <c r="Y59" i="43"/>
  <c r="X60" i="43"/>
  <c r="Y60" i="43"/>
  <c r="X61" i="43"/>
  <c r="Y61" i="43"/>
  <c r="X62" i="43"/>
  <c r="Y62" i="43"/>
  <c r="X63" i="43"/>
  <c r="Y63" i="43"/>
  <c r="X64" i="43"/>
  <c r="Y64" i="43"/>
  <c r="X65" i="43"/>
  <c r="Y65" i="43"/>
  <c r="X66" i="43"/>
  <c r="Y66" i="43"/>
  <c r="X67" i="43"/>
  <c r="Y67" i="43"/>
  <c r="X68" i="43"/>
  <c r="Y68" i="43"/>
  <c r="X69" i="43"/>
  <c r="Y69" i="43"/>
  <c r="X70" i="43"/>
  <c r="Y70" i="43"/>
  <c r="X71" i="43"/>
  <c r="Y71" i="43"/>
  <c r="X72" i="43"/>
  <c r="Y72" i="43"/>
  <c r="X73" i="43"/>
  <c r="Y73" i="43"/>
  <c r="X74" i="43"/>
  <c r="Y74" i="43"/>
  <c r="X75" i="43"/>
  <c r="Y75" i="43"/>
  <c r="X76" i="43"/>
  <c r="Y76" i="43"/>
  <c r="X77" i="43"/>
  <c r="Y77" i="43"/>
  <c r="X78" i="43"/>
  <c r="Y78" i="43"/>
  <c r="X79" i="43"/>
  <c r="Y79" i="43"/>
  <c r="X80" i="43"/>
  <c r="Y80" i="43"/>
  <c r="X81" i="43"/>
  <c r="Y81" i="43"/>
  <c r="X82" i="43"/>
  <c r="Y82" i="43"/>
  <c r="X83" i="43"/>
  <c r="Y83" i="43"/>
  <c r="X84" i="43"/>
  <c r="Y84" i="43"/>
  <c r="X85" i="43"/>
  <c r="Y85" i="43"/>
  <c r="X86" i="43"/>
  <c r="Y86" i="43"/>
  <c r="X87" i="43"/>
  <c r="Y87" i="43"/>
  <c r="X88" i="43"/>
  <c r="Y88" i="43"/>
  <c r="X89" i="43"/>
  <c r="Y89" i="43"/>
  <c r="X90" i="43"/>
  <c r="Y90" i="43"/>
  <c r="X91" i="43"/>
  <c r="Y91" i="43"/>
  <c r="X92" i="43"/>
  <c r="Y92" i="43"/>
  <c r="X93" i="43"/>
  <c r="Y93" i="43"/>
  <c r="X94" i="43"/>
  <c r="Y94" i="43"/>
  <c r="X95" i="43"/>
  <c r="Y95" i="43"/>
  <c r="X96" i="43"/>
  <c r="Y96" i="43"/>
  <c r="X97" i="43"/>
  <c r="Y97" i="43"/>
  <c r="X98" i="43"/>
  <c r="Y98" i="43"/>
  <c r="X99" i="43"/>
  <c r="Y99" i="43"/>
  <c r="X100" i="43"/>
  <c r="Y100" i="43"/>
  <c r="X101" i="43"/>
  <c r="Y101" i="43"/>
  <c r="X102" i="43"/>
  <c r="Y102" i="43"/>
  <c r="X103" i="43"/>
  <c r="Y103" i="43"/>
  <c r="X104" i="43"/>
  <c r="Y104" i="43"/>
  <c r="X105" i="43"/>
  <c r="Y105" i="43"/>
  <c r="X106" i="43"/>
  <c r="Y106" i="43"/>
  <c r="X107" i="43"/>
  <c r="Y107" i="43"/>
  <c r="X108" i="43"/>
  <c r="Y108" i="43"/>
  <c r="X109" i="43"/>
  <c r="Y109" i="43"/>
  <c r="X110" i="43"/>
  <c r="Y110" i="43"/>
  <c r="X111" i="43"/>
  <c r="Y111" i="43"/>
  <c r="X112" i="43"/>
  <c r="Y112" i="43"/>
  <c r="X113" i="43"/>
  <c r="Y113" i="43"/>
  <c r="X114" i="43"/>
  <c r="Y114" i="43"/>
  <c r="X115" i="43"/>
  <c r="Y115" i="43"/>
  <c r="X116" i="43"/>
  <c r="Y116" i="43"/>
  <c r="X117" i="43"/>
  <c r="Y117" i="43"/>
  <c r="X118" i="43"/>
  <c r="Y118" i="43"/>
  <c r="X119" i="43"/>
  <c r="Y119" i="43"/>
  <c r="X120" i="43"/>
  <c r="Y120" i="43"/>
  <c r="X121" i="43"/>
  <c r="Y121" i="43"/>
  <c r="X122" i="43"/>
  <c r="Y122" i="43"/>
  <c r="X123" i="43"/>
  <c r="Y123" i="43"/>
  <c r="X124" i="43"/>
  <c r="Y124" i="43"/>
  <c r="X125" i="43"/>
  <c r="Y125" i="43"/>
  <c r="X126" i="43"/>
  <c r="Y126" i="43"/>
  <c r="X127" i="43"/>
  <c r="Y127" i="43"/>
  <c r="X128" i="43"/>
  <c r="Y128" i="43"/>
  <c r="X129" i="43"/>
  <c r="Y129" i="43"/>
  <c r="X130" i="43"/>
  <c r="Y130" i="43"/>
  <c r="X131" i="43"/>
  <c r="Y131" i="43"/>
  <c r="X132" i="43"/>
  <c r="Y132" i="43"/>
  <c r="X133" i="43"/>
  <c r="Y133" i="43"/>
  <c r="X134" i="43"/>
  <c r="Y134" i="43"/>
  <c r="X135" i="43"/>
  <c r="Y135" i="43"/>
  <c r="X136" i="43"/>
  <c r="Y136" i="43"/>
  <c r="X137" i="43"/>
  <c r="Y137" i="43"/>
  <c r="X138" i="43"/>
  <c r="Y138" i="43"/>
  <c r="X139" i="43"/>
  <c r="Y139" i="43"/>
  <c r="X140" i="43"/>
  <c r="Y140" i="43"/>
  <c r="X141" i="43"/>
  <c r="Y141" i="43"/>
  <c r="X142" i="43"/>
  <c r="Y142" i="43"/>
  <c r="X143" i="43"/>
  <c r="Y143" i="43"/>
  <c r="X144" i="43"/>
  <c r="Y144" i="43"/>
  <c r="X145" i="43"/>
  <c r="Y145" i="43"/>
  <c r="X146" i="43"/>
  <c r="Y146" i="43"/>
  <c r="Y14" i="43"/>
  <c r="X14" i="43"/>
  <c r="V4" i="43"/>
  <c r="V5" i="43"/>
  <c r="V6" i="43"/>
  <c r="V7" i="43"/>
  <c r="V8" i="43"/>
  <c r="V9" i="43"/>
  <c r="V10" i="43"/>
  <c r="V11" i="43"/>
  <c r="V12" i="43"/>
  <c r="V13" i="43"/>
  <c r="V14" i="43"/>
  <c r="V15" i="43"/>
  <c r="V16" i="43"/>
  <c r="V17" i="43"/>
  <c r="V18" i="43"/>
  <c r="V19" i="43"/>
  <c r="V20" i="43"/>
  <c r="V21" i="43"/>
  <c r="V22" i="43"/>
  <c r="V23" i="43"/>
  <c r="V24" i="43"/>
  <c r="V25" i="43"/>
  <c r="V26" i="43"/>
  <c r="V27" i="43"/>
  <c r="V28" i="43"/>
  <c r="V29" i="43"/>
  <c r="V30" i="43"/>
  <c r="V31" i="43"/>
  <c r="V32" i="43"/>
  <c r="V33" i="43"/>
  <c r="V34" i="43"/>
  <c r="V35" i="43"/>
  <c r="V36" i="43"/>
  <c r="V37" i="43"/>
  <c r="V38" i="43"/>
  <c r="V39" i="43"/>
  <c r="V40" i="43"/>
  <c r="V41" i="43"/>
  <c r="V42" i="43"/>
  <c r="V43" i="43"/>
  <c r="V44" i="43"/>
  <c r="V45" i="43"/>
  <c r="V46" i="43"/>
  <c r="V47" i="43"/>
  <c r="V48" i="43"/>
  <c r="V49" i="43"/>
  <c r="V50" i="43"/>
  <c r="V51" i="43"/>
  <c r="V52" i="43"/>
  <c r="V53" i="43"/>
  <c r="V54" i="43"/>
  <c r="V55" i="43"/>
  <c r="V56" i="43"/>
  <c r="V57" i="43"/>
  <c r="V58" i="43"/>
  <c r="V59" i="43"/>
  <c r="V60" i="43"/>
  <c r="V61" i="43"/>
  <c r="V62" i="43"/>
  <c r="V63" i="43"/>
  <c r="V64" i="43"/>
  <c r="V65" i="43"/>
  <c r="V66" i="43"/>
  <c r="V67" i="43"/>
  <c r="V68" i="43"/>
  <c r="V69" i="43"/>
  <c r="V70" i="43"/>
  <c r="V71" i="43"/>
  <c r="V72" i="43"/>
  <c r="V73" i="43"/>
  <c r="V74" i="43"/>
  <c r="V75" i="43"/>
  <c r="V76" i="43"/>
  <c r="V77" i="43"/>
  <c r="V78" i="43"/>
  <c r="V79" i="43"/>
  <c r="V80" i="43"/>
  <c r="V81" i="43"/>
  <c r="V82" i="43"/>
  <c r="V83" i="43"/>
  <c r="V84" i="43"/>
  <c r="V85" i="43"/>
  <c r="V86" i="43"/>
  <c r="V87" i="43"/>
  <c r="V88" i="43"/>
  <c r="V89" i="43"/>
  <c r="V90" i="43"/>
  <c r="V91" i="43"/>
  <c r="V92" i="43"/>
  <c r="V93" i="43"/>
  <c r="V94" i="43"/>
  <c r="V95" i="43"/>
  <c r="V96" i="43"/>
  <c r="V97" i="43"/>
  <c r="V98" i="43"/>
  <c r="V99" i="43"/>
  <c r="V100" i="43"/>
  <c r="V101" i="43"/>
  <c r="V102" i="43"/>
  <c r="V103" i="43"/>
  <c r="V104" i="43"/>
  <c r="V105" i="43"/>
  <c r="V106" i="43"/>
  <c r="V107" i="43"/>
  <c r="V108" i="43"/>
  <c r="V109" i="43"/>
  <c r="V110" i="43"/>
  <c r="V111" i="43"/>
  <c r="V112" i="43"/>
  <c r="V113" i="43"/>
  <c r="V114" i="43"/>
  <c r="V115" i="43"/>
  <c r="V116" i="43"/>
  <c r="V117" i="43"/>
  <c r="V118" i="43"/>
  <c r="V119" i="43"/>
  <c r="V120" i="43"/>
  <c r="V121" i="43"/>
  <c r="V122" i="43"/>
  <c r="V123" i="43"/>
  <c r="V124" i="43"/>
  <c r="V125" i="43"/>
  <c r="V126" i="43"/>
  <c r="V127" i="43"/>
  <c r="V128" i="43"/>
  <c r="V129" i="43"/>
  <c r="V130" i="43"/>
  <c r="V131" i="43"/>
  <c r="V132" i="43"/>
  <c r="V133" i="43"/>
  <c r="V134" i="43"/>
  <c r="V135" i="43"/>
  <c r="V136" i="43"/>
  <c r="V137" i="43"/>
  <c r="V138" i="43"/>
  <c r="V139" i="43"/>
  <c r="V140" i="43"/>
  <c r="V141" i="43"/>
  <c r="V142" i="43"/>
  <c r="V143" i="43"/>
  <c r="V144" i="43"/>
  <c r="V145" i="43"/>
  <c r="V146" i="43"/>
  <c r="V3" i="43"/>
  <c r="Q4" i="43"/>
  <c r="Q5" i="43"/>
  <c r="Q6" i="43"/>
  <c r="Q7" i="43"/>
  <c r="Q8" i="43"/>
  <c r="Q9" i="43"/>
  <c r="Q10" i="43"/>
  <c r="Q11" i="43"/>
  <c r="Q12" i="43"/>
  <c r="Q13" i="43"/>
  <c r="Q14" i="43"/>
  <c r="Q15" i="43"/>
  <c r="Q16" i="43"/>
  <c r="Q17" i="43"/>
  <c r="Q18" i="43"/>
  <c r="Q19" i="43"/>
  <c r="Q20" i="43"/>
  <c r="Q21" i="43"/>
  <c r="Q22" i="43"/>
  <c r="Q23" i="43"/>
  <c r="Q24" i="43"/>
  <c r="Q25" i="43"/>
  <c r="Q26" i="43"/>
  <c r="Q27" i="43"/>
  <c r="Q28" i="43"/>
  <c r="Q29" i="43"/>
  <c r="Q30" i="43"/>
  <c r="Q31" i="43"/>
  <c r="Q32" i="43"/>
  <c r="Q33" i="43"/>
  <c r="Q34" i="43"/>
  <c r="Q35" i="43"/>
  <c r="Q36" i="43"/>
  <c r="Q37" i="43"/>
  <c r="Q38" i="43"/>
  <c r="Q39" i="43"/>
  <c r="Q40" i="43"/>
  <c r="Q41" i="43"/>
  <c r="Q42" i="43"/>
  <c r="Q43" i="43"/>
  <c r="Q44" i="43"/>
  <c r="Q45" i="43"/>
  <c r="Q46" i="43"/>
  <c r="Q47" i="43"/>
  <c r="Q48" i="43"/>
  <c r="Q49" i="43"/>
  <c r="Q50" i="43"/>
  <c r="Q51" i="43"/>
  <c r="Q52" i="43"/>
  <c r="Q53" i="43"/>
  <c r="Q54" i="43"/>
  <c r="Q55" i="43"/>
  <c r="Q56" i="43"/>
  <c r="Q57" i="43"/>
  <c r="Q58" i="43"/>
  <c r="Q59" i="43"/>
  <c r="Q60" i="43"/>
  <c r="Q61" i="43"/>
  <c r="Q62" i="43"/>
  <c r="Q63" i="43"/>
  <c r="Q64" i="43"/>
  <c r="Q65" i="43"/>
  <c r="Q66" i="43"/>
  <c r="Q67" i="43"/>
  <c r="Q68" i="43"/>
  <c r="Q69" i="43"/>
  <c r="Q70" i="43"/>
  <c r="Q71" i="43"/>
  <c r="Q72" i="43"/>
  <c r="Q73" i="43"/>
  <c r="Q74" i="43"/>
  <c r="Q75" i="43"/>
  <c r="Q76" i="43"/>
  <c r="Q77" i="43"/>
  <c r="Q78" i="43"/>
  <c r="Q79" i="43"/>
  <c r="Q80" i="43"/>
  <c r="Q81" i="43"/>
  <c r="Q82" i="43"/>
  <c r="Q83" i="43"/>
  <c r="Q84" i="43"/>
  <c r="Q85" i="43"/>
  <c r="Q86" i="43"/>
  <c r="Q87" i="43"/>
  <c r="Q88" i="43"/>
  <c r="Q89" i="43"/>
  <c r="Q90" i="43"/>
  <c r="Q91" i="43"/>
  <c r="Q92" i="43"/>
  <c r="Q93" i="43"/>
  <c r="Q94" i="43"/>
  <c r="Q95" i="43"/>
  <c r="Q96" i="43"/>
  <c r="Q97" i="43"/>
  <c r="Q98" i="43"/>
  <c r="Q99" i="43"/>
  <c r="Q100" i="43"/>
  <c r="Q101" i="43"/>
  <c r="Q102" i="43"/>
  <c r="Q103" i="43"/>
  <c r="Q104" i="43"/>
  <c r="Q105" i="43"/>
  <c r="Q106" i="43"/>
  <c r="Q107" i="43"/>
  <c r="Q108" i="43"/>
  <c r="Q109" i="43"/>
  <c r="Q110" i="43"/>
  <c r="Q111" i="43"/>
  <c r="Q112" i="43"/>
  <c r="Q113" i="43"/>
  <c r="Q114" i="43"/>
  <c r="Q115" i="43"/>
  <c r="Q116" i="43"/>
  <c r="Q117" i="43"/>
  <c r="Q118" i="43"/>
  <c r="Q119" i="43"/>
  <c r="Q120" i="43"/>
  <c r="Q121" i="43"/>
  <c r="Q122" i="43"/>
  <c r="Q123" i="43"/>
  <c r="Q124" i="43"/>
  <c r="Q125" i="43"/>
  <c r="Q126" i="43"/>
  <c r="Q127" i="43"/>
  <c r="Q128" i="43"/>
  <c r="Q129" i="43"/>
  <c r="Q130" i="43"/>
  <c r="Q131" i="43"/>
  <c r="Q132" i="43"/>
  <c r="Q133" i="43"/>
  <c r="Q134" i="43"/>
  <c r="Q135" i="43"/>
  <c r="Q136" i="43"/>
  <c r="Q137" i="43"/>
  <c r="Q138" i="43"/>
  <c r="Q139" i="43"/>
  <c r="Q140" i="43"/>
  <c r="Q141" i="43"/>
  <c r="Q142" i="43"/>
  <c r="Q143" i="43"/>
  <c r="Q144" i="43"/>
  <c r="Q145" i="43"/>
  <c r="Q146" i="43"/>
  <c r="Q3" i="43"/>
  <c r="O146" i="43"/>
  <c r="N146" i="43"/>
  <c r="O145" i="43"/>
  <c r="N145" i="43"/>
  <c r="O144" i="43"/>
  <c r="N144" i="43"/>
  <c r="O143" i="43"/>
  <c r="N143" i="43"/>
  <c r="O142" i="43"/>
  <c r="N142" i="43"/>
  <c r="O141" i="43"/>
  <c r="N141" i="43"/>
  <c r="O140" i="43"/>
  <c r="N140" i="43"/>
  <c r="O139" i="43"/>
  <c r="N139" i="43"/>
  <c r="O138" i="43"/>
  <c r="N138" i="43"/>
  <c r="O137" i="43"/>
  <c r="N137" i="43"/>
  <c r="O136" i="43"/>
  <c r="N136" i="43"/>
  <c r="O135" i="43"/>
  <c r="N135" i="43"/>
  <c r="O134" i="43"/>
  <c r="N134" i="43"/>
  <c r="O133" i="43"/>
  <c r="N133" i="43"/>
  <c r="O132" i="43"/>
  <c r="N132" i="43"/>
  <c r="O131" i="43"/>
  <c r="N131" i="43"/>
  <c r="O130" i="43"/>
  <c r="N130" i="43"/>
  <c r="O129" i="43"/>
  <c r="N129" i="43"/>
  <c r="O128" i="43"/>
  <c r="N128" i="43"/>
  <c r="O127" i="43"/>
  <c r="N127" i="43"/>
  <c r="O126" i="43"/>
  <c r="N126" i="43"/>
  <c r="O125" i="43"/>
  <c r="N125" i="43"/>
  <c r="O124" i="43"/>
  <c r="N124" i="43"/>
  <c r="O123" i="43"/>
  <c r="N123" i="43"/>
  <c r="O122" i="43"/>
  <c r="N122" i="43"/>
  <c r="O121" i="43"/>
  <c r="N121" i="43"/>
  <c r="O120" i="43"/>
  <c r="N120" i="43"/>
  <c r="O119" i="43"/>
  <c r="N119" i="43"/>
  <c r="O118" i="43"/>
  <c r="N118" i="43"/>
  <c r="O117" i="43"/>
  <c r="N117" i="43"/>
  <c r="O116" i="43"/>
  <c r="N116" i="43"/>
  <c r="O115" i="43"/>
  <c r="N115" i="43"/>
  <c r="O114" i="43"/>
  <c r="N114" i="43"/>
  <c r="O113" i="43"/>
  <c r="N113" i="43"/>
  <c r="O112" i="43"/>
  <c r="N112" i="43"/>
  <c r="O111" i="43"/>
  <c r="N111" i="43"/>
  <c r="O110" i="43"/>
  <c r="N110" i="43"/>
  <c r="O109" i="43"/>
  <c r="N109" i="43"/>
  <c r="O108" i="43"/>
  <c r="N108" i="43"/>
  <c r="O107" i="43"/>
  <c r="N107" i="43"/>
  <c r="O106" i="43"/>
  <c r="N106" i="43"/>
  <c r="O105" i="43"/>
  <c r="N105" i="43"/>
  <c r="O104" i="43"/>
  <c r="N104" i="43"/>
  <c r="O103" i="43"/>
  <c r="N103" i="43"/>
  <c r="O102" i="43"/>
  <c r="N102" i="43"/>
  <c r="O101" i="43"/>
  <c r="N101" i="43"/>
  <c r="O100" i="43"/>
  <c r="N100" i="43"/>
  <c r="O99" i="43"/>
  <c r="N99" i="43"/>
  <c r="O98" i="43"/>
  <c r="N98" i="43"/>
  <c r="O97" i="43"/>
  <c r="N97" i="43"/>
  <c r="O96" i="43"/>
  <c r="N96" i="43"/>
  <c r="O95" i="43"/>
  <c r="N95" i="43"/>
  <c r="O94" i="43"/>
  <c r="N94" i="43"/>
  <c r="O93" i="43"/>
  <c r="N93" i="43"/>
  <c r="O92" i="43"/>
  <c r="N92" i="43"/>
  <c r="O91" i="43"/>
  <c r="N91" i="43"/>
  <c r="O90" i="43"/>
  <c r="N90" i="43"/>
  <c r="O89" i="43"/>
  <c r="N89" i="43"/>
  <c r="O88" i="43"/>
  <c r="N88" i="43"/>
  <c r="O87" i="43"/>
  <c r="N87" i="43"/>
  <c r="O86" i="43"/>
  <c r="N86" i="43"/>
  <c r="O85" i="43"/>
  <c r="N85" i="43"/>
  <c r="O84" i="43"/>
  <c r="N84" i="43"/>
  <c r="O83" i="43"/>
  <c r="N83" i="43"/>
  <c r="O82" i="43"/>
  <c r="N82" i="43"/>
  <c r="O81" i="43"/>
  <c r="N81" i="43"/>
  <c r="O80" i="43"/>
  <c r="N80" i="43"/>
  <c r="O79" i="43"/>
  <c r="N79" i="43"/>
  <c r="O78" i="43"/>
  <c r="N78" i="43"/>
  <c r="O77" i="43"/>
  <c r="N77" i="43"/>
  <c r="O76" i="43"/>
  <c r="N76" i="43"/>
  <c r="O75" i="43"/>
  <c r="N75" i="43"/>
  <c r="O74" i="43"/>
  <c r="N74" i="43"/>
  <c r="O73" i="43"/>
  <c r="N73" i="43"/>
  <c r="O72" i="43"/>
  <c r="N72" i="43"/>
  <c r="O71" i="43"/>
  <c r="N71" i="43"/>
  <c r="O70" i="43"/>
  <c r="N70" i="43"/>
  <c r="O69" i="43"/>
  <c r="N69" i="43"/>
  <c r="O68" i="43"/>
  <c r="N68" i="43"/>
  <c r="O67" i="43"/>
  <c r="N67" i="43"/>
  <c r="O66" i="43"/>
  <c r="N66" i="43"/>
  <c r="O65" i="43"/>
  <c r="N65" i="43"/>
  <c r="O64" i="43"/>
  <c r="N64" i="43"/>
  <c r="O63" i="43"/>
  <c r="N63" i="43"/>
  <c r="O62" i="43"/>
  <c r="N62" i="43"/>
  <c r="O61" i="43"/>
  <c r="N61" i="43"/>
  <c r="O60" i="43"/>
  <c r="N60" i="43"/>
  <c r="O59" i="43"/>
  <c r="N59" i="43"/>
  <c r="O58" i="43"/>
  <c r="N58" i="43"/>
  <c r="O57" i="43"/>
  <c r="N57" i="43"/>
  <c r="O56" i="43"/>
  <c r="N56" i="43"/>
  <c r="O55" i="43"/>
  <c r="N55" i="43"/>
  <c r="O54" i="43"/>
  <c r="N54" i="43"/>
  <c r="O53" i="43"/>
  <c r="N53" i="43"/>
  <c r="O52" i="43"/>
  <c r="N52" i="43"/>
  <c r="O51" i="43"/>
  <c r="N51" i="43"/>
  <c r="O50" i="43"/>
  <c r="N50" i="43"/>
  <c r="O49" i="43"/>
  <c r="N49" i="43"/>
  <c r="O48" i="43"/>
  <c r="N48" i="43"/>
  <c r="O47" i="43"/>
  <c r="N47" i="43"/>
  <c r="O46" i="43"/>
  <c r="N46" i="43"/>
  <c r="O45" i="43"/>
  <c r="N45" i="43"/>
  <c r="O44" i="43"/>
  <c r="N44" i="43"/>
  <c r="O43" i="43"/>
  <c r="N43" i="43"/>
  <c r="O42" i="43"/>
  <c r="N42" i="43"/>
  <c r="O41" i="43"/>
  <c r="N41" i="43"/>
  <c r="O40" i="43"/>
  <c r="N40" i="43"/>
  <c r="O39" i="43"/>
  <c r="N39" i="43"/>
  <c r="O38" i="43"/>
  <c r="N38" i="43"/>
  <c r="O37" i="43"/>
  <c r="N37" i="43"/>
  <c r="O36" i="43"/>
  <c r="N36" i="43"/>
  <c r="O35" i="43"/>
  <c r="N35" i="43"/>
  <c r="O34" i="43"/>
  <c r="N34" i="43"/>
  <c r="O33" i="43"/>
  <c r="N33" i="43"/>
  <c r="O32" i="43"/>
  <c r="N32" i="43"/>
  <c r="O31" i="43"/>
  <c r="N31" i="43"/>
  <c r="O30" i="43"/>
  <c r="N30" i="43"/>
  <c r="O29" i="43"/>
  <c r="N29" i="43"/>
  <c r="O28" i="43"/>
  <c r="N28" i="43"/>
  <c r="O27" i="43"/>
  <c r="N27" i="43"/>
  <c r="O26" i="43"/>
  <c r="N26" i="43"/>
  <c r="O25" i="43"/>
  <c r="N25" i="43"/>
  <c r="O24" i="43"/>
  <c r="N24" i="43"/>
  <c r="O23" i="43"/>
  <c r="N23" i="43"/>
  <c r="O22" i="43"/>
  <c r="N22" i="43"/>
  <c r="O21" i="43"/>
  <c r="N21" i="43"/>
  <c r="O20" i="43"/>
  <c r="N20" i="43"/>
  <c r="O19" i="43"/>
  <c r="N19" i="43"/>
  <c r="O18" i="43"/>
  <c r="N18" i="43"/>
  <c r="O17" i="43"/>
  <c r="N17" i="43"/>
  <c r="O16" i="43"/>
  <c r="N16" i="43"/>
  <c r="O15" i="43"/>
  <c r="N15" i="43"/>
  <c r="O14" i="43"/>
  <c r="N14" i="43"/>
  <c r="O13" i="43"/>
  <c r="N13" i="43"/>
  <c r="O12" i="43"/>
  <c r="N12" i="43"/>
  <c r="O11" i="43"/>
  <c r="N11" i="43"/>
  <c r="L3" i="43"/>
  <c r="L4" i="43"/>
  <c r="L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0" i="43"/>
  <c r="L51" i="43"/>
  <c r="L52" i="43"/>
  <c r="L53" i="43"/>
  <c r="L54" i="43"/>
  <c r="L55" i="43"/>
  <c r="L56" i="43"/>
  <c r="L57" i="43"/>
  <c r="L58" i="43"/>
  <c r="L59" i="43"/>
  <c r="L60" i="43"/>
  <c r="L61" i="43"/>
  <c r="L62" i="43"/>
  <c r="L63" i="43"/>
  <c r="L64" i="43"/>
  <c r="L65" i="43"/>
  <c r="L66" i="43"/>
  <c r="L67" i="43"/>
  <c r="L68" i="43"/>
  <c r="L69" i="43"/>
  <c r="L70" i="43"/>
  <c r="L71" i="43"/>
  <c r="L72" i="43"/>
  <c r="L73" i="43"/>
  <c r="L74" i="43"/>
  <c r="L75" i="43"/>
  <c r="L76" i="43"/>
  <c r="L77" i="43"/>
  <c r="L78" i="43"/>
  <c r="L79" i="43"/>
  <c r="L80" i="43"/>
  <c r="L81" i="43"/>
  <c r="L82" i="43"/>
  <c r="L83" i="43"/>
  <c r="L84" i="43"/>
  <c r="L85" i="43"/>
  <c r="L86" i="43"/>
  <c r="L87" i="43"/>
  <c r="L88" i="43"/>
  <c r="L89" i="43"/>
  <c r="L90" i="43"/>
  <c r="L91" i="43"/>
  <c r="L92" i="43"/>
  <c r="L93" i="43"/>
  <c r="L94" i="43"/>
  <c r="L95" i="43"/>
  <c r="L96" i="43"/>
  <c r="L97" i="43"/>
  <c r="L98" i="43"/>
  <c r="L99" i="43"/>
  <c r="L100" i="43"/>
  <c r="L101" i="43"/>
  <c r="L102" i="43"/>
  <c r="L103" i="43"/>
  <c r="L104" i="43"/>
  <c r="L105" i="43"/>
  <c r="L106" i="43"/>
  <c r="L107" i="43"/>
  <c r="L108" i="43"/>
  <c r="L109" i="43"/>
  <c r="L110" i="43"/>
  <c r="L111" i="43"/>
  <c r="L112" i="43"/>
  <c r="L113" i="43"/>
  <c r="L114" i="43"/>
  <c r="L115" i="43"/>
  <c r="L116" i="43"/>
  <c r="L117" i="43"/>
  <c r="L118" i="43"/>
  <c r="L119" i="43"/>
  <c r="L120" i="43"/>
  <c r="L121" i="43"/>
  <c r="L122" i="43"/>
  <c r="L123" i="43"/>
  <c r="L124" i="43"/>
  <c r="L125" i="43"/>
  <c r="L126" i="43"/>
  <c r="L127" i="43"/>
  <c r="L128" i="43"/>
  <c r="L129" i="43"/>
  <c r="L130" i="43"/>
  <c r="L131" i="43"/>
  <c r="L132" i="43"/>
  <c r="L133" i="43"/>
  <c r="L134" i="43"/>
  <c r="L135" i="43"/>
  <c r="L136" i="43"/>
  <c r="L137" i="43"/>
  <c r="L138" i="43"/>
  <c r="L139" i="43"/>
  <c r="L140" i="43"/>
  <c r="L141" i="43"/>
  <c r="L142" i="43"/>
  <c r="L143" i="43"/>
  <c r="L144" i="43"/>
  <c r="L145" i="43"/>
  <c r="L146" i="43"/>
  <c r="K4" i="43"/>
  <c r="K5" i="43"/>
  <c r="K6" i="43"/>
  <c r="K7" i="43"/>
  <c r="K8" i="43"/>
  <c r="K9" i="43"/>
  <c r="K10" i="43"/>
  <c r="K11" i="43"/>
  <c r="K12" i="43"/>
  <c r="K13" i="43"/>
  <c r="K14" i="43"/>
  <c r="K15" i="43"/>
  <c r="K16" i="43"/>
  <c r="K17" i="43"/>
  <c r="K18" i="43"/>
  <c r="K19" i="43"/>
  <c r="K20" i="43"/>
  <c r="K21" i="43"/>
  <c r="K22" i="43"/>
  <c r="K23" i="43"/>
  <c r="K24" i="43"/>
  <c r="K25" i="43"/>
  <c r="K26" i="43"/>
  <c r="K27" i="43"/>
  <c r="K28" i="43"/>
  <c r="K29" i="43"/>
  <c r="K30" i="43"/>
  <c r="K31" i="43"/>
  <c r="K32" i="43"/>
  <c r="K33" i="43"/>
  <c r="K34" i="43"/>
  <c r="K35" i="43"/>
  <c r="K36" i="43"/>
  <c r="K37" i="43"/>
  <c r="K38" i="43"/>
  <c r="K39" i="43"/>
  <c r="K40" i="43"/>
  <c r="K41" i="43"/>
  <c r="K42" i="43"/>
  <c r="K43" i="43"/>
  <c r="K44" i="43"/>
  <c r="K45" i="43"/>
  <c r="K46" i="43"/>
  <c r="K47" i="43"/>
  <c r="K48" i="43"/>
  <c r="K49" i="43"/>
  <c r="K50" i="43"/>
  <c r="K51" i="43"/>
  <c r="K52" i="43"/>
  <c r="K53" i="43"/>
  <c r="K54" i="43"/>
  <c r="K55" i="43"/>
  <c r="K56" i="43"/>
  <c r="K57" i="43"/>
  <c r="K58" i="43"/>
  <c r="K59" i="43"/>
  <c r="K60" i="43"/>
  <c r="K61" i="43"/>
  <c r="K62" i="43"/>
  <c r="K63" i="43"/>
  <c r="K64" i="43"/>
  <c r="K65" i="43"/>
  <c r="K66" i="43"/>
  <c r="K67" i="43"/>
  <c r="K68" i="43"/>
  <c r="K69" i="43"/>
  <c r="K70" i="43"/>
  <c r="K71" i="43"/>
  <c r="K72" i="43"/>
  <c r="K73" i="43"/>
  <c r="K74" i="43"/>
  <c r="K75" i="43"/>
  <c r="K76" i="43"/>
  <c r="K77" i="43"/>
  <c r="K78" i="43"/>
  <c r="K79" i="43"/>
  <c r="K80" i="43"/>
  <c r="K81" i="43"/>
  <c r="K82" i="43"/>
  <c r="K83" i="43"/>
  <c r="K84" i="43"/>
  <c r="K85" i="43"/>
  <c r="K86" i="43"/>
  <c r="K87" i="43"/>
  <c r="K88" i="43"/>
  <c r="K89" i="43"/>
  <c r="K90" i="43"/>
  <c r="K91" i="43"/>
  <c r="K92" i="43"/>
  <c r="K93" i="43"/>
  <c r="K94" i="43"/>
  <c r="K95" i="43"/>
  <c r="K96" i="43"/>
  <c r="K97" i="43"/>
  <c r="K98" i="43"/>
  <c r="K99" i="43"/>
  <c r="K100" i="43"/>
  <c r="K101" i="43"/>
  <c r="K102" i="43"/>
  <c r="K103" i="43"/>
  <c r="K104" i="43"/>
  <c r="K105" i="43"/>
  <c r="K106" i="43"/>
  <c r="K107" i="43"/>
  <c r="K108" i="43"/>
  <c r="K109" i="43"/>
  <c r="K110" i="43"/>
  <c r="K111" i="43"/>
  <c r="K112" i="43"/>
  <c r="K113" i="43"/>
  <c r="K114" i="43"/>
  <c r="K115" i="43"/>
  <c r="K116" i="43"/>
  <c r="K117" i="43"/>
  <c r="K118" i="43"/>
  <c r="K119" i="43"/>
  <c r="K120" i="43"/>
  <c r="K121" i="43"/>
  <c r="K122" i="43"/>
  <c r="K123" i="43"/>
  <c r="K124" i="43"/>
  <c r="K125" i="43"/>
  <c r="K126" i="43"/>
  <c r="K127" i="43"/>
  <c r="K128" i="43"/>
  <c r="K129" i="43"/>
  <c r="K130" i="43"/>
  <c r="K131" i="43"/>
  <c r="K132" i="43"/>
  <c r="K133" i="43"/>
  <c r="K134" i="43"/>
  <c r="K135" i="43"/>
  <c r="K136" i="43"/>
  <c r="K137" i="43"/>
  <c r="K138" i="43"/>
  <c r="K139" i="43"/>
  <c r="K140" i="43"/>
  <c r="K141" i="43"/>
  <c r="K142" i="43"/>
  <c r="K143" i="43"/>
  <c r="K144" i="43"/>
  <c r="K145" i="43"/>
  <c r="K146" i="43"/>
  <c r="K3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49" i="43"/>
  <c r="H50" i="43"/>
  <c r="H51" i="43"/>
  <c r="H52" i="43"/>
  <c r="H53" i="43"/>
  <c r="H54" i="43"/>
  <c r="H55" i="43"/>
  <c r="H56" i="43"/>
  <c r="H57" i="43"/>
  <c r="H58" i="43"/>
  <c r="H59" i="43"/>
  <c r="H60" i="43"/>
  <c r="H61" i="43"/>
  <c r="H62" i="43"/>
  <c r="H63" i="43"/>
  <c r="H64" i="43"/>
  <c r="H65" i="43"/>
  <c r="H66" i="43"/>
  <c r="H67" i="43"/>
  <c r="H68" i="43"/>
  <c r="H69" i="43"/>
  <c r="H70" i="43"/>
  <c r="H71" i="43"/>
  <c r="H72" i="43"/>
  <c r="H73" i="43"/>
  <c r="H74" i="43"/>
  <c r="H75" i="43"/>
  <c r="H76" i="43"/>
  <c r="H77" i="43"/>
  <c r="H78" i="43"/>
  <c r="H79" i="43"/>
  <c r="H80" i="43"/>
  <c r="H81" i="43"/>
  <c r="H82" i="43"/>
  <c r="H83" i="43"/>
  <c r="H84" i="43"/>
  <c r="H85" i="43"/>
  <c r="H86" i="43"/>
  <c r="H87" i="43"/>
  <c r="H88" i="43"/>
  <c r="H89" i="43"/>
  <c r="H90" i="43"/>
  <c r="H91" i="43"/>
  <c r="H92" i="43"/>
  <c r="H93" i="43"/>
  <c r="H94" i="43"/>
  <c r="H95" i="43"/>
  <c r="H96" i="43"/>
  <c r="H97" i="43"/>
  <c r="H98" i="43"/>
  <c r="H99" i="43"/>
  <c r="H100" i="43"/>
  <c r="H101" i="43"/>
  <c r="H102" i="43"/>
  <c r="H103" i="43"/>
  <c r="H104" i="43"/>
  <c r="H105" i="43"/>
  <c r="H106" i="43"/>
  <c r="H107" i="43"/>
  <c r="H108" i="43"/>
  <c r="H109" i="43"/>
  <c r="H110" i="43"/>
  <c r="H111" i="43"/>
  <c r="H112" i="43"/>
  <c r="H113" i="43"/>
  <c r="H114" i="43"/>
  <c r="H115" i="43"/>
  <c r="H116" i="43"/>
  <c r="H117" i="43"/>
  <c r="H118" i="43"/>
  <c r="H119" i="43"/>
  <c r="H120" i="43"/>
  <c r="H121" i="43"/>
  <c r="H122" i="43"/>
  <c r="H123" i="43"/>
  <c r="H124" i="43"/>
  <c r="H125" i="43"/>
  <c r="H126" i="43"/>
  <c r="H127" i="43"/>
  <c r="H128" i="43"/>
  <c r="H129" i="43"/>
  <c r="H130" i="43"/>
  <c r="H131" i="43"/>
  <c r="H132" i="43"/>
  <c r="H133" i="43"/>
  <c r="H134" i="43"/>
  <c r="H135" i="43"/>
  <c r="H136" i="43"/>
  <c r="H137" i="43"/>
  <c r="H138" i="43"/>
  <c r="H139" i="43"/>
  <c r="H140" i="43"/>
  <c r="H141" i="43"/>
  <c r="H142" i="43"/>
  <c r="H143" i="43"/>
  <c r="H144" i="43"/>
  <c r="H145" i="43"/>
  <c r="H10" i="43"/>
</calcChain>
</file>

<file path=xl/comments1.xml><?xml version="1.0" encoding="utf-8"?>
<comments xmlns="http://schemas.openxmlformats.org/spreadsheetml/2006/main">
  <authors>
    <author>Joey Chan Y C</author>
  </authors>
  <commentList>
    <comment ref="G13" authorId="0" shapeId="0">
      <text>
        <r>
          <rPr>
            <sz val="9"/>
            <color indexed="81"/>
            <rFont val="Tahoma"/>
            <family val="2"/>
          </rPr>
          <t>https://www.hkex.com.hk/-/media/HKEX-Market/Market-Data/Statistics/Consolidated-Reports/HKEX-Fact-Book/HKEx-Fact-Book-2007/FB_2007.pdf
https://www.hkex.com.hk/Market-Data/Statistics/Consolidated-Reports/Annual-Market-Statistics?sc_lang=en</t>
        </r>
      </text>
    </comment>
    <comment ref="G14" authorId="0" shapeId="0">
      <text>
        <r>
          <rPr>
            <sz val="9"/>
            <color indexed="81"/>
            <rFont val="Tahoma"/>
            <family val="2"/>
          </rPr>
          <t>https://www.cr.gov.hk/tc/publications/reports/company-incorporation-history.htm
https://data.gov.hk/tc-data/dataset/hk-cr-crdata-stat-local-companies</t>
        </r>
      </text>
    </comment>
  </commentList>
</comments>
</file>

<file path=xl/comments2.xml><?xml version="1.0" encoding="utf-8"?>
<comments xmlns="http://schemas.openxmlformats.org/spreadsheetml/2006/main">
  <authors>
    <author>Joey Chan Y C</author>
  </authors>
  <commentList>
    <comment ref="H64" authorId="0" shapeId="0">
      <text>
        <r>
          <rPr>
            <sz val="9"/>
            <color indexed="81"/>
            <rFont val="Tahoma"/>
            <family val="2"/>
          </rPr>
          <t>https://www.hkex.com.hk/-/media/HKEX-Market/Market-Data/Statistics/Consolidated-Reports/HKEX-Fact-Book/HKEx-Fact-Book-2007/FB_2007.pdf
https://www.hkex.com.hk/Market-Data/Statistics/Consolidated-Reports/Annual-Market-Statistics?sc_lang=en</t>
        </r>
      </text>
    </comment>
    <comment ref="H65" authorId="0" shapeId="0">
      <text>
        <r>
          <rPr>
            <sz val="9"/>
            <color indexed="81"/>
            <rFont val="Tahoma"/>
            <family val="2"/>
          </rPr>
          <t>https://www.cr.gov.hk/tc/publications/reports/company-incorporation-history.htm
https://data.gov.hk/tc-data/dataset/hk-cr-crdata-stat-local-companies</t>
        </r>
      </text>
    </comment>
  </commentList>
</comments>
</file>

<file path=xl/comments3.xml><?xml version="1.0" encoding="utf-8"?>
<comments xmlns="http://schemas.openxmlformats.org/spreadsheetml/2006/main">
  <authors>
    <author>Joey Chan Y C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Joey Chan Y C:</t>
        </r>
        <r>
          <rPr>
            <sz val="9"/>
            <color indexed="81"/>
            <rFont val="Tahoma"/>
            <family val="2"/>
          </rPr>
          <t xml:space="preserve">
Q4 figures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Joey Chan Y C:</t>
        </r>
        <r>
          <rPr>
            <sz val="9"/>
            <color indexed="81"/>
            <rFont val="Tahoma"/>
            <family val="2"/>
          </rPr>
          <t xml:space="preserve">
Q4 figures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Joey Chan Y C:</t>
        </r>
        <r>
          <rPr>
            <sz val="9"/>
            <color indexed="81"/>
            <rFont val="Tahoma"/>
            <family val="2"/>
          </rPr>
          <t xml:space="preserve">
Q4 figures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Joey Chan Y C:</t>
        </r>
        <r>
          <rPr>
            <sz val="9"/>
            <color indexed="81"/>
            <rFont val="Tahoma"/>
            <family val="2"/>
          </rPr>
          <t xml:space="preserve">
Q4 figures</t>
        </r>
      </text>
    </comment>
  </commentList>
</comments>
</file>

<file path=xl/comments4.xml><?xml version="1.0" encoding="utf-8"?>
<comments xmlns="http://schemas.openxmlformats.org/spreadsheetml/2006/main">
  <authors>
    <author>Joey Chan Y C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Joey Chan Y C:</t>
        </r>
        <r>
          <rPr>
            <sz val="9"/>
            <color indexed="81"/>
            <rFont val="Tahoma"/>
            <family val="2"/>
          </rPr>
          <t xml:space="preserve">
Yearly figures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Joey Chan Y C:</t>
        </r>
        <r>
          <rPr>
            <sz val="9"/>
            <color indexed="81"/>
            <rFont val="Tahoma"/>
            <family val="2"/>
          </rPr>
          <t xml:space="preserve">
Yearly figures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Joey Chan Y C:</t>
        </r>
        <r>
          <rPr>
            <sz val="9"/>
            <color indexed="81"/>
            <rFont val="Tahoma"/>
            <family val="2"/>
          </rPr>
          <t xml:space="preserve">
Yearly figures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Joey Chan Y C:</t>
        </r>
        <r>
          <rPr>
            <sz val="9"/>
            <color indexed="81"/>
            <rFont val="Tahoma"/>
            <family val="2"/>
          </rPr>
          <t xml:space="preserve">
Yearly figures</t>
        </r>
      </text>
    </comment>
  </commentList>
</comments>
</file>

<file path=xl/sharedStrings.xml><?xml version="1.0" encoding="utf-8"?>
<sst xmlns="http://schemas.openxmlformats.org/spreadsheetml/2006/main" count="3321" uniqueCount="529">
  <si>
    <t>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</si>
  <si>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</si>
  <si>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</si>
  <si>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</si>
  <si>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</si>
  <si>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</si>
  <si>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</si>
  <si>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</si>
  <si>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</si>
  <si>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</si>
  <si>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</si>
  <si>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</si>
  <si>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</si>
  <si>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</si>
  <si>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</si>
  <si>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</si>
  <si>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</si>
  <si>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</si>
  <si>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</si>
  <si>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</si>
  <si>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</si>
  <si>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</si>
  <si>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</si>
  <si>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</si>
  <si>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Labour Force</t>
  </si>
  <si>
    <t>No. of New IPO</t>
  </si>
  <si>
    <t>No. of Registered Companies</t>
  </si>
  <si>
    <t>Private Office Rental Index</t>
  </si>
  <si>
    <t>Private Office Price Index</t>
  </si>
  <si>
    <t>Frequency</t>
  </si>
  <si>
    <t>RVD</t>
  </si>
  <si>
    <t>Monthly</t>
  </si>
  <si>
    <t>Yearly</t>
  </si>
  <si>
    <t>Daily</t>
  </si>
  <si>
    <t>Hang Seng Index</t>
  </si>
  <si>
    <t>Algorithm</t>
  </si>
  <si>
    <t>Time series model (Vector Autoregression model)</t>
  </si>
  <si>
    <t>Private Office Take Up</t>
  </si>
  <si>
    <t>Other potential variables (e.g. business performance statistics from C&amp;SD)</t>
  </si>
  <si>
    <t>GDP</t>
  </si>
  <si>
    <t>Source</t>
  </si>
  <si>
    <t>Forecasting Model Overview</t>
  </si>
  <si>
    <t>C&amp;SD</t>
  </si>
  <si>
    <t>Labour force less no. of unemployed persons</t>
  </si>
  <si>
    <t>Available range</t>
  </si>
  <si>
    <t>Yahoo!</t>
  </si>
  <si>
    <t>HSI Daily Close</t>
  </si>
  <si>
    <t>Timeframe</t>
  </si>
  <si>
    <t>Quarterly, Yearly, Monthly</t>
  </si>
  <si>
    <t>Multiple linear regression</t>
  </si>
  <si>
    <t>Unit</t>
  </si>
  <si>
    <t>Index point</t>
  </si>
  <si>
    <t>HK$M</t>
  </si>
  <si>
    <t>GDP in chained (2018) dollars</t>
  </si>
  <si>
    <t>Target variables</t>
  </si>
  <si>
    <t>Predictor variables</t>
  </si>
  <si>
    <t>1961-2019</t>
  </si>
  <si>
    <t>Quarterly</t>
  </si>
  <si>
    <t>Last updated: 1/6/2020</t>
  </si>
  <si>
    <t>1973Q1-2020Q1</t>
  </si>
  <si>
    <t>GDP in chained (2018) dollars (Services)</t>
  </si>
  <si>
    <t>2000-2019</t>
  </si>
  <si>
    <t>2000Q1-2019Q4</t>
  </si>
  <si>
    <t>Number</t>
  </si>
  <si>
    <t>1982-2019</t>
  </si>
  <si>
    <t>3MMA</t>
  </si>
  <si>
    <t>08-10/1981 to 02-04/2020</t>
  </si>
  <si>
    <t>31/12/1986-29/5/2020</t>
  </si>
  <si>
    <t>No. of IPO</t>
  </si>
  <si>
    <t>Overall, Grade A, Grade B, Grade C</t>
  </si>
  <si>
    <t>1/1993-3/2020</t>
  </si>
  <si>
    <t>1981-2019</t>
  </si>
  <si>
    <t>1986Q1-2020Q1</t>
  </si>
  <si>
    <t>1978Q1-2020Q1</t>
  </si>
  <si>
    <t>m^2</t>
  </si>
  <si>
    <t>Variables</t>
  </si>
  <si>
    <t>Overall</t>
  </si>
  <si>
    <t>1985-2019</t>
  </si>
  <si>
    <t>CR</t>
  </si>
  <si>
    <t>Private Office Completions</t>
  </si>
  <si>
    <t>Do not use, have risk of self prediction</t>
  </si>
  <si>
    <t>No. of Companies on Register</t>
  </si>
  <si>
    <t>HKEX</t>
  </si>
  <si>
    <t>03/1866-04/2020</t>
  </si>
  <si>
    <t>Yearly, Monthly</t>
  </si>
  <si>
    <t>1999-2019</t>
  </si>
  <si>
    <t>Year</t>
  </si>
  <si>
    <t>Date</t>
  </si>
  <si>
    <t>Close</t>
  </si>
  <si>
    <t>v</t>
  </si>
  <si>
    <t>Month Start</t>
  </si>
  <si>
    <t>Month End</t>
  </si>
  <si>
    <t>Labour force (thousands)</t>
  </si>
  <si>
    <t>Unemployed (thousands)</t>
  </si>
  <si>
    <t>Employed (thousands)</t>
  </si>
  <si>
    <t>No. of IPO (including GEM)</t>
  </si>
  <si>
    <t>ok</t>
  </si>
  <si>
    <t>Q1</t>
  </si>
  <si>
    <t>Q2</t>
  </si>
  <si>
    <t>Q3</t>
  </si>
  <si>
    <t>Q4</t>
  </si>
  <si>
    <t>GDP In chained (2018) dollars (HK$M)</t>
  </si>
  <si>
    <t>Private Office Rental Index - Grade A</t>
  </si>
  <si>
    <t>Private Office Rental Index - Grade B</t>
  </si>
  <si>
    <t>Private Office Rental Index - Grade C</t>
  </si>
  <si>
    <t>Private Office Rental Index - Overall</t>
  </si>
  <si>
    <t>Private Office Price Index - Grade A</t>
  </si>
  <si>
    <t>Private Office Price Index - Grade B</t>
  </si>
  <si>
    <t>Private Office Price Index - Grade C</t>
  </si>
  <si>
    <t>Private Office Price Index - Overall</t>
  </si>
  <si>
    <t>Qtr</t>
  </si>
  <si>
    <t>% of stock</t>
  </si>
  <si>
    <t>Office Completion - Grade A (m^2)</t>
  </si>
  <si>
    <t>Office Completion - Grade B (m^2)</t>
  </si>
  <si>
    <t>Office Completion - Grade C (m^2)</t>
  </si>
  <si>
    <t>Office Completion - Total (m^2)</t>
  </si>
  <si>
    <t>Office Stock - Grade A (m^2)</t>
  </si>
  <si>
    <t>Office Stock - Grade B (m^2)</t>
  </si>
  <si>
    <t>Office Stock - Grade C (m^2)</t>
  </si>
  <si>
    <t>Office Stock - Total (m^2)</t>
  </si>
  <si>
    <t>Office Vacancy - Grade A (m^2)</t>
  </si>
  <si>
    <t>Office Vacancy - Grade A (% of stock)</t>
  </si>
  <si>
    <t>Office Vacancy - Grade B (m^2)</t>
  </si>
  <si>
    <t>Office Vacancy - Grade B (% of stock)</t>
  </si>
  <si>
    <t>Office Vacancy - Grade C (m^2)</t>
  </si>
  <si>
    <t>Office Vacancy - Grade C (% of stock)</t>
  </si>
  <si>
    <t>Office Vacancy - Total (m^2)</t>
  </si>
  <si>
    <t>Office Vacancy - Total (% of stock)</t>
  </si>
  <si>
    <t>Office Take-up - Grade A (m^2)</t>
  </si>
  <si>
    <t>Office Take-up - Grade B (m^2)</t>
  </si>
  <si>
    <t>Office Take-up - Grade C (m^2)</t>
  </si>
  <si>
    <t>Office Take-up - Total (m^2)</t>
  </si>
  <si>
    <t>Series</t>
  </si>
  <si>
    <t>Variable</t>
  </si>
  <si>
    <t>Variable type</t>
  </si>
  <si>
    <t>Included in model</t>
  </si>
  <si>
    <t>Office Usage</t>
  </si>
  <si>
    <t>Y</t>
  </si>
  <si>
    <t>1991-2019</t>
  </si>
  <si>
    <t>Office Price Index</t>
  </si>
  <si>
    <t>Office Rental Index - Grade A</t>
  </si>
  <si>
    <t>Office Rental Index - Grade B</t>
  </si>
  <si>
    <t>Office Rental Index - Grade C</t>
  </si>
  <si>
    <t>Office Rental Index - Overall</t>
  </si>
  <si>
    <t>Office Price Index - Grade A</t>
  </si>
  <si>
    <t>Office Price Index - Grade B</t>
  </si>
  <si>
    <t>Office Price Index - Grade C</t>
  </si>
  <si>
    <t>Office Price Index - Overall</t>
  </si>
  <si>
    <t>Office Rental Index</t>
  </si>
  <si>
    <t>No. of unemployed persons</t>
  </si>
  <si>
    <t>No. of employed persons</t>
  </si>
  <si>
    <t>Labour force</t>
  </si>
  <si>
    <t>Daily Open</t>
  </si>
  <si>
    <t>Daily High</t>
  </si>
  <si>
    <t>Daily Low</t>
  </si>
  <si>
    <t>Daily Close</t>
  </si>
  <si>
    <t>Daily Adj Close</t>
  </si>
  <si>
    <t>Daily Volume</t>
  </si>
  <si>
    <t>HK$</t>
  </si>
  <si>
    <t>Total No. of local companies that
has remained registered on the Companies Register</t>
  </si>
  <si>
    <t>Change vs LY</t>
  </si>
  <si>
    <t>Ratio</t>
  </si>
  <si>
    <t>Nature of measure</t>
  </si>
  <si>
    <t>Pointwise value</t>
  </si>
  <si>
    <t>Quantity created in the period</t>
  </si>
  <si>
    <t>Range included for interpolation</t>
  </si>
  <si>
    <t>Data available range</t>
  </si>
  <si>
    <t>31/12/1991-31/12/2019</t>
  </si>
  <si>
    <t>31/03/1991-31/03/2020</t>
  </si>
  <si>
    <t>31/03/1991-30/04/2020</t>
  </si>
  <si>
    <t>31/03/1991-31/05/2020</t>
  </si>
  <si>
    <t>31/07/2001-29/5/2020</t>
  </si>
  <si>
    <t>Linear</t>
  </si>
  <si>
    <t>Total/4 uniform distribution</t>
  </si>
  <si>
    <t>Same value</t>
  </si>
  <si>
    <t>N/A</t>
  </si>
  <si>
    <t>Unemployment rate (%)</t>
  </si>
  <si>
    <t>RESIDUAL OUTPUT</t>
  </si>
  <si>
    <t>Observation</t>
  </si>
  <si>
    <t>Predicted Office Vacancy - Total (% of stock)</t>
  </si>
  <si>
    <t>Residuals</t>
  </si>
  <si>
    <t>Has trend element</t>
  </si>
  <si>
    <t>Has seasonal element</t>
  </si>
  <si>
    <t>New_Unemployed (thousands)</t>
  </si>
  <si>
    <t>Col#</t>
  </si>
  <si>
    <t>Old_Col</t>
  </si>
  <si>
    <t>New_Col</t>
  </si>
  <si>
    <t>Interpolation</t>
  </si>
  <si>
    <t>Unemployment Rate (%)</t>
  </si>
  <si>
    <t>HSI Close</t>
  </si>
  <si>
    <t>Labour force (000)</t>
  </si>
  <si>
    <t>Unemployed (000)</t>
  </si>
  <si>
    <t>Employed (000)</t>
  </si>
  <si>
    <t>No. of Companies</t>
  </si>
  <si>
    <t>Completion - A (m^2)</t>
  </si>
  <si>
    <t>Completion - B (m^2)</t>
  </si>
  <si>
    <t>Completion - C (m^2)</t>
  </si>
  <si>
    <t>Completion - Total (m^2)</t>
  </si>
  <si>
    <t>Stock - A (m^2)</t>
  </si>
  <si>
    <t>Stock - B (m^2)</t>
  </si>
  <si>
    <t>Stock - C (m^2)</t>
  </si>
  <si>
    <t>Stock - Total (m^2)</t>
  </si>
  <si>
    <t>Vacancy - A (m^2)</t>
  </si>
  <si>
    <t>Vacancy - A (% of stock)</t>
  </si>
  <si>
    <t>Vacancy - B (m^2)</t>
  </si>
  <si>
    <t>Vacancy - B (% of stock)</t>
  </si>
  <si>
    <t>Vacancy - C (m^2)</t>
  </si>
  <si>
    <t>Vacancy - C (% of stock)</t>
  </si>
  <si>
    <t>Vacancy - Total (m^2)</t>
  </si>
  <si>
    <t>Vacancy - Total (% of stock)</t>
  </si>
  <si>
    <t>Take-up - A (m^2)</t>
  </si>
  <si>
    <t>Take-up - B (m^2)</t>
  </si>
  <si>
    <t>Take-up - C (m^2)</t>
  </si>
  <si>
    <t>Take-up - Total (m^2)</t>
  </si>
  <si>
    <t>Rental Index - A</t>
  </si>
  <si>
    <t>Rental Index - B</t>
  </si>
  <si>
    <t>Rental Index - C</t>
  </si>
  <si>
    <t>Rental Index - Overall</t>
  </si>
  <si>
    <t>Price Index - A</t>
  </si>
  <si>
    <t>Price Index - B</t>
  </si>
  <si>
    <t>Price Index - C</t>
  </si>
  <si>
    <t>Price Index - Overall</t>
  </si>
  <si>
    <t>Interpolation for quarterly (1)</t>
  </si>
  <si>
    <t>Interpolation for quarterly (2)</t>
  </si>
  <si>
    <t>Unemployment rate</t>
  </si>
  <si>
    <t>%</t>
  </si>
  <si>
    <t>Imputed for more d.p.</t>
  </si>
  <si>
    <t>Column (1)</t>
  </si>
  <si>
    <t>Column (2)</t>
  </si>
  <si>
    <t>Unemployment Rate</t>
  </si>
  <si>
    <t>Re-imputated = Linear</t>
  </si>
  <si>
    <t>Column (3)</t>
  </si>
  <si>
    <t>HSI_Close</t>
  </si>
  <si>
    <t>Employment YoY Growth (thousands)</t>
  </si>
  <si>
    <t>Unemployment_Rate</t>
  </si>
  <si>
    <t>GDP_Y_HKDM</t>
  </si>
  <si>
    <t>PriceIndex_Overall</t>
  </si>
  <si>
    <t>RentalIndex_Overall</t>
  </si>
  <si>
    <t>TakeUp_Total_ms</t>
  </si>
  <si>
    <t>Vacancy_Total_pStock</t>
  </si>
  <si>
    <t>HSI_YoYChg(log)</t>
  </si>
  <si>
    <t>RentalIndex_Overall_YoYChg(log)</t>
  </si>
  <si>
    <t>PriceIndex_Overall_YoYChg(log)</t>
  </si>
  <si>
    <t>No_Companies_Chg(abs)</t>
  </si>
  <si>
    <t>No_Companies(log)</t>
  </si>
  <si>
    <t>RentalIndex_Overall_YoYChg(%)</t>
  </si>
  <si>
    <t>PriceIndex_Overall_YoYChg(%)</t>
  </si>
  <si>
    <t>GDP_Y_YoYChg(%)</t>
  </si>
  <si>
    <t>HSI_YoYChg(%)</t>
  </si>
  <si>
    <t>No_Companies_Chg(%)</t>
  </si>
  <si>
    <t>Vacancy_Total_pStock_YoYChg(%-pt)</t>
  </si>
  <si>
    <t>Comp_Total_msq</t>
  </si>
  <si>
    <t>Stock_Total_msq</t>
  </si>
  <si>
    <t>Vacancy_Total_msq</t>
  </si>
  <si>
    <t>Vacancy_Total_pStock_ppChg</t>
  </si>
  <si>
    <t>TakeUp_Total_msq</t>
  </si>
  <si>
    <t>RentalIdx</t>
  </si>
  <si>
    <t>RentalIdx_pChg</t>
  </si>
  <si>
    <t>RentalIdx_LogChg</t>
  </si>
  <si>
    <t>PriceIdx</t>
  </si>
  <si>
    <t>PriceIdx_pChg</t>
  </si>
  <si>
    <t>PriceIdx_LogChg</t>
  </si>
  <si>
    <t>GDP_HKDM</t>
  </si>
  <si>
    <t>GDP_pChg</t>
  </si>
  <si>
    <t>LabourForce_000</t>
  </si>
  <si>
    <t>Unemployed_000</t>
  </si>
  <si>
    <t>Employed_000</t>
  </si>
  <si>
    <t>UnemploymentRate</t>
  </si>
  <si>
    <t>Employed_000Chg</t>
  </si>
  <si>
    <t>HSI_pChg</t>
  </si>
  <si>
    <t>HSI_LogChg</t>
  </si>
  <si>
    <t>N_Company</t>
  </si>
  <si>
    <t>N_Company_Chg</t>
  </si>
  <si>
    <t>N_Company_pChg</t>
  </si>
  <si>
    <t>Vacancy_Total_pStock_QoQChg(%-pt)</t>
  </si>
  <si>
    <t>RentalIndex_Overall_QoQChg(%)</t>
  </si>
  <si>
    <t>RentalIndex_Overall_QoQChg(log)</t>
  </si>
  <si>
    <t>PriceIndex_Overall_QoQChg(%)</t>
  </si>
  <si>
    <t>PriceIndex_Overall_QoQChg(log)</t>
  </si>
  <si>
    <t>GDP_Q_HKDM</t>
  </si>
  <si>
    <t>GDP_Q_QoQChg(%)</t>
  </si>
  <si>
    <t>Employment QoQ Growth (000)</t>
  </si>
  <si>
    <t>HSI_QoQChg(%)</t>
  </si>
  <si>
    <t>HSI_QoQChg(log)</t>
  </si>
  <si>
    <t>Office Demolition - Grade A (m^2)</t>
  </si>
  <si>
    <t>Office Demolition - Grade B (m^2)</t>
  </si>
  <si>
    <t>Office Demolition - Grade C (m^2)</t>
  </si>
  <si>
    <t>Office Demolition - Total (m^2)</t>
  </si>
  <si>
    <t>Office Demolition - Grade A (% of stock)</t>
  </si>
  <si>
    <t>Office Demolition - Grade B (% of stock)</t>
  </si>
  <si>
    <t>Office Demolition - Grade C (% of stock)</t>
  </si>
  <si>
    <t>Office Demolition - Total (% of stock)</t>
  </si>
  <si>
    <t>Vacancy_Total_YoYChg_msq</t>
  </si>
  <si>
    <t>Kevin</t>
  </si>
  <si>
    <t>Model 1</t>
  </si>
  <si>
    <t>Model 2</t>
  </si>
  <si>
    <t>Lower bound (95% CI)</t>
  </si>
  <si>
    <t>Upper bound (95% CI)</t>
  </si>
  <si>
    <t>Stock Total (m^2)</t>
  </si>
  <si>
    <t>Completions Total (m^2)</t>
  </si>
  <si>
    <t>Vacancy Total (m^2)</t>
  </si>
  <si>
    <t>Vacancy Total (% of Stock)</t>
  </si>
  <si>
    <t>Vacancy Total % of Stock YoYChg (%-pt)</t>
  </si>
  <si>
    <t>Vacancy Total YoYChg (m^2)</t>
  </si>
  <si>
    <t>Demolition Total YoYChg (m^2)</t>
  </si>
  <si>
    <t>Demolition Total (% of Stock)</t>
  </si>
  <si>
    <t>Take-up Total (m^2)</t>
  </si>
  <si>
    <t>Model</t>
  </si>
  <si>
    <t>Mean estimate on Vacancy YoY Change (m2)</t>
  </si>
  <si>
    <t>AR(1) model on Vacancy (% of Stock)</t>
  </si>
  <si>
    <t>Description</t>
  </si>
  <si>
    <t>Model 3</t>
  </si>
  <si>
    <t>MA(2) model on Vacancy (% of Stock)</t>
  </si>
  <si>
    <t>Point Estimate</t>
  </si>
  <si>
    <t>N_Company_LogChg</t>
  </si>
  <si>
    <t>Vacancy_Total_Chg</t>
  </si>
  <si>
    <t>Demolition_Total_msq</t>
  </si>
  <si>
    <t>Demolition_Total_pStock</t>
  </si>
  <si>
    <t>No. of Company YoY Chg (abs)</t>
  </si>
  <si>
    <t>Model 4</t>
  </si>
  <si>
    <t>LR model on Vacancy (% of Stock) ~ Rental Index YoY Change (%) + No. of Companies YoY Change</t>
  </si>
  <si>
    <t>Model 5</t>
  </si>
  <si>
    <t>VAR model on Vacancy (% of Stock) ~ Rental Index YoY Change (%) (lag 0 &amp; 1) + No. of Companies YoY Change (lag 1)</t>
  </si>
  <si>
    <t>Rental Index Overall</t>
  </si>
  <si>
    <t>Rental Index Overall YoYChg (%)</t>
  </si>
  <si>
    <t>Month</t>
  </si>
  <si>
    <t>Public_Comp</t>
  </si>
  <si>
    <t>Private_Comp</t>
  </si>
  <si>
    <t>Guarantee_Comp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</si>
  <si>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</si>
  <si>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</si>
  <si>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</si>
  <si>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</si>
  <si>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</si>
  <si>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</si>
  <si>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</si>
  <si>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</si>
  <si>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</si>
  <si>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</si>
  <si>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January </t>
  </si>
  <si>
    <t>February</t>
  </si>
  <si>
    <t>私 人 寫 字 樓  ─  各 級 別 租 金 指 數  (所 有 地 區)</t>
  </si>
  <si>
    <t>PRIVATE  OFFICES  -  RENTAL  INDICES  BY  GRADE  (ALL  DISTRICTS)</t>
  </si>
  <si>
    <t>( 1999 = 100 )</t>
  </si>
  <si>
    <t>年</t>
  </si>
  <si>
    <t>月</t>
  </si>
  <si>
    <t>甲級</t>
  </si>
  <si>
    <t>乙級</t>
  </si>
  <si>
    <t>丙級</t>
  </si>
  <si>
    <t>所有級別</t>
  </si>
  <si>
    <t>Grade A</t>
  </si>
  <si>
    <t>Grade B</t>
  </si>
  <si>
    <t>Grade C</t>
  </si>
  <si>
    <t xml:space="preserve"> </t>
  </si>
  <si>
    <t>2004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</si>
  <si>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</si>
  <si>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</si>
  <si>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</si>
  <si>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</si>
  <si>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</si>
  <si>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</si>
  <si>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</si>
  <si>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</si>
  <si>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</si>
  <si>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</si>
  <si>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</si>
  <si>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</si>
  <si>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*</t>
  </si>
  <si>
    <t>Assume Rental Indices of May-Dec 2020 stays the same as that in Apr 2020 = 245.4, Average Rental Index in 2020 = 247.5; Assume change of no. of company = (N in Apr 2020 - N of Dec 2020) / 4 * 12</t>
  </si>
  <si>
    <t>Assume Rental Indices of 2021 stays the same as that in Apr 2020 = 245.4; Assume change of no. of company = that of 2020</t>
  </si>
  <si>
    <t>Forecast Vacancy Total YoYChg (m^2)</t>
  </si>
  <si>
    <t>Forecast Take-up Total (m^2)</t>
  </si>
  <si>
    <t>Absolute error</t>
  </si>
  <si>
    <t>Mean Absolute Error</t>
  </si>
  <si>
    <t>Forecast Vacancy Total (% of Stock)</t>
  </si>
  <si>
    <t>Assumptions:</t>
  </si>
  <si>
    <r>
      <t xml:space="preserve">表 </t>
    </r>
    <r>
      <rPr>
        <sz val="9"/>
        <rFont val="Myriad Pro"/>
        <family val="2"/>
      </rPr>
      <t>Table 17</t>
    </r>
  </si>
  <si>
    <t>私 人 寫 字 樓  -  各 區 不 同 級 別 總 存 量 及 空 置 量</t>
    <phoneticPr fontId="4" type="noConversion"/>
  </si>
  <si>
    <t>PRIVATE   OFFICES  -  STOCK   AND   VACANCY   BY   GRADE   AND   DISTRICT</t>
    <phoneticPr fontId="4" type="noConversion"/>
  </si>
  <si>
    <r>
      <t xml:space="preserve">平方米 </t>
    </r>
    <r>
      <rPr>
        <sz val="8"/>
        <rFont val="Myriad Pro"/>
        <family val="2"/>
      </rPr>
      <t xml:space="preserve"> m</t>
    </r>
    <r>
      <rPr>
        <vertAlign val="superscript"/>
        <sz val="8"/>
        <rFont val="Myriad Pro"/>
        <family val="2"/>
      </rPr>
      <t>2</t>
    </r>
  </si>
  <si>
    <r>
      <t xml:space="preserve">2019 </t>
    </r>
    <r>
      <rPr>
        <b/>
        <sz val="8"/>
        <rFont val="細明體"/>
        <family val="3"/>
        <charset val="136"/>
      </rPr>
      <t>年年底總存量</t>
    </r>
    <r>
      <rPr>
        <b/>
        <sz val="8"/>
        <rFont val="Myriad Pro"/>
        <family val="2"/>
      </rPr>
      <t xml:space="preserve">    Stock  at  year-end</t>
    </r>
  </si>
  <si>
    <r>
      <t xml:space="preserve">          2019 </t>
    </r>
    <r>
      <rPr>
        <b/>
        <sz val="8"/>
        <rFont val="細明體"/>
        <family val="3"/>
        <charset val="136"/>
      </rPr>
      <t>年年底空置量</t>
    </r>
    <r>
      <rPr>
        <b/>
        <sz val="8"/>
        <rFont val="Myriad Pro"/>
        <family val="2"/>
      </rPr>
      <t xml:space="preserve">    Amount  Vacant  at  year-end</t>
    </r>
  </si>
  <si>
    <r>
      <t>空置百分率</t>
    </r>
    <r>
      <rPr>
        <b/>
        <sz val="8"/>
        <rFont val="Myriad Pro"/>
        <family val="2"/>
      </rPr>
      <t xml:space="preserve">    %  Vacant</t>
    </r>
  </si>
  <si>
    <t>地區</t>
  </si>
  <si>
    <t>District</t>
  </si>
  <si>
    <t>甲級</t>
    <phoneticPr fontId="4" type="noConversion"/>
  </si>
  <si>
    <t>乙級</t>
    <phoneticPr fontId="4" type="noConversion"/>
  </si>
  <si>
    <t>丙級</t>
    <phoneticPr fontId="4" type="noConversion"/>
  </si>
  <si>
    <t>總數</t>
    <phoneticPr fontId="4" type="noConversion"/>
  </si>
  <si>
    <t xml:space="preserve">A    </t>
    <phoneticPr fontId="4" type="noConversion"/>
  </si>
  <si>
    <t xml:space="preserve"> B    </t>
    <phoneticPr fontId="4" type="noConversion"/>
  </si>
  <si>
    <t xml:space="preserve">C     </t>
    <phoneticPr fontId="4" type="noConversion"/>
  </si>
  <si>
    <t>Total</t>
    <phoneticPr fontId="4" type="noConversion"/>
  </si>
  <si>
    <t xml:space="preserve">A  </t>
    <phoneticPr fontId="4" type="noConversion"/>
  </si>
  <si>
    <t xml:space="preserve">B  </t>
    <phoneticPr fontId="4" type="noConversion"/>
  </si>
  <si>
    <t xml:space="preserve">C  </t>
    <phoneticPr fontId="4" type="noConversion"/>
  </si>
  <si>
    <t>中西區</t>
    <phoneticPr fontId="4" type="noConversion"/>
  </si>
  <si>
    <t>Central and Western</t>
    <phoneticPr fontId="4" type="noConversion"/>
  </si>
  <si>
    <t>灣仔</t>
  </si>
  <si>
    <t>Wan Chai</t>
    <phoneticPr fontId="4" type="noConversion"/>
  </si>
  <si>
    <t>東區</t>
    <phoneticPr fontId="4" type="noConversion"/>
  </si>
  <si>
    <t>Eastern</t>
    <phoneticPr fontId="4" type="noConversion"/>
  </si>
  <si>
    <t>南區</t>
    <phoneticPr fontId="4" type="noConversion"/>
  </si>
  <si>
    <t>Southern</t>
    <phoneticPr fontId="4" type="noConversion"/>
  </si>
  <si>
    <t>港島</t>
  </si>
  <si>
    <t>HONG  KONG</t>
    <phoneticPr fontId="4" type="noConversion"/>
  </si>
  <si>
    <t>油尖旺</t>
    <phoneticPr fontId="4" type="noConversion"/>
  </si>
  <si>
    <t>Yau Tsim Mong</t>
    <phoneticPr fontId="4" type="noConversion"/>
  </si>
  <si>
    <t>深水</t>
    <phoneticPr fontId="4" type="noConversion"/>
  </si>
  <si>
    <t>Sham Shui Po</t>
    <phoneticPr fontId="4" type="noConversion"/>
  </si>
  <si>
    <t>九龍城</t>
    <phoneticPr fontId="4" type="noConversion"/>
  </si>
  <si>
    <t>Kowloon City</t>
    <phoneticPr fontId="4" type="noConversion"/>
  </si>
  <si>
    <t>黃大仙</t>
  </si>
  <si>
    <t>Wong Tai Sin</t>
    <phoneticPr fontId="4" type="noConversion"/>
  </si>
  <si>
    <t>觀塘</t>
  </si>
  <si>
    <t>Kwun Tong</t>
    <phoneticPr fontId="4" type="noConversion"/>
  </si>
  <si>
    <t>九龍</t>
    <phoneticPr fontId="4" type="noConversion"/>
  </si>
  <si>
    <t>KOWLOON</t>
    <phoneticPr fontId="4" type="noConversion"/>
  </si>
  <si>
    <t>葵青</t>
    <phoneticPr fontId="4" type="noConversion"/>
  </si>
  <si>
    <t>Kwai Tsing</t>
    <phoneticPr fontId="4" type="noConversion"/>
  </si>
  <si>
    <t>荃灣</t>
  </si>
  <si>
    <t>Tsuen Wan</t>
    <phoneticPr fontId="4" type="noConversion"/>
  </si>
  <si>
    <t>-</t>
  </si>
  <si>
    <t>屯門</t>
  </si>
  <si>
    <t>Tuen Mun</t>
    <phoneticPr fontId="4" type="noConversion"/>
  </si>
  <si>
    <t>元朗</t>
  </si>
  <si>
    <t>Yuen Long</t>
    <phoneticPr fontId="4" type="noConversion"/>
  </si>
  <si>
    <t>北區</t>
  </si>
  <si>
    <t>North</t>
  </si>
  <si>
    <t>大埔</t>
  </si>
  <si>
    <t>Tai Po</t>
  </si>
  <si>
    <t>沙田</t>
  </si>
  <si>
    <t>Sha Tin</t>
    <phoneticPr fontId="4" type="noConversion"/>
  </si>
  <si>
    <t>西貢</t>
  </si>
  <si>
    <t>Sai Kung</t>
    <phoneticPr fontId="4" type="noConversion"/>
  </si>
  <si>
    <t>離島</t>
  </si>
  <si>
    <t>Islands</t>
    <phoneticPr fontId="4" type="noConversion"/>
  </si>
  <si>
    <t>新界</t>
  </si>
  <si>
    <t>NEW  TERRITORIES</t>
    <phoneticPr fontId="4" type="noConversion"/>
  </si>
  <si>
    <t>全港</t>
  </si>
  <si>
    <t>OVERALL</t>
  </si>
  <si>
    <t>分區</t>
    <phoneticPr fontId="4" type="noConversion"/>
  </si>
  <si>
    <t>Sub-districts</t>
    <phoneticPr fontId="4" type="noConversion"/>
  </si>
  <si>
    <t>上環</t>
  </si>
  <si>
    <t>Sheung Wan</t>
    <phoneticPr fontId="4" type="noConversion"/>
  </si>
  <si>
    <t>中區</t>
  </si>
  <si>
    <t>Central</t>
  </si>
  <si>
    <t>灣仔 / 銅鑼灣</t>
    <phoneticPr fontId="4" type="noConversion"/>
  </si>
  <si>
    <t>Wan Chai / Causeway Bay</t>
    <phoneticPr fontId="4" type="noConversion"/>
  </si>
  <si>
    <t>北角 / 鰂魚涌</t>
    <phoneticPr fontId="4" type="noConversion"/>
  </si>
  <si>
    <t>North Point / Quarry Bay</t>
    <phoneticPr fontId="4" type="noConversion"/>
  </si>
  <si>
    <t>尖沙咀</t>
  </si>
  <si>
    <t>Tsim Sha Tsui</t>
    <phoneticPr fontId="4" type="noConversion"/>
  </si>
  <si>
    <t>油麻地 / 旺角</t>
    <phoneticPr fontId="4" type="noConversion"/>
  </si>
  <si>
    <t>Yau Ma Tei / Mong Kok</t>
    <phoneticPr fontId="4" type="noConversion"/>
  </si>
  <si>
    <t xml:space="preserve">       </t>
    <phoneticPr fontId="4" type="noConversion"/>
  </si>
  <si>
    <t>分區數字已包括在地區數字內。</t>
    <phoneticPr fontId="4" type="noConversion"/>
  </si>
  <si>
    <t xml:space="preserve"> Sub-district figures have already been included in District figures.</t>
    <phoneticPr fontId="4" type="noConversion"/>
  </si>
  <si>
    <t>Total No. of companies</t>
  </si>
  <si>
    <t>Apr 2020 vs Dec 2019</t>
  </si>
  <si>
    <r>
      <t>表</t>
    </r>
    <r>
      <rPr>
        <sz val="9"/>
        <rFont val="Myriad Pro"/>
        <family val="2"/>
      </rPr>
      <t xml:space="preserve"> Table 20</t>
    </r>
  </si>
  <si>
    <t xml:space="preserve">私 人 寫 字 樓  -  各 區 落 成 量 及 預 測 落 成 量 </t>
    <phoneticPr fontId="4" type="noConversion"/>
  </si>
  <si>
    <t>PRIVATE   OFFICES  -  COMPLETIONS   AND   FORECAST   COMPLETIONS   BY   DISTRICT</t>
    <phoneticPr fontId="4" type="noConversion"/>
  </si>
  <si>
    <r>
      <t>平方米</t>
    </r>
    <r>
      <rPr>
        <sz val="8"/>
        <rFont val="Myriad Pro"/>
        <family val="2"/>
      </rPr>
      <t xml:space="preserve">  m</t>
    </r>
    <r>
      <rPr>
        <vertAlign val="superscript"/>
        <sz val="8"/>
        <rFont val="Myriad Pro"/>
        <family val="2"/>
      </rPr>
      <t>2</t>
    </r>
  </si>
  <si>
    <r>
      <t xml:space="preserve">2019 </t>
    </r>
    <r>
      <rPr>
        <b/>
        <sz val="8"/>
        <rFont val="細明體"/>
        <family val="3"/>
        <charset val="136"/>
      </rPr>
      <t>年落成量</t>
    </r>
    <r>
      <rPr>
        <b/>
        <sz val="8"/>
        <rFont val="Myriad Pro"/>
        <family val="2"/>
      </rPr>
      <t xml:space="preserve"> Completions</t>
    </r>
  </si>
  <si>
    <t>預測落成量</t>
    <phoneticPr fontId="4" type="noConversion"/>
  </si>
  <si>
    <t xml:space="preserve"> Forecast  Completions</t>
    <phoneticPr fontId="4" type="noConversion"/>
  </si>
  <si>
    <t xml:space="preserve">B    </t>
    <phoneticPr fontId="4" type="noConversion"/>
  </si>
  <si>
    <t xml:space="preserve">C    </t>
    <phoneticPr fontId="4" type="noConversion"/>
  </si>
  <si>
    <t>[ 2020 ]</t>
    <phoneticPr fontId="4" type="noConversion"/>
  </si>
  <si>
    <t>[ 2021 ]</t>
    <phoneticPr fontId="4" type="noConversion"/>
  </si>
  <si>
    <t>Eastern</t>
    <phoneticPr fontId="4" type="noConversion"/>
  </si>
  <si>
    <t>Sham Shui Po</t>
    <phoneticPr fontId="4" type="noConversion"/>
  </si>
  <si>
    <t>Kowloon City</t>
    <phoneticPr fontId="4" type="noConversion"/>
  </si>
  <si>
    <t>Wong Tai Sin</t>
    <phoneticPr fontId="4" type="noConversion"/>
  </si>
  <si>
    <t>Yuen Long</t>
    <phoneticPr fontId="4" type="noConversion"/>
  </si>
  <si>
    <t>北角 / 鰂魚涌</t>
  </si>
  <si>
    <t>Tsim Sha Tsui</t>
    <phoneticPr fontId="4" type="noConversion"/>
  </si>
  <si>
    <t>分區數字已包括在地區數字內。</t>
  </si>
  <si>
    <t>Share (%)</t>
  </si>
  <si>
    <t>Real GDP Growth (%)</t>
  </si>
  <si>
    <t>2020 Forecast</t>
  </si>
  <si>
    <t>2021 Forecast</t>
  </si>
  <si>
    <t>Model 4a</t>
  </si>
  <si>
    <t>LR model on Vacancy (% of Stock) ~ Rental Index YoY Change (%) + No. of Companies YoY Change + Unemployment Rate</t>
  </si>
  <si>
    <t>Model 6</t>
  </si>
  <si>
    <t>VAR model on Vacancy (% of Stock) ~ Real GDP Growth (%) (lag 0) + Rental Index YoY Change (%) (lag 0 &amp; 1) + No. of Companies YoY Change (lag 1) + Unemployment Rate (lag 0)</t>
  </si>
  <si>
    <t>Backtesting Mean Absolute Error</t>
  </si>
  <si>
    <r>
      <t>表</t>
    </r>
    <r>
      <rPr>
        <sz val="9"/>
        <rFont val="Myriad Pro"/>
        <family val="2"/>
      </rPr>
      <t xml:space="preserve"> Table 21</t>
    </r>
  </si>
  <si>
    <t>私 人 寫 字 樓  -  各 區 不 同 級 別 預 測 落 成 量</t>
    <phoneticPr fontId="4" type="noConversion"/>
  </si>
  <si>
    <t>PRIVATE   OFFICES  -  FORECAST   COMPLETIONS   BY   GRADE   AND   DISTRICT</t>
    <phoneticPr fontId="4" type="noConversion"/>
  </si>
  <si>
    <t>[  2020  ]</t>
    <phoneticPr fontId="4" type="noConversion"/>
  </si>
  <si>
    <t>[  2021  ]</t>
    <phoneticPr fontId="4" type="noConversion"/>
  </si>
  <si>
    <t>丙級</t>
    <phoneticPr fontId="4" type="noConversion"/>
  </si>
  <si>
    <t xml:space="preserve">C    </t>
    <phoneticPr fontId="4" type="noConversion"/>
  </si>
  <si>
    <t xml:space="preserve">B   </t>
    <phoneticPr fontId="4" type="noConversion"/>
  </si>
  <si>
    <t>中西區</t>
    <phoneticPr fontId="4" type="noConversion"/>
  </si>
  <si>
    <t>東區</t>
    <phoneticPr fontId="4" type="noConversion"/>
  </si>
  <si>
    <t>油尖旺</t>
    <phoneticPr fontId="4" type="noConversion"/>
  </si>
  <si>
    <t>深水</t>
    <phoneticPr fontId="4" type="noConversion"/>
  </si>
  <si>
    <t>九龍</t>
    <phoneticPr fontId="4" type="noConversion"/>
  </si>
  <si>
    <t>KOWLOON</t>
    <phoneticPr fontId="4" type="noConversion"/>
  </si>
  <si>
    <t>Yuen Long</t>
    <phoneticPr fontId="4" type="noConversion"/>
  </si>
  <si>
    <t>NEW  TERRITORIES</t>
    <phoneticPr fontId="4" type="noConversion"/>
  </si>
  <si>
    <t>分區</t>
    <phoneticPr fontId="4" type="noConversion"/>
  </si>
  <si>
    <t>灣仔 / 銅鑼灣</t>
    <phoneticPr fontId="4" type="noConversion"/>
  </si>
  <si>
    <t>Yau Ma Tei / Mong Kok</t>
    <phoneticPr fontId="4" type="noConversion"/>
  </si>
  <si>
    <t xml:space="preserve">       </t>
    <phoneticPr fontId="4" type="noConversion"/>
  </si>
  <si>
    <t>分區數字已包括在地區數字內。</t>
    <phoneticPr fontId="4" type="noConversion"/>
  </si>
  <si>
    <t xml:space="preserve">                               Sub-district figures have already been included in District figures.</t>
    <phoneticPr fontId="4" type="noConversion"/>
  </si>
  <si>
    <t>Take-up (sq. m)</t>
  </si>
  <si>
    <t>Regression coefficient</t>
  </si>
  <si>
    <t>Target Variable</t>
  </si>
  <si>
    <t>Vacancy (% of Stock)</t>
  </si>
  <si>
    <t>Rental Index YoY Change (%)</t>
  </si>
  <si>
    <t>Vacancy YoY Change (sq. m)</t>
  </si>
  <si>
    <t>No. of Companies YoY Change</t>
  </si>
  <si>
    <t>Rental Index YoY Change (%) (lag 1)</t>
  </si>
  <si>
    <t>No. of Companies YoY Change (lag 1)</t>
  </si>
  <si>
    <t>Standardised regression coefficient</t>
  </si>
  <si>
    <t>(Intercept)</t>
  </si>
  <si>
    <t>arimafit04</t>
  </si>
  <si>
    <t>arimafit05</t>
  </si>
  <si>
    <t>lr08</t>
  </si>
  <si>
    <t>lr09</t>
  </si>
  <si>
    <t>VAR05</t>
  </si>
  <si>
    <t>VAR08</t>
  </si>
  <si>
    <t>Values of Unemployment Rate in 2020 and 2021 are manually assigned</t>
  </si>
  <si>
    <t>Values of Real GDP Growth and Unemployment Rate in 2020 and 2021 are manually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</si>
</sst>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"/>
    <numFmt numFmtId="165" formatCode="0.0000"/>
    <numFmt numFmtId="166" formatCode="0.000000"/>
    <numFmt numFmtId="167" formatCode="0.0%"/>
    <numFmt numFmtId="168" formatCode="0.0%\-\p\t"/>
    <numFmt numFmtId="169" formatCode="0.0"/>
    <numFmt numFmtId="170" formatCode="#\ ###\ ##0"/>
    <numFmt numFmtId="171" formatCode="\+#,##0;[Red]\-#,##0"/>
  </numFmts>
  <fonts count="48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name val="Times New Roman"/>
      <family val="1"/>
    </font>
    <font>
      <sz val="12"/>
      <name val="Tms Rmn"/>
      <family val="1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2"/>
      <name val="Times New Roman"/>
      <family val="1"/>
    </font>
    <font>
      <sz val="10"/>
      <name val="Myriad Pro"/>
      <family val="2"/>
    </font>
    <font>
      <sz val="12"/>
      <name val="Myriad Pro"/>
      <family val="2"/>
    </font>
    <font>
      <sz val="12"/>
      <name val="CG Times (W1)"/>
      <family val="1"/>
    </font>
    <font>
      <sz val="9"/>
      <name val="細明體"/>
      <family val="3"/>
      <charset val="136"/>
    </font>
    <font>
      <sz val="9"/>
      <name val="Myriad Pro"/>
      <family val="2"/>
    </font>
    <font>
      <b/>
      <sz val="10"/>
      <name val="細明體"/>
      <family val="3"/>
      <charset val="136"/>
    </font>
    <font>
      <sz val="14"/>
      <name val="Myriad Pro"/>
      <family val="2"/>
    </font>
    <font>
      <sz val="8"/>
      <name val="Myriad Pro"/>
      <family val="2"/>
    </font>
    <font>
      <sz val="8"/>
      <name val="細明體"/>
      <family val="3"/>
      <charset val="136"/>
    </font>
    <font>
      <vertAlign val="superscript"/>
      <sz val="8"/>
      <name val="Myriad Pro"/>
      <family val="2"/>
    </font>
    <font>
      <b/>
      <sz val="8"/>
      <name val="Myriad Pro"/>
      <family val="2"/>
    </font>
    <font>
      <b/>
      <sz val="8"/>
      <name val="細明體"/>
      <family val="3"/>
      <charset val="136"/>
    </font>
    <font>
      <b/>
      <i/>
      <sz val="8"/>
      <name val="細明體"/>
      <family val="3"/>
      <charset val="136"/>
    </font>
    <font>
      <b/>
      <i/>
      <sz val="8"/>
      <name val="Myriad Pro"/>
      <family val="2"/>
    </font>
    <font>
      <sz val="10"/>
      <name val="細明體"/>
      <family val="3"/>
      <charset val="136"/>
    </font>
    <font>
      <sz val="14"/>
      <name val="細明體"/>
      <family val="3"/>
      <charset val="136"/>
    </font>
    <font>
      <i/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8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8" fillId="0" borderId="0">
      <alignment vertical="center"/>
    </xf>
    <xf numFmtId="9" fontId="16" fillId="0" borderId="0" applyFont="0" applyFill="0" applyBorder="0" applyAlignment="0" applyProtection="0"/>
    <xf numFmtId="0" fontId="1" fillId="0" borderId="0"/>
    <xf numFmtId="0" fontId="23" fillId="0" borderId="0"/>
    <xf numFmtId="0" fontId="26" fillId="0" borderId="0"/>
  </cellStyleXfs>
  <cellXfs count="298">
    <xf numFmtId="0" fontId="0" fillId="0" borderId="0" xfId="0"/>
    <xf numFmtId="0" fontId="0" fillId="0" borderId="0" xfId="0" applyAlignment="1">
      <alignment wrapText="1"/>
    </xf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6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7" fillId="0" borderId="0" xfId="0" applyFont="1" applyAlignment="1">
      <alignment vertical="top"/>
    </xf>
    <xf numFmtId="0" fontId="0" fillId="0" borderId="0" xfId="0" applyFill="1" applyAlignment="1">
      <alignment vertical="top" wrapText="1"/>
    </xf>
    <xf numFmtId="14" fontId="0" fillId="0" borderId="0" xfId="0" applyNumberFormat="1"/>
    <xf numFmtId="2" fontId="0" fillId="0" borderId="0" xfId="0" applyNumberFormat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0" fillId="3" borderId="0" xfId="0" applyFont="1" applyFill="1" applyAlignment="1">
      <alignment vertical="top" wrapText="1"/>
    </xf>
    <xf numFmtId="0" fontId="10" fillId="0" borderId="0" xfId="0" applyFont="1" applyFill="1" applyAlignment="1">
      <alignment vertical="top" wrapText="1"/>
    </xf>
    <xf numFmtId="14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/>
    </xf>
    <xf numFmtId="11" fontId="0" fillId="0" borderId="0" xfId="0" applyNumberFormat="1"/>
    <xf numFmtId="0" fontId="0" fillId="3" borderId="0" xfId="0" applyFill="1" applyBorder="1" applyAlignment="1"/>
    <xf numFmtId="0" fontId="0" fillId="5" borderId="0" xfId="0" applyFill="1" applyBorder="1" applyAlignment="1"/>
    <xf numFmtId="0" fontId="10" fillId="4" borderId="0" xfId="0" applyFont="1" applyFill="1" applyAlignment="1">
      <alignment vertical="top" wrapText="1"/>
    </xf>
    <xf numFmtId="0" fontId="10" fillId="6" borderId="0" xfId="0" applyFont="1" applyFill="1" applyAlignment="1">
      <alignment vertical="top" wrapText="1"/>
    </xf>
    <xf numFmtId="0" fontId="10" fillId="7" borderId="0" xfId="0" applyFont="1" applyFill="1" applyAlignment="1">
      <alignment vertical="top" wrapText="1"/>
    </xf>
    <xf numFmtId="1" fontId="0" fillId="0" borderId="0" xfId="0" applyNumberFormat="1"/>
    <xf numFmtId="0" fontId="10" fillId="2" borderId="0" xfId="0" applyFont="1" applyFill="1" applyAlignment="1">
      <alignment vertical="top" wrapText="1"/>
    </xf>
    <xf numFmtId="0" fontId="12" fillId="0" borderId="0" xfId="0" applyFont="1" applyAlignment="1">
      <alignment wrapText="1"/>
    </xf>
    <xf numFmtId="14" fontId="12" fillId="0" borderId="0" xfId="0" applyNumberFormat="1" applyFont="1"/>
    <xf numFmtId="0" fontId="12" fillId="0" borderId="0" xfId="0" applyFont="1"/>
    <xf numFmtId="0" fontId="13" fillId="0" borderId="0" xfId="0" applyFont="1" applyAlignment="1">
      <alignment wrapText="1"/>
    </xf>
    <xf numFmtId="14" fontId="13" fillId="0" borderId="0" xfId="0" applyNumberFormat="1" applyFont="1"/>
    <xf numFmtId="0" fontId="13" fillId="0" borderId="0" xfId="0" applyFont="1"/>
    <xf numFmtId="11" fontId="13" fillId="0" borderId="0" xfId="0" applyNumberFormat="1" applyFont="1"/>
    <xf numFmtId="165" fontId="0" fillId="0" borderId="0" xfId="0" applyNumberFormat="1" applyAlignment="1">
      <alignment wrapText="1"/>
    </xf>
    <xf numFmtId="165" fontId="0" fillId="0" borderId="0" xfId="0" applyNumberFormat="1"/>
    <xf numFmtId="0" fontId="12" fillId="8" borderId="0" xfId="0" applyFont="1" applyFill="1" applyAlignment="1">
      <alignment wrapText="1"/>
    </xf>
    <xf numFmtId="0" fontId="12" fillId="9" borderId="0" xfId="0" applyFont="1" applyFill="1" applyAlignment="1">
      <alignment wrapText="1"/>
    </xf>
    <xf numFmtId="0" fontId="12" fillId="0" borderId="0" xfId="0" applyFont="1" applyFill="1" applyAlignment="1">
      <alignment wrapText="1"/>
    </xf>
    <xf numFmtId="1" fontId="12" fillId="0" borderId="0" xfId="0" applyNumberFormat="1" applyFont="1"/>
    <xf numFmtId="0" fontId="12" fillId="0" borderId="0" xfId="0" applyNumberFormat="1" applyFont="1"/>
    <xf numFmtId="4" fontId="12" fillId="0" borderId="0" xfId="0" applyNumberFormat="1" applyFont="1"/>
    <xf numFmtId="164" fontId="12" fillId="0" borderId="0" xfId="0" applyNumberFormat="1" applyFont="1"/>
    <xf numFmtId="0" fontId="12" fillId="6" borderId="0" xfId="0" applyFont="1" applyFill="1"/>
    <xf numFmtId="2" fontId="13" fillId="0" borderId="0" xfId="0" applyNumberFormat="1" applyFont="1"/>
    <xf numFmtId="165" fontId="0" fillId="0" borderId="0" xfId="4" applyNumberFormat="1" applyFont="1"/>
    <xf numFmtId="166" fontId="12" fillId="0" borderId="0" xfId="0" applyNumberFormat="1" applyFont="1"/>
    <xf numFmtId="0" fontId="17" fillId="0" borderId="0" xfId="0" applyFont="1" applyAlignment="1">
      <alignment vertical="top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vertical="top"/>
    </xf>
    <xf numFmtId="167" fontId="0" fillId="0" borderId="0" xfId="4" applyNumberFormat="1" applyFont="1" applyAlignment="1">
      <alignment vertical="top"/>
    </xf>
    <xf numFmtId="167" fontId="18" fillId="0" borderId="0" xfId="4" applyNumberFormat="1" applyFont="1" applyAlignment="1">
      <alignment vertical="top"/>
    </xf>
    <xf numFmtId="168" fontId="0" fillId="0" borderId="0" xfId="4" applyNumberFormat="1" applyFont="1" applyAlignment="1">
      <alignment vertical="top"/>
    </xf>
    <xf numFmtId="168" fontId="18" fillId="0" borderId="0" xfId="0" applyNumberFormat="1" applyFont="1" applyAlignment="1">
      <alignment vertical="top"/>
    </xf>
    <xf numFmtId="0" fontId="19" fillId="0" borderId="0" xfId="0" applyFont="1" applyAlignment="1">
      <alignment vertical="top"/>
    </xf>
    <xf numFmtId="0" fontId="18" fillId="6" borderId="0" xfId="0" applyFont="1" applyFill="1" applyAlignment="1">
      <alignment vertical="top"/>
    </xf>
    <xf numFmtId="167" fontId="18" fillId="6" borderId="0" xfId="4" applyNumberFormat="1" applyFont="1" applyFill="1" applyAlignment="1">
      <alignment vertical="top"/>
    </xf>
    <xf numFmtId="0" fontId="18" fillId="0" borderId="0" xfId="0" applyFont="1" applyFill="1" applyAlignment="1">
      <alignment vertical="top"/>
    </xf>
    <xf numFmtId="169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169" fontId="12" fillId="0" borderId="0" xfId="0" applyNumberFormat="1" applyFont="1"/>
    <xf numFmtId="0" fontId="14" fillId="0" borderId="3" xfId="5" applyFont="1" applyBorder="1" applyAlignment="1">
      <alignment horizontal="left" vertical="center" wrapText="1"/>
    </xf>
    <xf numFmtId="0" fontId="1" fillId="0" borderId="0" xfId="5"/>
    <xf numFmtId="0" fontId="14" fillId="0" borderId="4" xfId="5" applyFont="1" applyBorder="1" applyAlignment="1">
      <alignment horizontal="left" vertical="center" wrapText="1"/>
    </xf>
    <xf numFmtId="0" fontId="14" fillId="10" borderId="3" xfId="5" applyFont="1" applyFill="1" applyBorder="1" applyAlignment="1">
      <alignment horizontal="right" vertical="center"/>
    </xf>
    <xf numFmtId="0" fontId="15" fillId="0" borderId="3" xfId="5" applyFont="1" applyBorder="1" applyAlignment="1">
      <alignment vertical="center"/>
    </xf>
    <xf numFmtId="0" fontId="21" fillId="0" borderId="0" xfId="0" applyFont="1" applyAlignment="1">
      <alignment vertical="top" wrapText="1"/>
    </xf>
    <xf numFmtId="0" fontId="21" fillId="0" borderId="0" xfId="0" applyFont="1" applyAlignment="1">
      <alignment vertical="top"/>
    </xf>
    <xf numFmtId="0" fontId="21" fillId="0" borderId="0" xfId="0" applyFont="1" applyFill="1" applyAlignment="1">
      <alignment vertical="top" wrapText="1"/>
    </xf>
    <xf numFmtId="0" fontId="21" fillId="0" borderId="0" xfId="0" applyFont="1" applyFill="1" applyAlignment="1">
      <alignment vertical="top"/>
    </xf>
    <xf numFmtId="1" fontId="21" fillId="0" borderId="0" xfId="0" applyNumberFormat="1" applyFont="1" applyFill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right" vertical="top"/>
    </xf>
    <xf numFmtId="1" fontId="18" fillId="6" borderId="0" xfId="0" applyNumberFormat="1" applyFont="1" applyFill="1" applyAlignment="1">
      <alignment vertical="top"/>
    </xf>
    <xf numFmtId="1" fontId="19" fillId="0" borderId="0" xfId="0" applyNumberFormat="1" applyFont="1" applyAlignment="1">
      <alignment vertical="top"/>
    </xf>
    <xf numFmtId="9" fontId="22" fillId="0" borderId="0" xfId="4" applyFont="1" applyAlignment="1">
      <alignment vertical="top"/>
    </xf>
    <xf numFmtId="1" fontId="22" fillId="0" borderId="0" xfId="4" applyNumberFormat="1" applyFont="1" applyAlignment="1">
      <alignment vertical="top"/>
    </xf>
    <xf numFmtId="1" fontId="18" fillId="0" borderId="0" xfId="0" applyNumberFormat="1" applyFont="1" applyFill="1" applyAlignment="1">
      <alignment vertical="top"/>
    </xf>
    <xf numFmtId="1" fontId="21" fillId="0" borderId="0" xfId="0" applyNumberFormat="1" applyFont="1" applyAlignment="1">
      <alignment vertical="top"/>
    </xf>
    <xf numFmtId="1" fontId="21" fillId="0" borderId="0" xfId="4" applyNumberFormat="1" applyFont="1" applyAlignment="1">
      <alignment vertical="top"/>
    </xf>
    <xf numFmtId="167" fontId="21" fillId="0" borderId="0" xfId="4" applyNumberFormat="1" applyFont="1" applyAlignment="1">
      <alignment vertical="top"/>
    </xf>
    <xf numFmtId="0" fontId="24" fillId="0" borderId="0" xfId="6" applyFont="1" applyFill="1" applyAlignment="1">
      <alignment vertical="center"/>
    </xf>
    <xf numFmtId="0" fontId="25" fillId="0" borderId="0" xfId="6" applyFont="1" applyFill="1" applyAlignment="1">
      <alignment vertical="center"/>
    </xf>
    <xf numFmtId="0" fontId="27" fillId="0" borderId="0" xfId="7" applyFont="1" applyFill="1" applyAlignment="1">
      <alignment horizontal="right" vertical="center"/>
    </xf>
    <xf numFmtId="0" fontId="24" fillId="0" borderId="0" xfId="6" applyFont="1" applyFill="1"/>
    <xf numFmtId="0" fontId="28" fillId="0" borderId="0" xfId="6" applyFont="1" applyFill="1" applyAlignment="1">
      <alignment horizontal="right" vertical="center"/>
    </xf>
    <xf numFmtId="0" fontId="29" fillId="0" borderId="0" xfId="6" applyFont="1" applyFill="1" applyAlignment="1">
      <alignment horizontal="centerContinuous" vertical="center"/>
    </xf>
    <xf numFmtId="0" fontId="29" fillId="0" borderId="0" xfId="6" applyFont="1" applyFill="1"/>
    <xf numFmtId="0" fontId="24" fillId="0" borderId="0" xfId="6" applyFont="1" applyFill="1" applyAlignment="1">
      <alignment horizontal="centerContinuous" vertical="center"/>
    </xf>
    <xf numFmtId="0" fontId="24" fillId="0" borderId="0" xfId="6" applyFont="1" applyFill="1" applyAlignment="1"/>
    <xf numFmtId="0" fontId="30" fillId="0" borderId="0" xfId="6" applyFont="1" applyFill="1" applyAlignment="1">
      <alignment horizontal="centerContinuous" vertical="center"/>
    </xf>
    <xf numFmtId="0" fontId="25" fillId="0" borderId="0" xfId="6" applyFont="1" applyFill="1" applyAlignment="1">
      <alignment horizontal="centerContinuous" vertical="center"/>
    </xf>
    <xf numFmtId="0" fontId="31" fillId="0" borderId="0" xfId="6" applyFont="1" applyFill="1" applyAlignment="1">
      <alignment vertical="center"/>
    </xf>
    <xf numFmtId="0" fontId="31" fillId="0" borderId="0" xfId="6" applyFont="1" applyFill="1" applyBorder="1" applyAlignment="1">
      <alignment vertical="center"/>
    </xf>
    <xf numFmtId="0" fontId="32" fillId="0" borderId="0" xfId="6" applyFont="1" applyFill="1" applyBorder="1" applyAlignment="1">
      <alignment horizontal="right" vertical="center"/>
    </xf>
    <xf numFmtId="0" fontId="31" fillId="0" borderId="0" xfId="6" applyFont="1" applyFill="1"/>
    <xf numFmtId="0" fontId="31" fillId="0" borderId="7" xfId="6" applyFont="1" applyFill="1" applyBorder="1" applyAlignment="1">
      <alignment vertical="center"/>
    </xf>
    <xf numFmtId="0" fontId="31" fillId="0" borderId="7" xfId="6" applyFont="1" applyFill="1" applyBorder="1" applyAlignment="1">
      <alignment horizontal="right" vertical="center"/>
    </xf>
    <xf numFmtId="0" fontId="34" fillId="0" borderId="0" xfId="6" applyFont="1" applyFill="1" applyBorder="1" applyAlignment="1">
      <alignment vertical="center"/>
    </xf>
    <xf numFmtId="0" fontId="34" fillId="0" borderId="0" xfId="6" applyFont="1" applyFill="1" applyBorder="1" applyAlignment="1">
      <alignment horizontal="centerContinuous" vertical="center"/>
    </xf>
    <xf numFmtId="0" fontId="34" fillId="0" borderId="0" xfId="6" quotePrefix="1" applyFont="1" applyFill="1" applyBorder="1" applyAlignment="1">
      <alignment horizontal="centerContinuous" vertical="center"/>
    </xf>
    <xf numFmtId="0" fontId="35" fillId="0" borderId="0" xfId="6" applyFont="1" applyFill="1" applyBorder="1" applyAlignment="1">
      <alignment horizontal="centerContinuous" vertical="center"/>
    </xf>
    <xf numFmtId="0" fontId="34" fillId="0" borderId="0" xfId="6" applyFont="1" applyFill="1"/>
    <xf numFmtId="0" fontId="35" fillId="0" borderId="0" xfId="6" applyFont="1" applyFill="1" applyBorder="1" applyAlignment="1">
      <alignment vertical="center"/>
    </xf>
    <xf numFmtId="0" fontId="35" fillId="0" borderId="0" xfId="6" applyFont="1" applyFill="1" applyBorder="1" applyAlignment="1">
      <alignment horizontal="right" vertical="center"/>
    </xf>
    <xf numFmtId="0" fontId="35" fillId="0" borderId="0" xfId="6" quotePrefix="1" applyFont="1" applyFill="1" applyBorder="1" applyAlignment="1">
      <alignment horizontal="right" vertical="center"/>
    </xf>
    <xf numFmtId="0" fontId="35" fillId="0" borderId="0" xfId="6" applyFont="1" applyFill="1" applyBorder="1" applyAlignment="1">
      <alignment horizontal="center" vertical="center"/>
    </xf>
    <xf numFmtId="0" fontId="35" fillId="0" borderId="0" xfId="6" applyFont="1" applyFill="1"/>
    <xf numFmtId="0" fontId="34" fillId="0" borderId="0" xfId="6" applyFont="1" applyFill="1" applyBorder="1" applyAlignment="1">
      <alignment horizontal="right" vertical="center"/>
    </xf>
    <xf numFmtId="0" fontId="34" fillId="0" borderId="0" xfId="6" applyFont="1" applyFill="1" applyBorder="1" applyAlignment="1">
      <alignment horizontal="center" vertical="center"/>
    </xf>
    <xf numFmtId="0" fontId="32" fillId="0" borderId="0" xfId="6" applyFont="1" applyFill="1" applyBorder="1" applyAlignment="1">
      <alignment vertical="center"/>
    </xf>
    <xf numFmtId="0" fontId="31" fillId="0" borderId="0" xfId="6" applyFont="1" applyFill="1" applyBorder="1" applyAlignment="1">
      <alignment horizontal="center" vertical="center"/>
    </xf>
    <xf numFmtId="0" fontId="31" fillId="0" borderId="0" xfId="6" applyFont="1" applyFill="1" applyBorder="1" applyAlignment="1">
      <alignment horizontal="right" vertical="center"/>
    </xf>
    <xf numFmtId="0" fontId="31" fillId="0" borderId="0" xfId="6" applyFont="1" applyFill="1" applyBorder="1"/>
    <xf numFmtId="170" fontId="31" fillId="0" borderId="0" xfId="6" applyNumberFormat="1" applyFont="1" applyBorder="1" applyAlignment="1">
      <alignment horizontal="right" vertical="center"/>
    </xf>
    <xf numFmtId="170" fontId="31" fillId="0" borderId="0" xfId="6" applyNumberFormat="1" applyFont="1" applyFill="1" applyBorder="1" applyAlignment="1">
      <alignment horizontal="right" vertical="center"/>
    </xf>
    <xf numFmtId="0" fontId="31" fillId="0" borderId="0" xfId="6" applyFont="1" applyBorder="1" applyAlignment="1">
      <alignment horizontal="right" vertical="center"/>
    </xf>
    <xf numFmtId="169" fontId="31" fillId="0" borderId="0" xfId="6" applyNumberFormat="1" applyFont="1" applyBorder="1" applyAlignment="1">
      <alignment horizontal="right" vertical="center"/>
    </xf>
    <xf numFmtId="169" fontId="31" fillId="0" borderId="0" xfId="6" applyNumberFormat="1" applyFont="1" applyFill="1" applyBorder="1" applyAlignment="1">
      <alignment horizontal="right" vertical="center"/>
    </xf>
    <xf numFmtId="0" fontId="36" fillId="0" borderId="0" xfId="6" applyFont="1" applyFill="1" applyBorder="1" applyAlignment="1">
      <alignment vertical="center"/>
    </xf>
    <xf numFmtId="0" fontId="37" fillId="0" borderId="0" xfId="6" applyFont="1" applyFill="1" applyBorder="1" applyAlignment="1">
      <alignment vertical="center"/>
    </xf>
    <xf numFmtId="170" fontId="37" fillId="0" borderId="0" xfId="6" applyNumberFormat="1" applyFont="1" applyBorder="1" applyAlignment="1">
      <alignment horizontal="right" vertical="center"/>
    </xf>
    <xf numFmtId="170" fontId="37" fillId="0" borderId="0" xfId="6" applyNumberFormat="1" applyFont="1" applyFill="1" applyBorder="1" applyAlignment="1">
      <alignment horizontal="right" vertical="center"/>
    </xf>
    <xf numFmtId="0" fontId="37" fillId="0" borderId="0" xfId="6" applyFont="1" applyFill="1" applyBorder="1" applyAlignment="1">
      <alignment horizontal="right" vertical="center"/>
    </xf>
    <xf numFmtId="169" fontId="37" fillId="0" borderId="0" xfId="6" applyNumberFormat="1" applyFont="1" applyFill="1" applyBorder="1" applyAlignment="1">
      <alignment horizontal="right" vertical="center"/>
    </xf>
    <xf numFmtId="0" fontId="37" fillId="0" borderId="0" xfId="6" applyFont="1" applyBorder="1" applyAlignment="1">
      <alignment horizontal="right" vertical="center"/>
    </xf>
    <xf numFmtId="169" fontId="37" fillId="0" borderId="0" xfId="6" applyNumberFormat="1" applyFont="1" applyBorder="1" applyAlignment="1">
      <alignment horizontal="right" vertical="center"/>
    </xf>
    <xf numFmtId="0" fontId="34" fillId="0" borderId="0" xfId="6" applyFont="1" applyFill="1" applyAlignment="1">
      <alignment vertical="center"/>
    </xf>
    <xf numFmtId="169" fontId="34" fillId="0" borderId="0" xfId="6" applyNumberFormat="1" applyFont="1" applyFill="1" applyBorder="1" applyAlignment="1">
      <alignment horizontal="right" vertical="center"/>
    </xf>
    <xf numFmtId="0" fontId="31" fillId="0" borderId="8" xfId="6" applyFont="1" applyFill="1" applyBorder="1" applyAlignment="1">
      <alignment vertical="center"/>
    </xf>
    <xf numFmtId="0" fontId="32" fillId="0" borderId="8" xfId="6" applyFont="1" applyFill="1" applyBorder="1" applyAlignment="1">
      <alignment vertical="center"/>
    </xf>
    <xf numFmtId="170" fontId="31" fillId="0" borderId="8" xfId="6" applyNumberFormat="1" applyFont="1" applyFill="1" applyBorder="1" applyAlignment="1">
      <alignment horizontal="right" vertical="center"/>
    </xf>
    <xf numFmtId="0" fontId="31" fillId="0" borderId="8" xfId="6" applyFont="1" applyFill="1" applyBorder="1" applyAlignment="1">
      <alignment horizontal="right" vertical="center"/>
    </xf>
    <xf numFmtId="169" fontId="31" fillId="0" borderId="8" xfId="6" applyNumberFormat="1" applyFont="1" applyFill="1" applyBorder="1" applyAlignment="1">
      <alignment horizontal="right" vertical="center"/>
    </xf>
    <xf numFmtId="0" fontId="32" fillId="0" borderId="0" xfId="6" applyFont="1" applyFill="1" applyAlignment="1">
      <alignment horizontal="left" vertical="center"/>
    </xf>
    <xf numFmtId="0" fontId="31" fillId="0" borderId="0" xfId="6" applyFont="1"/>
    <xf numFmtId="0" fontId="34" fillId="0" borderId="0" xfId="6" applyFont="1" applyAlignment="1">
      <alignment horizontal="right" vertical="center"/>
    </xf>
    <xf numFmtId="0" fontId="34" fillId="0" borderId="0" xfId="6" applyFont="1" applyFill="1" applyAlignment="1">
      <alignment horizontal="right" vertical="center"/>
    </xf>
    <xf numFmtId="0" fontId="34" fillId="0" borderId="0" xfId="6" applyFont="1" applyAlignment="1">
      <alignment vertical="center"/>
    </xf>
    <xf numFmtId="0" fontId="32" fillId="0" borderId="7" xfId="6" applyFont="1" applyFill="1" applyBorder="1" applyAlignment="1">
      <alignment vertical="center"/>
    </xf>
    <xf numFmtId="0" fontId="31" fillId="0" borderId="7" xfId="6" applyFont="1" applyBorder="1" applyAlignment="1">
      <alignment horizontal="right" vertical="center"/>
    </xf>
    <xf numFmtId="0" fontId="31" fillId="0" borderId="7" xfId="6" applyFont="1" applyBorder="1" applyAlignment="1">
      <alignment vertical="center"/>
    </xf>
    <xf numFmtId="0" fontId="31" fillId="0" borderId="8" xfId="6" applyFont="1" applyFill="1" applyBorder="1"/>
    <xf numFmtId="0" fontId="27" fillId="0" borderId="8" xfId="6" quotePrefix="1" applyFont="1" applyFill="1" applyBorder="1"/>
    <xf numFmtId="0" fontId="32" fillId="0" borderId="0" xfId="6" quotePrefix="1" applyFont="1" applyFill="1"/>
    <xf numFmtId="0" fontId="32" fillId="0" borderId="0" xfId="6" applyFont="1" applyFill="1"/>
    <xf numFmtId="0" fontId="31" fillId="0" borderId="0" xfId="6" quotePrefix="1" applyFont="1" applyFill="1"/>
    <xf numFmtId="0" fontId="0" fillId="12" borderId="0" xfId="0" applyFill="1"/>
    <xf numFmtId="0" fontId="24" fillId="0" borderId="0" xfId="6" applyFont="1" applyAlignment="1">
      <alignment vertical="center"/>
    </xf>
    <xf numFmtId="0" fontId="38" fillId="0" borderId="0" xfId="6" applyFont="1" applyAlignment="1"/>
    <xf numFmtId="0" fontId="27" fillId="0" borderId="0" xfId="7" applyFont="1" applyAlignment="1">
      <alignment horizontal="right" vertical="center"/>
    </xf>
    <xf numFmtId="0" fontId="30" fillId="0" borderId="0" xfId="6" applyFont="1" applyAlignment="1">
      <alignment horizontal="right" vertical="center"/>
    </xf>
    <xf numFmtId="0" fontId="29" fillId="0" borderId="0" xfId="6" applyFont="1" applyAlignment="1">
      <alignment horizontal="centerContinuous" vertical="center"/>
    </xf>
    <xf numFmtId="0" fontId="29" fillId="0" borderId="0" xfId="6" applyFont="1" applyAlignment="1">
      <alignment horizontal="centerContinuous"/>
    </xf>
    <xf numFmtId="0" fontId="29" fillId="0" borderId="0" xfId="6" applyFont="1" applyAlignment="1">
      <alignment vertical="center"/>
    </xf>
    <xf numFmtId="0" fontId="24" fillId="0" borderId="0" xfId="6" applyFont="1" applyAlignment="1">
      <alignment horizontal="centerContinuous" vertical="center"/>
    </xf>
    <xf numFmtId="0" fontId="38" fillId="0" borderId="0" xfId="6" applyFont="1" applyAlignment="1">
      <alignment horizontal="centerContinuous"/>
    </xf>
    <xf numFmtId="0" fontId="30" fillId="0" borderId="0" xfId="6" applyFont="1" applyAlignment="1">
      <alignment horizontal="centerContinuous" vertical="center"/>
    </xf>
    <xf numFmtId="0" fontId="39" fillId="0" borderId="0" xfId="6" applyFont="1" applyAlignment="1">
      <alignment horizontal="centerContinuous"/>
    </xf>
    <xf numFmtId="0" fontId="25" fillId="0" borderId="0" xfId="6" applyFont="1" applyAlignment="1">
      <alignment horizontal="centerContinuous" vertical="center"/>
    </xf>
    <xf numFmtId="0" fontId="31" fillId="0" borderId="0" xfId="6" applyFont="1" applyAlignment="1">
      <alignment vertical="center"/>
    </xf>
    <xf numFmtId="0" fontId="32" fillId="0" borderId="0" xfId="6" applyFont="1" applyAlignment="1"/>
    <xf numFmtId="0" fontId="32" fillId="0" borderId="0" xfId="6" applyFont="1" applyBorder="1" applyAlignment="1">
      <alignment horizontal="right" vertical="center"/>
    </xf>
    <xf numFmtId="0" fontId="32" fillId="0" borderId="7" xfId="6" applyFont="1" applyBorder="1" applyAlignment="1"/>
    <xf numFmtId="0" fontId="31" fillId="0" borderId="7" xfId="6" quotePrefix="1" applyFont="1" applyBorder="1" applyAlignment="1">
      <alignment horizontal="centerContinuous" vertical="center"/>
    </xf>
    <xf numFmtId="0" fontId="31" fillId="0" borderId="7" xfId="6" applyFont="1" applyBorder="1" applyAlignment="1">
      <alignment horizontal="centerContinuous" vertical="center"/>
    </xf>
    <xf numFmtId="0" fontId="34" fillId="0" borderId="0" xfId="6" applyFont="1" applyBorder="1" applyAlignment="1">
      <alignment vertical="center"/>
    </xf>
    <xf numFmtId="0" fontId="35" fillId="0" borderId="0" xfId="6" applyFont="1" applyBorder="1" applyAlignment="1">
      <alignment vertical="center"/>
    </xf>
    <xf numFmtId="0" fontId="34" fillId="0" borderId="0" xfId="6" applyFont="1" applyBorder="1" applyAlignment="1">
      <alignment horizontal="centerContinuous" vertical="center"/>
    </xf>
    <xf numFmtId="0" fontId="35" fillId="0" borderId="0" xfId="6" applyFont="1" applyBorder="1" applyAlignment="1">
      <alignment horizontal="right" vertical="center"/>
    </xf>
    <xf numFmtId="0" fontId="35" fillId="0" borderId="0" xfId="6" applyFont="1" applyBorder="1" applyAlignment="1">
      <alignment horizontal="center" vertical="center"/>
    </xf>
    <xf numFmtId="0" fontId="34" fillId="0" borderId="0" xfId="6" applyFont="1" applyBorder="1" applyAlignment="1">
      <alignment horizontal="right" vertical="center"/>
    </xf>
    <xf numFmtId="0" fontId="31" fillId="0" borderId="0" xfId="6" applyFont="1" applyBorder="1" applyAlignment="1">
      <alignment vertical="center"/>
    </xf>
    <xf numFmtId="0" fontId="32" fillId="0" borderId="0" xfId="6" applyFont="1" applyBorder="1" applyAlignment="1">
      <alignment vertical="center"/>
    </xf>
    <xf numFmtId="0" fontId="31" fillId="0" borderId="0" xfId="6" quotePrefix="1" applyFont="1" applyBorder="1" applyAlignment="1">
      <alignment horizontal="right" vertical="center"/>
    </xf>
    <xf numFmtId="0" fontId="31" fillId="0" borderId="0" xfId="6" applyFont="1" applyBorder="1" applyAlignment="1">
      <alignment horizontal="centerContinuous" vertical="center"/>
    </xf>
    <xf numFmtId="0" fontId="36" fillId="0" borderId="0" xfId="6" applyFont="1" applyBorder="1" applyAlignment="1">
      <alignment vertical="center"/>
    </xf>
    <xf numFmtId="0" fontId="37" fillId="0" borderId="0" xfId="6" applyFont="1" applyBorder="1" applyAlignment="1">
      <alignment vertical="center"/>
    </xf>
    <xf numFmtId="0" fontId="32" fillId="0" borderId="8" xfId="6" applyFont="1" applyBorder="1" applyAlignment="1">
      <alignment vertical="center"/>
    </xf>
    <xf numFmtId="0" fontId="31" fillId="0" borderId="0" xfId="6" applyFont="1" applyAlignment="1">
      <alignment horizontal="right" vertical="center"/>
    </xf>
    <xf numFmtId="0" fontId="32" fillId="0" borderId="7" xfId="6" applyFont="1" applyBorder="1" applyAlignment="1">
      <alignment vertical="center"/>
    </xf>
    <xf numFmtId="170" fontId="31" fillId="0" borderId="7" xfId="6" applyNumberFormat="1" applyFont="1" applyBorder="1" applyAlignment="1">
      <alignment horizontal="right" vertical="center"/>
    </xf>
    <xf numFmtId="0" fontId="31" fillId="0" borderId="8" xfId="6" applyFont="1" applyBorder="1" applyAlignment="1">
      <alignment vertical="center"/>
    </xf>
    <xf numFmtId="0" fontId="27" fillId="0" borderId="8" xfId="6" quotePrefix="1" applyFont="1" applyBorder="1" applyAlignment="1">
      <alignment vertical="center"/>
    </xf>
    <xf numFmtId="170" fontId="31" fillId="0" borderId="8" xfId="6" applyNumberFormat="1" applyFont="1" applyBorder="1" applyAlignment="1">
      <alignment horizontal="right" vertical="center"/>
    </xf>
    <xf numFmtId="0" fontId="31" fillId="0" borderId="0" xfId="6" quotePrefix="1" applyFont="1" applyAlignment="1">
      <alignment vertical="center"/>
    </xf>
    <xf numFmtId="0" fontId="24" fillId="0" borderId="0" xfId="6" applyFont="1" applyAlignment="1">
      <alignment horizontal="right" vertical="center"/>
    </xf>
    <xf numFmtId="170" fontId="37" fillId="12" borderId="0" xfId="6" applyNumberFormat="1" applyFont="1" applyFill="1" applyBorder="1" applyAlignment="1">
      <alignment horizontal="right" vertical="center"/>
    </xf>
    <xf numFmtId="0" fontId="34" fillId="12" borderId="0" xfId="6" applyFont="1" applyFill="1"/>
    <xf numFmtId="0" fontId="35" fillId="12" borderId="0" xfId="6" quotePrefix="1" applyFont="1" applyFill="1" applyBorder="1" applyAlignment="1">
      <alignment horizontal="right" vertical="center"/>
    </xf>
    <xf numFmtId="0" fontId="34" fillId="12" borderId="0" xfId="6" applyFont="1" applyFill="1" applyBorder="1" applyAlignment="1">
      <alignment horizontal="right" vertical="center"/>
    </xf>
    <xf numFmtId="0" fontId="31" fillId="12" borderId="0" xfId="6" applyFont="1" applyFill="1"/>
    <xf numFmtId="167" fontId="31" fillId="12" borderId="0" xfId="4" applyNumberFormat="1" applyFont="1" applyFill="1" applyAlignment="1">
      <alignment vertical="center"/>
    </xf>
    <xf numFmtId="167" fontId="34" fillId="12" borderId="0" xfId="4" applyNumberFormat="1" applyFont="1" applyFill="1" applyAlignment="1">
      <alignment vertical="center"/>
    </xf>
    <xf numFmtId="9" fontId="34" fillId="12" borderId="0" xfId="4" applyNumberFormat="1" applyFont="1" applyFill="1" applyAlignment="1">
      <alignment vertical="center"/>
    </xf>
    <xf numFmtId="167" fontId="31" fillId="11" borderId="0" xfId="4" applyNumberFormat="1" applyFont="1" applyFill="1"/>
    <xf numFmtId="167" fontId="31" fillId="11" borderId="0" xfId="4" applyNumberFormat="1" applyFont="1" applyFill="1" applyAlignment="1">
      <alignment vertical="center"/>
    </xf>
    <xf numFmtId="167" fontId="12" fillId="0" borderId="0" xfId="4" applyNumberFormat="1" applyFont="1"/>
    <xf numFmtId="0" fontId="40" fillId="0" borderId="0" xfId="0" applyFont="1" applyAlignment="1">
      <alignment vertical="top"/>
    </xf>
    <xf numFmtId="167" fontId="40" fillId="6" borderId="0" xfId="4" applyNumberFormat="1" applyFont="1" applyFill="1" applyAlignment="1">
      <alignment vertical="top"/>
    </xf>
    <xf numFmtId="168" fontId="40" fillId="0" borderId="0" xfId="0" applyNumberFormat="1" applyFont="1" applyAlignment="1">
      <alignment vertical="top"/>
    </xf>
    <xf numFmtId="1" fontId="40" fillId="0" borderId="0" xfId="0" applyNumberFormat="1" applyFont="1" applyFill="1" applyAlignment="1">
      <alignment vertical="top"/>
    </xf>
    <xf numFmtId="167" fontId="40" fillId="0" borderId="0" xfId="4" applyNumberFormat="1" applyFont="1" applyAlignment="1">
      <alignment vertical="top"/>
    </xf>
    <xf numFmtId="1" fontId="41" fillId="0" borderId="0" xfId="0" applyNumberFormat="1" applyFont="1" applyAlignment="1">
      <alignment vertical="top"/>
    </xf>
    <xf numFmtId="0" fontId="42" fillId="0" borderId="0" xfId="0" applyFont="1" applyAlignment="1">
      <alignment vertical="top"/>
    </xf>
    <xf numFmtId="0" fontId="40" fillId="0" borderId="0" xfId="0" applyFont="1" applyFill="1" applyAlignment="1">
      <alignment vertical="top"/>
    </xf>
    <xf numFmtId="0" fontId="41" fillId="0" borderId="0" xfId="0" applyFont="1" applyAlignment="1">
      <alignment vertical="top"/>
    </xf>
    <xf numFmtId="9" fontId="43" fillId="0" borderId="0" xfId="4" applyFont="1" applyAlignment="1">
      <alignment vertical="top"/>
    </xf>
    <xf numFmtId="1" fontId="42" fillId="0" borderId="0" xfId="0" applyNumberFormat="1" applyFont="1" applyAlignment="1">
      <alignment vertical="top"/>
    </xf>
    <xf numFmtId="1" fontId="42" fillId="0" borderId="0" xfId="4" applyNumberFormat="1" applyFont="1" applyAlignment="1">
      <alignment vertical="top"/>
    </xf>
    <xf numFmtId="0" fontId="40" fillId="6" borderId="0" xfId="0" applyFont="1" applyFill="1" applyAlignment="1">
      <alignment vertical="top"/>
    </xf>
    <xf numFmtId="0" fontId="38" fillId="0" borderId="0" xfId="6" applyFont="1" applyAlignment="1">
      <alignment vertical="center"/>
    </xf>
    <xf numFmtId="0" fontId="25" fillId="0" borderId="0" xfId="6" applyFont="1" applyAlignment="1">
      <alignment vertical="center"/>
    </xf>
    <xf numFmtId="0" fontId="30" fillId="0" borderId="0" xfId="6" quotePrefix="1" applyFont="1" applyAlignment="1">
      <alignment horizontal="right" vertical="center"/>
    </xf>
    <xf numFmtId="0" fontId="38" fillId="0" borderId="0" xfId="6" applyFont="1" applyAlignment="1">
      <alignment horizontal="centerContinuous" vertical="center"/>
    </xf>
    <xf numFmtId="0" fontId="32" fillId="0" borderId="0" xfId="6" applyFont="1" applyAlignment="1">
      <alignment vertical="center"/>
    </xf>
    <xf numFmtId="0" fontId="34" fillId="0" borderId="7" xfId="6" applyFont="1" applyBorder="1" applyAlignment="1">
      <alignment horizontal="centerContinuous" vertical="center"/>
    </xf>
    <xf numFmtId="0" fontId="27" fillId="0" borderId="8" xfId="6" quotePrefix="1" applyFont="1" applyBorder="1"/>
    <xf numFmtId="0" fontId="31" fillId="0" borderId="8" xfId="6" applyFont="1" applyBorder="1"/>
    <xf numFmtId="0" fontId="31" fillId="0" borderId="0" xfId="6" quotePrefix="1" applyFont="1"/>
    <xf numFmtId="0" fontId="45" fillId="0" borderId="0" xfId="0" applyFont="1"/>
    <xf numFmtId="0" fontId="45" fillId="0" borderId="0" xfId="0" applyFont="1" applyAlignment="1">
      <alignment wrapText="1"/>
    </xf>
    <xf numFmtId="0" fontId="44" fillId="0" borderId="5" xfId="0" applyFont="1" applyBorder="1" applyAlignment="1">
      <alignment horizontal="center" vertical="center"/>
    </xf>
    <xf numFmtId="171" fontId="44" fillId="0" borderId="5" xfId="0" applyNumberFormat="1" applyFont="1" applyBorder="1" applyAlignment="1">
      <alignment vertical="center"/>
    </xf>
    <xf numFmtId="3" fontId="46" fillId="0" borderId="5" xfId="0" applyNumberFormat="1" applyFont="1" applyBorder="1" applyAlignment="1">
      <alignment vertical="center"/>
    </xf>
    <xf numFmtId="0" fontId="45" fillId="0" borderId="5" xfId="0" applyFont="1" applyBorder="1" applyAlignment="1">
      <alignment horizontal="center" vertical="center" wrapText="1"/>
    </xf>
    <xf numFmtId="0" fontId="45" fillId="13" borderId="5" xfId="0" applyFon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44" fillId="0" borderId="0" xfId="0" applyFont="1"/>
    <xf numFmtId="0" fontId="45" fillId="0" borderId="0" xfId="0" applyFont="1" applyAlignment="1">
      <alignment horizontal="center"/>
    </xf>
    <xf numFmtId="0" fontId="45" fillId="0" borderId="0" xfId="0" applyFont="1" applyAlignment="1">
      <alignment vertical="top"/>
    </xf>
    <xf numFmtId="0" fontId="45" fillId="0" borderId="0" xfId="0" applyFont="1" applyAlignment="1">
      <alignment horizontal="center" vertical="top"/>
    </xf>
    <xf numFmtId="11" fontId="45" fillId="0" borderId="5" xfId="0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171" fontId="44" fillId="0" borderId="15" xfId="0" applyNumberFormat="1" applyFont="1" applyBorder="1" applyAlignment="1">
      <alignment vertical="center"/>
    </xf>
    <xf numFmtId="3" fontId="46" fillId="0" borderId="16" xfId="0" applyNumberFormat="1" applyFont="1" applyBorder="1" applyAlignment="1">
      <alignment vertical="center"/>
    </xf>
    <xf numFmtId="171" fontId="44" fillId="0" borderId="17" xfId="0" applyNumberFormat="1" applyFont="1" applyBorder="1" applyAlignment="1">
      <alignment vertical="center"/>
    </xf>
    <xf numFmtId="171" fontId="44" fillId="0" borderId="18" xfId="0" applyNumberFormat="1" applyFont="1" applyBorder="1" applyAlignment="1">
      <alignment vertical="center"/>
    </xf>
    <xf numFmtId="3" fontId="46" fillId="0" borderId="19" xfId="0" applyNumberFormat="1" applyFont="1" applyBorder="1" applyAlignment="1">
      <alignment vertical="center"/>
    </xf>
    <xf numFmtId="0" fontId="45" fillId="0" borderId="11" xfId="0" applyFont="1" applyBorder="1" applyAlignment="1">
      <alignment horizontal="center" vertical="center" wrapText="1"/>
    </xf>
    <xf numFmtId="0" fontId="45" fillId="0" borderId="12" xfId="0" applyFont="1" applyBorder="1" applyAlignment="1">
      <alignment horizontal="center" vertical="center" wrapText="1"/>
    </xf>
    <xf numFmtId="0" fontId="45" fillId="13" borderId="15" xfId="0" applyFont="1" applyFill="1" applyBorder="1" applyAlignment="1">
      <alignment horizontal="center" vertical="center"/>
    </xf>
    <xf numFmtId="0" fontId="45" fillId="13" borderId="16" xfId="0" applyFont="1" applyFill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171" fontId="44" fillId="0" borderId="23" xfId="0" applyNumberFormat="1" applyFont="1" applyBorder="1" applyAlignment="1">
      <alignment vertical="center"/>
    </xf>
    <xf numFmtId="171" fontId="44" fillId="0" borderId="6" xfId="0" applyNumberFormat="1" applyFont="1" applyBorder="1" applyAlignment="1">
      <alignment vertical="center"/>
    </xf>
    <xf numFmtId="3" fontId="46" fillId="0" borderId="24" xfId="0" applyNumberFormat="1" applyFont="1" applyBorder="1" applyAlignment="1">
      <alignment vertical="center"/>
    </xf>
    <xf numFmtId="0" fontId="45" fillId="0" borderId="10" xfId="0" applyFont="1" applyBorder="1" applyAlignment="1">
      <alignment horizontal="center" vertical="center" wrapText="1"/>
    </xf>
    <xf numFmtId="0" fontId="45" fillId="13" borderId="23" xfId="0" applyFont="1" applyFill="1" applyBorder="1" applyAlignment="1">
      <alignment horizontal="center" vertical="center"/>
    </xf>
    <xf numFmtId="0" fontId="45" fillId="13" borderId="6" xfId="0" applyFont="1" applyFill="1" applyBorder="1" applyAlignment="1">
      <alignment horizontal="center" vertical="center"/>
    </xf>
    <xf numFmtId="0" fontId="45" fillId="13" borderId="24" xfId="0" applyFont="1" applyFill="1" applyBorder="1" applyAlignment="1">
      <alignment horizontal="center" vertical="center"/>
    </xf>
    <xf numFmtId="0" fontId="44" fillId="0" borderId="17" xfId="0" applyFont="1" applyBorder="1" applyAlignment="1">
      <alignment horizontal="center" wrapText="1"/>
    </xf>
    <xf numFmtId="0" fontId="44" fillId="0" borderId="18" xfId="0" applyFont="1" applyBorder="1" applyAlignment="1">
      <alignment horizontal="center" wrapText="1"/>
    </xf>
    <xf numFmtId="0" fontId="46" fillId="0" borderId="19" xfId="0" applyFont="1" applyBorder="1" applyAlignment="1">
      <alignment horizontal="center" wrapText="1"/>
    </xf>
    <xf numFmtId="0" fontId="45" fillId="0" borderId="17" xfId="0" applyFont="1" applyBorder="1" applyAlignment="1">
      <alignment horizontal="center" wrapText="1"/>
    </xf>
    <xf numFmtId="0" fontId="45" fillId="0" borderId="18" xfId="0" applyFont="1" applyBorder="1" applyAlignment="1">
      <alignment horizontal="center" wrapText="1"/>
    </xf>
    <xf numFmtId="0" fontId="45" fillId="0" borderId="19" xfId="0" applyFont="1" applyBorder="1" applyAlignment="1">
      <alignment horizontal="center" wrapText="1"/>
    </xf>
    <xf numFmtId="11" fontId="45" fillId="0" borderId="18" xfId="0" applyNumberFormat="1" applyFont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18" xfId="0" applyNumberFormat="1" applyFont="1" applyBorder="1" applyAlignment="1">
      <alignment horizontal="center" vertical="center"/>
    </xf>
    <xf numFmtId="164" fontId="45" fillId="0" borderId="15" xfId="0" applyNumberFormat="1" applyFont="1" applyBorder="1" applyAlignment="1">
      <alignment horizontal="center" vertical="center"/>
    </xf>
    <xf numFmtId="164" fontId="45" fillId="0" borderId="5" xfId="0" applyNumberFormat="1" applyFont="1" applyBorder="1" applyAlignment="1">
      <alignment horizontal="center" vertical="center"/>
    </xf>
    <xf numFmtId="164" fontId="45" fillId="0" borderId="16" xfId="0" applyNumberFormat="1" applyFont="1" applyBorder="1" applyAlignment="1">
      <alignment horizontal="center" vertical="center"/>
    </xf>
    <xf numFmtId="164" fontId="45" fillId="13" borderId="16" xfId="0" applyNumberFormat="1" applyFont="1" applyFill="1" applyBorder="1" applyAlignment="1">
      <alignment horizontal="center" vertical="center"/>
    </xf>
    <xf numFmtId="164" fontId="45" fillId="13" borderId="5" xfId="0" applyNumberFormat="1" applyFont="1" applyFill="1" applyBorder="1" applyAlignment="1">
      <alignment horizontal="center" vertical="center"/>
    </xf>
    <xf numFmtId="164" fontId="45" fillId="13" borderId="18" xfId="0" applyNumberFormat="1" applyFont="1" applyFill="1" applyBorder="1" applyAlignment="1">
      <alignment horizontal="center" vertical="center"/>
    </xf>
    <xf numFmtId="164" fontId="45" fillId="0" borderId="17" xfId="0" applyNumberFormat="1" applyFont="1" applyBorder="1" applyAlignment="1">
      <alignment horizontal="center" vertical="center"/>
    </xf>
    <xf numFmtId="11" fontId="45" fillId="13" borderId="5" xfId="0" applyNumberFormat="1" applyFont="1" applyFill="1" applyBorder="1" applyAlignment="1">
      <alignment horizontal="center" vertical="center"/>
    </xf>
    <xf numFmtId="11" fontId="45" fillId="13" borderId="18" xfId="0" applyNumberFormat="1" applyFont="1" applyFill="1" applyBorder="1" applyAlignment="1">
      <alignment horizontal="center" vertical="center"/>
    </xf>
    <xf numFmtId="0" fontId="45" fillId="0" borderId="10" xfId="0" applyFont="1" applyBorder="1" applyAlignment="1">
      <alignment vertical="center" wrapText="1"/>
    </xf>
    <xf numFmtId="0" fontId="45" fillId="0" borderId="11" xfId="0" applyFont="1" applyBorder="1" applyAlignment="1">
      <alignment vertical="center" wrapText="1"/>
    </xf>
    <xf numFmtId="0" fontId="45" fillId="0" borderId="12" xfId="0" applyFont="1" applyBorder="1" applyAlignment="1">
      <alignment vertical="center" wrapText="1"/>
    </xf>
    <xf numFmtId="0" fontId="45" fillId="0" borderId="0" xfId="0" applyFont="1" applyAlignment="1">
      <alignment horizontal="center" vertical="center"/>
    </xf>
    <xf numFmtId="0" fontId="44" fillId="0" borderId="5" xfId="0" applyFont="1" applyBorder="1" applyAlignment="1">
      <alignment horizontal="right" vertical="center" wrapText="1"/>
    </xf>
    <xf numFmtId="0" fontId="46" fillId="0" borderId="5" xfId="0" applyFont="1" applyBorder="1" applyAlignment="1">
      <alignment horizontal="right" vertical="center" wrapText="1"/>
    </xf>
    <xf numFmtId="0" fontId="45" fillId="0" borderId="5" xfId="0" applyFont="1" applyBorder="1" applyAlignment="1">
      <alignment horizontal="right" vertical="center" wrapText="1"/>
    </xf>
    <xf numFmtId="0" fontId="45" fillId="0" borderId="0" xfId="0" applyFont="1" applyAlignment="1">
      <alignment vertical="center" wrapText="1"/>
    </xf>
    <xf numFmtId="0" fontId="44" fillId="0" borderId="0" xfId="0" applyFont="1" applyAlignment="1">
      <alignment vertical="center"/>
    </xf>
    <xf numFmtId="0" fontId="47" fillId="13" borderId="5" xfId="0" applyFont="1" applyFill="1" applyBorder="1" applyAlignment="1">
      <alignment horizontal="center" vertical="center"/>
    </xf>
    <xf numFmtId="164" fontId="47" fillId="0" borderId="5" xfId="0" applyNumberFormat="1" applyFont="1" applyBorder="1" applyAlignment="1">
      <alignment horizontal="center" vertical="center"/>
    </xf>
    <xf numFmtId="164" fontId="47" fillId="13" borderId="5" xfId="0" applyNumberFormat="1" applyFont="1" applyFill="1" applyBorder="1" applyAlignment="1">
      <alignment horizontal="center" vertical="center"/>
    </xf>
    <xf numFmtId="11" fontId="47" fillId="0" borderId="5" xfId="0" applyNumberFormat="1" applyFont="1" applyBorder="1" applyAlignment="1">
      <alignment horizontal="center" vertical="center"/>
    </xf>
    <xf numFmtId="11" fontId="47" fillId="13" borderId="5" xfId="0" applyNumberFormat="1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/>
    </xf>
    <xf numFmtId="0" fontId="44" fillId="0" borderId="21" xfId="0" applyFont="1" applyBorder="1" applyAlignment="1">
      <alignment horizontal="center"/>
    </xf>
    <xf numFmtId="0" fontId="44" fillId="0" borderId="22" xfId="0" applyFont="1" applyBorder="1" applyAlignment="1">
      <alignment horizontal="center"/>
    </xf>
    <xf numFmtId="0" fontId="44" fillId="0" borderId="13" xfId="0" applyFont="1" applyBorder="1" applyAlignment="1">
      <alignment horizontal="center" wrapText="1"/>
    </xf>
    <xf numFmtId="0" fontId="44" fillId="0" borderId="2" xfId="0" applyFont="1" applyBorder="1" applyAlignment="1">
      <alignment horizontal="center" wrapText="1"/>
    </xf>
    <xf numFmtId="0" fontId="44" fillId="0" borderId="14" xfId="0" applyFont="1" applyBorder="1" applyAlignment="1">
      <alignment horizontal="center" wrapText="1"/>
    </xf>
    <xf numFmtId="0" fontId="44" fillId="0" borderId="9" xfId="0" applyFont="1" applyBorder="1" applyAlignment="1">
      <alignment horizontal="center" wrapText="1"/>
    </xf>
    <xf numFmtId="0" fontId="44" fillId="0" borderId="25" xfId="0" applyFont="1" applyBorder="1" applyAlignment="1">
      <alignment horizontal="center" wrapText="1"/>
    </xf>
    <xf numFmtId="0" fontId="44" fillId="0" borderId="5" xfId="0" applyFont="1" applyBorder="1" applyAlignment="1">
      <alignment horizontal="right" vertical="center" wrapText="1"/>
    </xf>
    <xf numFmtId="0" fontId="35" fillId="0" borderId="0" xfId="6" applyFont="1" applyBorder="1" applyAlignment="1">
      <alignment horizontal="center" vertical="center"/>
    </xf>
    <xf numFmtId="0" fontId="34" fillId="0" borderId="0" xfId="6" applyFont="1" applyBorder="1" applyAlignment="1">
      <alignment horizontal="center" vertical="center"/>
    </xf>
    <xf numFmtId="0" fontId="35" fillId="0" borderId="0" xfId="6" applyFont="1" applyFill="1" applyBorder="1" applyAlignment="1">
      <alignment horizontal="right" vertical="center"/>
    </xf>
  </cellXfs>
  <cellStyles count="8">
    <cellStyle name="Normal" xfId="0" builtinId="0"/>
    <cellStyle name="Normal 2" xfId="1"/>
    <cellStyle name="Normal 3" xfId="5"/>
    <cellStyle name="Normal 4" xfId="6"/>
    <cellStyle name="Percent" xfId="4" builtinId="5"/>
    <cellStyle name="一般 2" xfId="2"/>
    <cellStyle name="一般 2 2" xfId="3"/>
    <cellStyle name="一般_Sheet2" xfId="7"/>
  </cellStyles>
  <dxfs count="0"/>
  <tableStyles count="0" defaultTableStyle="TableStyleMedium2" defaultPivotStyle="PivotStyleLight16"/>
  <colors>
    <mruColors>
      <color rgb="FFFFFF99"/>
      <color rgb="FFFF9966"/>
      <color rgb="FFFFCC66"/>
      <color rgb="FFE6B9B8"/>
      <color rgb="FF46AAC5"/>
      <color rgb="FF98B954"/>
      <color rgb="FFCCECFF"/>
      <color rgb="FFFFCC00"/>
      <color rgb="FF0099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OfficeUsage_yrly!$R$1</c:f>
              <c:strCache>
                <c:ptCount val="1"/>
                <c:pt idx="0">
                  <c:v>Office Vacancy - Total (% of stock)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OfficeUsage_yrly!$A$2:$A$36</c:f>
              <c:numCache>
                <c:formatCode>dd/mm/yyyy</c:formatCode>
                <c:ptCount val="35"/>
                <c:pt idx="0">
                  <c:v>31412</c:v>
                </c:pt>
                <c:pt idx="1">
                  <c:v>31777</c:v>
                </c:pt>
                <c:pt idx="2">
                  <c:v>32142</c:v>
                </c:pt>
                <c:pt idx="3">
                  <c:v>32508</c:v>
                </c:pt>
                <c:pt idx="4">
                  <c:v>32873</c:v>
                </c:pt>
                <c:pt idx="5">
                  <c:v>33238</c:v>
                </c:pt>
                <c:pt idx="6">
                  <c:v>33603</c:v>
                </c:pt>
                <c:pt idx="7">
                  <c:v>33969</c:v>
                </c:pt>
                <c:pt idx="8">
                  <c:v>34334</c:v>
                </c:pt>
                <c:pt idx="9">
                  <c:v>34699</c:v>
                </c:pt>
                <c:pt idx="10">
                  <c:v>35064</c:v>
                </c:pt>
                <c:pt idx="11">
                  <c:v>35430</c:v>
                </c:pt>
                <c:pt idx="12">
                  <c:v>35795</c:v>
                </c:pt>
                <c:pt idx="13">
                  <c:v>36160</c:v>
                </c:pt>
                <c:pt idx="14">
                  <c:v>36525</c:v>
                </c:pt>
                <c:pt idx="15">
                  <c:v>36891</c:v>
                </c:pt>
                <c:pt idx="16">
                  <c:v>37256</c:v>
                </c:pt>
                <c:pt idx="17">
                  <c:v>37621</c:v>
                </c:pt>
                <c:pt idx="18">
                  <c:v>37986</c:v>
                </c:pt>
                <c:pt idx="19">
                  <c:v>38352</c:v>
                </c:pt>
                <c:pt idx="20">
                  <c:v>38717</c:v>
                </c:pt>
                <c:pt idx="21">
                  <c:v>39082</c:v>
                </c:pt>
                <c:pt idx="22">
                  <c:v>39447</c:v>
                </c:pt>
                <c:pt idx="23">
                  <c:v>39813</c:v>
                </c:pt>
                <c:pt idx="24">
                  <c:v>40178</c:v>
                </c:pt>
                <c:pt idx="25">
                  <c:v>40543</c:v>
                </c:pt>
                <c:pt idx="26">
                  <c:v>40908</c:v>
                </c:pt>
                <c:pt idx="27">
                  <c:v>41274</c:v>
                </c:pt>
                <c:pt idx="28">
                  <c:v>41639</c:v>
                </c:pt>
                <c:pt idx="29">
                  <c:v>42004</c:v>
                </c:pt>
                <c:pt idx="30">
                  <c:v>42369</c:v>
                </c:pt>
                <c:pt idx="31">
                  <c:v>42735</c:v>
                </c:pt>
                <c:pt idx="32">
                  <c:v>43100</c:v>
                </c:pt>
                <c:pt idx="33">
                  <c:v>43465</c:v>
                </c:pt>
                <c:pt idx="34">
                  <c:v>43830</c:v>
                </c:pt>
              </c:numCache>
            </c:numRef>
          </c:cat>
          <c:val>
            <c:numRef>
              <c:f>OfficeUsage_yrly!$R$2:$R$36</c:f>
              <c:numCache>
                <c:formatCode>General</c:formatCode>
                <c:ptCount val="35"/>
                <c:pt idx="0">
                  <c:v>0.111</c:v>
                </c:pt>
                <c:pt idx="1">
                  <c:v>0.06</c:v>
                </c:pt>
                <c:pt idx="2">
                  <c:v>5.5E-2</c:v>
                </c:pt>
                <c:pt idx="3">
                  <c:v>2.7E-2</c:v>
                </c:pt>
                <c:pt idx="4">
                  <c:v>5.2999999999999999E-2</c:v>
                </c:pt>
                <c:pt idx="5">
                  <c:v>6.0999999999999999E-2</c:v>
                </c:pt>
                <c:pt idx="6">
                  <c:v>9.1999999999999998E-2</c:v>
                </c:pt>
                <c:pt idx="7">
                  <c:v>9.7000000000000003E-2</c:v>
                </c:pt>
                <c:pt idx="8">
                  <c:v>6.7000000000000004E-2</c:v>
                </c:pt>
                <c:pt idx="9">
                  <c:v>9.8000000000000004E-2</c:v>
                </c:pt>
                <c:pt idx="10">
                  <c:v>9.4E-2</c:v>
                </c:pt>
                <c:pt idx="11">
                  <c:v>0.112</c:v>
                </c:pt>
                <c:pt idx="12">
                  <c:v>0.115</c:v>
                </c:pt>
                <c:pt idx="13">
                  <c:v>0.159</c:v>
                </c:pt>
                <c:pt idx="14">
                  <c:v>0.14000000000000001</c:v>
                </c:pt>
                <c:pt idx="15">
                  <c:v>0.10199999999999999</c:v>
                </c:pt>
                <c:pt idx="16">
                  <c:v>0.111</c:v>
                </c:pt>
                <c:pt idx="17">
                  <c:v>0.126</c:v>
                </c:pt>
                <c:pt idx="18">
                  <c:v>0.14000000000000001</c:v>
                </c:pt>
                <c:pt idx="19">
                  <c:v>0.127</c:v>
                </c:pt>
                <c:pt idx="20">
                  <c:v>8.6999999999999994E-2</c:v>
                </c:pt>
                <c:pt idx="21">
                  <c:v>7.6999999999999999E-2</c:v>
                </c:pt>
                <c:pt idx="22">
                  <c:v>8.8999999999999996E-2</c:v>
                </c:pt>
                <c:pt idx="23">
                  <c:v>8.4000000000000005E-2</c:v>
                </c:pt>
                <c:pt idx="24">
                  <c:v>0.10299999999999999</c:v>
                </c:pt>
                <c:pt idx="25">
                  <c:v>0.08</c:v>
                </c:pt>
                <c:pt idx="26">
                  <c:v>6.5000000000000002E-2</c:v>
                </c:pt>
                <c:pt idx="27">
                  <c:v>0.06</c:v>
                </c:pt>
                <c:pt idx="28">
                  <c:v>7.0000000000000007E-2</c:v>
                </c:pt>
                <c:pt idx="29">
                  <c:v>6.3E-2</c:v>
                </c:pt>
                <c:pt idx="30">
                  <c:v>0.08</c:v>
                </c:pt>
                <c:pt idx="31">
                  <c:v>8.2000000000000003E-2</c:v>
                </c:pt>
                <c:pt idx="32">
                  <c:v>9.5000000000000001E-2</c:v>
                </c:pt>
                <c:pt idx="33">
                  <c:v>8.5999999999999993E-2</c:v>
                </c:pt>
                <c:pt idx="3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7-48FD-91F4-2130B96C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259952"/>
        <c:axId val="658254704"/>
      </c:lineChart>
      <c:dateAx>
        <c:axId val="658259952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54704"/>
        <c:crosses val="autoZero"/>
        <c:auto val="1"/>
        <c:lblOffset val="100"/>
        <c:baseTimeUnit val="years"/>
      </c:dateAx>
      <c:valAx>
        <c:axId val="6582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5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566736</xdr:colOff>
      <xdr:row>9</xdr:row>
      <xdr:rowOff>5</xdr:rowOff>
    </xdr:from>
    <xdr:to>
      <xdr:col>20</xdr:col>
      <xdr:colOff>704849</xdr:colOff>
      <xdr:row>30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am%20A/Preparation%20of%20Quarterly%20GDP%20Report/(no.%2020)%20November%20round%202013/all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1" t="str">
            <v>YEARQTR</v>
          </cell>
          <cell r="B1" t="str">
            <v>desc1</v>
          </cell>
          <cell r="C1" t="str">
            <v>desc2</v>
          </cell>
          <cell r="D1" t="str">
            <v>desc3</v>
          </cell>
          <cell r="E1" t="str">
            <v>desc4</v>
          </cell>
          <cell r="F1" t="str">
            <v>desc5</v>
          </cell>
          <cell r="G1" t="str">
            <v>desc6</v>
          </cell>
          <cell r="H1" t="str">
            <v>desc7</v>
          </cell>
          <cell r="I1">
            <v>19619</v>
          </cell>
          <cell r="J1">
            <v>19629</v>
          </cell>
          <cell r="K1">
            <v>19639</v>
          </cell>
          <cell r="L1">
            <v>19649</v>
          </cell>
          <cell r="M1">
            <v>19659</v>
          </cell>
          <cell r="N1">
            <v>19669</v>
          </cell>
          <cell r="O1">
            <v>19679</v>
          </cell>
          <cell r="P1">
            <v>19689</v>
          </cell>
          <cell r="Q1">
            <v>19699</v>
          </cell>
          <cell r="R1">
            <v>19709</v>
          </cell>
          <cell r="S1">
            <v>19719</v>
          </cell>
          <cell r="T1">
            <v>19729</v>
          </cell>
          <cell r="U1">
            <v>19731</v>
          </cell>
          <cell r="V1">
            <v>19732</v>
          </cell>
          <cell r="W1">
            <v>19733</v>
          </cell>
          <cell r="X1">
            <v>19734</v>
          </cell>
          <cell r="Y1">
            <v>19739</v>
          </cell>
          <cell r="Z1">
            <v>19741</v>
          </cell>
          <cell r="AA1">
            <v>19742</v>
          </cell>
          <cell r="AB1">
            <v>19743</v>
          </cell>
          <cell r="AC1">
            <v>19744</v>
          </cell>
          <cell r="AD1">
            <v>19749</v>
          </cell>
          <cell r="AE1">
            <v>19751</v>
          </cell>
          <cell r="AF1">
            <v>19752</v>
          </cell>
          <cell r="AG1">
            <v>19753</v>
          </cell>
          <cell r="AH1">
            <v>19754</v>
          </cell>
          <cell r="AI1">
            <v>19759</v>
          </cell>
          <cell r="AJ1">
            <v>19761</v>
          </cell>
          <cell r="AK1">
            <v>19762</v>
          </cell>
          <cell r="AL1">
            <v>19763</v>
          </cell>
          <cell r="AM1">
            <v>19764</v>
          </cell>
          <cell r="AN1">
            <v>19769</v>
          </cell>
          <cell r="AO1">
            <v>19771</v>
          </cell>
          <cell r="AP1">
            <v>19772</v>
          </cell>
          <cell r="AQ1">
            <v>19773</v>
          </cell>
          <cell r="AR1">
            <v>19774</v>
          </cell>
          <cell r="AS1">
            <v>19779</v>
          </cell>
          <cell r="AT1">
            <v>19781</v>
          </cell>
          <cell r="AU1">
            <v>19782</v>
          </cell>
          <cell r="AV1">
            <v>19783</v>
          </cell>
          <cell r="AW1">
            <v>19784</v>
          </cell>
          <cell r="AX1">
            <v>19789</v>
          </cell>
          <cell r="AY1">
            <v>19791</v>
          </cell>
          <cell r="AZ1">
            <v>19792</v>
          </cell>
          <cell r="BA1">
            <v>19793</v>
          </cell>
          <cell r="BB1">
            <v>19794</v>
          </cell>
          <cell r="BC1">
            <v>19799</v>
          </cell>
          <cell r="BD1">
            <v>19801</v>
          </cell>
          <cell r="BE1">
            <v>19802</v>
          </cell>
          <cell r="BF1">
            <v>19803</v>
          </cell>
          <cell r="BG1">
            <v>19804</v>
          </cell>
          <cell r="BH1">
            <v>19809</v>
          </cell>
          <cell r="BI1">
            <v>19811</v>
          </cell>
          <cell r="BJ1">
            <v>19812</v>
          </cell>
          <cell r="BK1">
            <v>19813</v>
          </cell>
          <cell r="BL1">
            <v>19814</v>
          </cell>
          <cell r="BM1">
            <v>19819</v>
          </cell>
          <cell r="BN1">
            <v>19821</v>
          </cell>
          <cell r="BO1">
            <v>19822</v>
          </cell>
          <cell r="BP1">
            <v>19823</v>
          </cell>
          <cell r="BQ1">
            <v>19824</v>
          </cell>
          <cell r="BR1">
            <v>19829</v>
          </cell>
          <cell r="BS1">
            <v>19831</v>
          </cell>
          <cell r="BT1">
            <v>19832</v>
          </cell>
          <cell r="BU1">
            <v>19833</v>
          </cell>
          <cell r="BV1">
            <v>19834</v>
          </cell>
          <cell r="BW1">
            <v>19839</v>
          </cell>
          <cell r="BX1">
            <v>19841</v>
          </cell>
          <cell r="BY1">
            <v>19842</v>
          </cell>
          <cell r="BZ1">
            <v>19843</v>
          </cell>
          <cell r="CA1">
            <v>19844</v>
          </cell>
          <cell r="CB1">
            <v>19849</v>
          </cell>
          <cell r="CC1">
            <v>19851</v>
          </cell>
          <cell r="CD1">
            <v>19852</v>
          </cell>
          <cell r="CE1">
            <v>19853</v>
          </cell>
          <cell r="CF1">
            <v>19854</v>
          </cell>
          <cell r="CG1">
            <v>19859</v>
          </cell>
          <cell r="CH1">
            <v>19861</v>
          </cell>
          <cell r="CI1">
            <v>19862</v>
          </cell>
          <cell r="CJ1">
            <v>19863</v>
          </cell>
          <cell r="CK1">
            <v>19864</v>
          </cell>
          <cell r="CL1">
            <v>19869</v>
          </cell>
          <cell r="CM1">
            <v>19871</v>
          </cell>
          <cell r="CN1">
            <v>19872</v>
          </cell>
          <cell r="CO1">
            <v>19873</v>
          </cell>
          <cell r="CP1">
            <v>19874</v>
          </cell>
          <cell r="CQ1">
            <v>19879</v>
          </cell>
          <cell r="CR1">
            <v>19881</v>
          </cell>
          <cell r="CS1">
            <v>19882</v>
          </cell>
          <cell r="CT1">
            <v>19883</v>
          </cell>
          <cell r="CU1">
            <v>19884</v>
          </cell>
          <cell r="CV1">
            <v>19889</v>
          </cell>
          <cell r="CW1">
            <v>19891</v>
          </cell>
          <cell r="CX1">
            <v>19892</v>
          </cell>
          <cell r="CY1">
            <v>19893</v>
          </cell>
          <cell r="CZ1">
            <v>19894</v>
          </cell>
          <cell r="DA1">
            <v>19899</v>
          </cell>
          <cell r="DB1">
            <v>19901</v>
          </cell>
          <cell r="DC1">
            <v>19902</v>
          </cell>
          <cell r="DD1">
            <v>19903</v>
          </cell>
          <cell r="DE1">
            <v>19904</v>
          </cell>
          <cell r="DF1">
            <v>19909</v>
          </cell>
          <cell r="DG1">
            <v>19911</v>
          </cell>
          <cell r="DH1">
            <v>19912</v>
          </cell>
          <cell r="DI1">
            <v>19913</v>
          </cell>
          <cell r="DJ1">
            <v>19914</v>
          </cell>
          <cell r="DK1">
            <v>19919</v>
          </cell>
          <cell r="DL1">
            <v>19921</v>
          </cell>
          <cell r="DM1">
            <v>19922</v>
          </cell>
          <cell r="DN1">
            <v>19923</v>
          </cell>
          <cell r="DO1">
            <v>19924</v>
          </cell>
          <cell r="DP1">
            <v>19929</v>
          </cell>
          <cell r="DQ1">
            <v>19931</v>
          </cell>
          <cell r="DR1">
            <v>19932</v>
          </cell>
          <cell r="DS1">
            <v>19933</v>
          </cell>
          <cell r="DT1">
            <v>19934</v>
          </cell>
          <cell r="DU1">
            <v>19939</v>
          </cell>
          <cell r="DV1">
            <v>19941</v>
          </cell>
          <cell r="DW1">
            <v>19942</v>
          </cell>
          <cell r="DX1">
            <v>19943</v>
          </cell>
          <cell r="DY1">
            <v>19944</v>
          </cell>
          <cell r="DZ1">
            <v>19949</v>
          </cell>
          <cell r="EA1">
            <v>19951</v>
          </cell>
          <cell r="EB1">
            <v>19952</v>
          </cell>
          <cell r="EC1">
            <v>19953</v>
          </cell>
          <cell r="ED1">
            <v>19954</v>
          </cell>
          <cell r="EE1">
            <v>19959</v>
          </cell>
          <cell r="EF1">
            <v>19961</v>
          </cell>
          <cell r="EG1">
            <v>19962</v>
          </cell>
          <cell r="EH1">
            <v>19963</v>
          </cell>
          <cell r="EI1">
            <v>19964</v>
          </cell>
          <cell r="EJ1">
            <v>19969</v>
          </cell>
          <cell r="EK1">
            <v>19971</v>
          </cell>
          <cell r="EL1">
            <v>19972</v>
          </cell>
          <cell r="EM1">
            <v>19973</v>
          </cell>
          <cell r="EN1">
            <v>19974</v>
          </cell>
          <cell r="EO1">
            <v>19979</v>
          </cell>
          <cell r="EP1">
            <v>19981</v>
          </cell>
          <cell r="EQ1">
            <v>19982</v>
          </cell>
          <cell r="ER1">
            <v>19983</v>
          </cell>
          <cell r="ES1">
            <v>19984</v>
          </cell>
          <cell r="ET1">
            <v>19989</v>
          </cell>
          <cell r="EU1">
            <v>19991</v>
          </cell>
          <cell r="EV1">
            <v>19992</v>
          </cell>
          <cell r="EW1">
            <v>19993</v>
          </cell>
          <cell r="EX1">
            <v>19994</v>
          </cell>
          <cell r="EY1">
            <v>19999</v>
          </cell>
          <cell r="EZ1">
            <v>20001</v>
          </cell>
          <cell r="FA1">
            <v>20002</v>
          </cell>
          <cell r="FB1">
            <v>20003</v>
          </cell>
          <cell r="FC1">
            <v>20004</v>
          </cell>
          <cell r="FD1">
            <v>20009</v>
          </cell>
          <cell r="FE1">
            <v>20011</v>
          </cell>
          <cell r="FF1">
            <v>20012</v>
          </cell>
          <cell r="FG1">
            <v>20013</v>
          </cell>
          <cell r="FH1">
            <v>20014</v>
          </cell>
          <cell r="FI1">
            <v>20019</v>
          </cell>
          <cell r="FJ1">
            <v>20021</v>
          </cell>
          <cell r="FK1">
            <v>20022</v>
          </cell>
          <cell r="FL1">
            <v>20023</v>
          </cell>
          <cell r="FM1">
            <v>20024</v>
          </cell>
          <cell r="FN1">
            <v>20029</v>
          </cell>
          <cell r="FO1">
            <v>20031</v>
          </cell>
          <cell r="FP1">
            <v>20032</v>
          </cell>
          <cell r="FQ1">
            <v>20033</v>
          </cell>
          <cell r="FR1">
            <v>20034</v>
          </cell>
          <cell r="FS1">
            <v>20039</v>
          </cell>
          <cell r="FT1">
            <v>20041</v>
          </cell>
          <cell r="FU1">
            <v>20042</v>
          </cell>
          <cell r="FV1">
            <v>20043</v>
          </cell>
          <cell r="FW1">
            <v>20044</v>
          </cell>
          <cell r="FX1">
            <v>20049</v>
          </cell>
          <cell r="FY1">
            <v>20051</v>
          </cell>
          <cell r="FZ1">
            <v>20052</v>
          </cell>
          <cell r="GA1">
            <v>20053</v>
          </cell>
          <cell r="GB1">
            <v>20054</v>
          </cell>
          <cell r="GC1">
            <v>20059</v>
          </cell>
          <cell r="GD1">
            <v>20061</v>
          </cell>
          <cell r="GE1">
            <v>20062</v>
          </cell>
          <cell r="GF1">
            <v>20063</v>
          </cell>
          <cell r="GG1">
            <v>20064</v>
          </cell>
          <cell r="GH1">
            <v>20069</v>
          </cell>
          <cell r="GI1">
            <v>20071</v>
          </cell>
          <cell r="GJ1">
            <v>20072</v>
          </cell>
          <cell r="GK1">
            <v>20073</v>
          </cell>
          <cell r="GL1">
            <v>20074</v>
          </cell>
          <cell r="GM1">
            <v>20079</v>
          </cell>
          <cell r="GN1">
            <v>20081</v>
          </cell>
          <cell r="GO1">
            <v>20082</v>
          </cell>
          <cell r="GP1">
            <v>20083</v>
          </cell>
          <cell r="GQ1">
            <v>20084</v>
          </cell>
          <cell r="GR1">
            <v>20089</v>
          </cell>
          <cell r="GS1">
            <v>20091</v>
          </cell>
          <cell r="GT1">
            <v>20092</v>
          </cell>
          <cell r="GU1">
            <v>20093</v>
          </cell>
          <cell r="GV1">
            <v>20094</v>
          </cell>
          <cell r="GW1">
            <v>20099</v>
          </cell>
          <cell r="GX1">
            <v>20101</v>
          </cell>
          <cell r="GY1">
            <v>20102</v>
          </cell>
          <cell r="GZ1">
            <v>20103</v>
          </cell>
          <cell r="HA1">
            <v>20104</v>
          </cell>
          <cell r="HB1">
            <v>20109</v>
          </cell>
          <cell r="HC1">
            <v>20111</v>
          </cell>
          <cell r="HD1">
            <v>20112</v>
          </cell>
          <cell r="HE1">
            <v>20113</v>
          </cell>
          <cell r="HF1">
            <v>20114</v>
          </cell>
          <cell r="HG1">
            <v>20119</v>
          </cell>
          <cell r="HH1">
            <v>20121</v>
          </cell>
          <cell r="HI1">
            <v>20122</v>
          </cell>
          <cell r="HJ1">
            <v>20123</v>
          </cell>
          <cell r="HK1">
            <v>20124</v>
          </cell>
          <cell r="HL1">
            <v>20129</v>
          </cell>
          <cell r="HM1">
            <v>20131</v>
          </cell>
          <cell r="HN1">
            <v>20132</v>
          </cell>
          <cell r="HO1">
            <v>20133</v>
          </cell>
          <cell r="HP1">
            <v>0</v>
          </cell>
          <cell r="HQ1">
            <v>0</v>
          </cell>
          <cell r="HR1">
            <v>0</v>
          </cell>
          <cell r="HS1">
            <v>0</v>
          </cell>
          <cell r="HT1">
            <v>0</v>
          </cell>
          <cell r="HU1">
            <v>0</v>
          </cell>
          <cell r="HV1">
            <v>0</v>
          </cell>
          <cell r="HW1">
            <v>0</v>
          </cell>
          <cell r="HX1">
            <v>0</v>
          </cell>
          <cell r="HY1">
            <v>0</v>
          </cell>
          <cell r="HZ1">
            <v>0</v>
          </cell>
          <cell r="IA1">
            <v>0</v>
          </cell>
          <cell r="IB1">
            <v>0</v>
          </cell>
          <cell r="IC1">
            <v>0</v>
          </cell>
          <cell r="ID1">
            <v>0</v>
          </cell>
          <cell r="IE1">
            <v>0</v>
          </cell>
          <cell r="IF1">
            <v>0</v>
          </cell>
          <cell r="IG1">
            <v>0</v>
          </cell>
          <cell r="IH1">
            <v>0</v>
          </cell>
          <cell r="II1">
            <v>0</v>
          </cell>
          <cell r="IJ1">
            <v>0</v>
          </cell>
          <cell r="IK1">
            <v>0</v>
          </cell>
          <cell r="IL1">
            <v>0</v>
          </cell>
          <cell r="IM1">
            <v>0</v>
          </cell>
          <cell r="IN1">
            <v>0</v>
          </cell>
          <cell r="IO1">
            <v>0</v>
          </cell>
          <cell r="IP1">
            <v>0</v>
          </cell>
          <cell r="IQ1">
            <v>0</v>
          </cell>
          <cell r="IR1">
            <v>0</v>
          </cell>
          <cell r="IS1">
            <v>0</v>
          </cell>
          <cell r="IT1">
            <v>0</v>
          </cell>
          <cell r="IU1">
            <v>0</v>
          </cell>
        </row>
        <row r="2">
          <cell r="A2" t="str">
            <v>YEAR</v>
          </cell>
          <cell r="B2">
            <v>2011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1961</v>
          </cell>
          <cell r="J2">
            <v>1962</v>
          </cell>
          <cell r="K2">
            <v>1963</v>
          </cell>
          <cell r="L2">
            <v>1964</v>
          </cell>
          <cell r="M2">
            <v>1965</v>
          </cell>
          <cell r="N2">
            <v>1966</v>
          </cell>
          <cell r="O2">
            <v>1967</v>
          </cell>
          <cell r="P2">
            <v>1968</v>
          </cell>
          <cell r="Q2">
            <v>1969</v>
          </cell>
          <cell r="R2">
            <v>1970</v>
          </cell>
          <cell r="S2">
            <v>1971</v>
          </cell>
          <cell r="T2">
            <v>1972</v>
          </cell>
          <cell r="U2">
            <v>1973</v>
          </cell>
          <cell r="V2">
            <v>1973</v>
          </cell>
          <cell r="W2">
            <v>1973</v>
          </cell>
          <cell r="X2">
            <v>1973</v>
          </cell>
          <cell r="Y2">
            <v>1973</v>
          </cell>
          <cell r="Z2">
            <v>1974</v>
          </cell>
          <cell r="AA2">
            <v>1974</v>
          </cell>
          <cell r="AB2">
            <v>1974</v>
          </cell>
          <cell r="AC2">
            <v>1974</v>
          </cell>
          <cell r="AD2">
            <v>1974</v>
          </cell>
          <cell r="AE2">
            <v>1975</v>
          </cell>
          <cell r="AF2">
            <v>1975</v>
          </cell>
          <cell r="AG2">
            <v>1975</v>
          </cell>
          <cell r="AH2">
            <v>1975</v>
          </cell>
          <cell r="AI2">
            <v>1975</v>
          </cell>
          <cell r="AJ2">
            <v>1976</v>
          </cell>
          <cell r="AK2">
            <v>1976</v>
          </cell>
          <cell r="AL2">
            <v>1976</v>
          </cell>
          <cell r="AM2">
            <v>1976</v>
          </cell>
          <cell r="AN2">
            <v>1976</v>
          </cell>
          <cell r="AO2">
            <v>1977</v>
          </cell>
          <cell r="AP2">
            <v>1977</v>
          </cell>
          <cell r="AQ2">
            <v>1977</v>
          </cell>
          <cell r="AR2">
            <v>1977</v>
          </cell>
          <cell r="AS2">
            <v>1977</v>
          </cell>
          <cell r="AT2">
            <v>1978</v>
          </cell>
          <cell r="AU2">
            <v>1978</v>
          </cell>
          <cell r="AV2">
            <v>1978</v>
          </cell>
          <cell r="AW2">
            <v>1978</v>
          </cell>
          <cell r="AX2">
            <v>1978</v>
          </cell>
          <cell r="AY2">
            <v>1979</v>
          </cell>
          <cell r="AZ2">
            <v>1979</v>
          </cell>
          <cell r="BA2">
            <v>1979</v>
          </cell>
          <cell r="BB2">
            <v>1979</v>
          </cell>
          <cell r="BC2">
            <v>1979</v>
          </cell>
          <cell r="BD2">
            <v>1980</v>
          </cell>
          <cell r="BE2">
            <v>1980</v>
          </cell>
          <cell r="BF2">
            <v>1980</v>
          </cell>
          <cell r="BG2">
            <v>1980</v>
          </cell>
          <cell r="BH2">
            <v>1980</v>
          </cell>
          <cell r="BI2">
            <v>1981</v>
          </cell>
          <cell r="BJ2">
            <v>1981</v>
          </cell>
          <cell r="BK2">
            <v>1981</v>
          </cell>
          <cell r="BL2">
            <v>1981</v>
          </cell>
          <cell r="BM2">
            <v>1981</v>
          </cell>
          <cell r="BN2">
            <v>1982</v>
          </cell>
          <cell r="BO2">
            <v>1982</v>
          </cell>
          <cell r="BP2">
            <v>1982</v>
          </cell>
          <cell r="BQ2">
            <v>1982</v>
          </cell>
          <cell r="BR2">
            <v>1982</v>
          </cell>
          <cell r="BS2">
            <v>1983</v>
          </cell>
          <cell r="BT2">
            <v>1983</v>
          </cell>
          <cell r="BU2">
            <v>1983</v>
          </cell>
          <cell r="BV2">
            <v>1983</v>
          </cell>
          <cell r="BW2">
            <v>1983</v>
          </cell>
          <cell r="BX2">
            <v>1984</v>
          </cell>
          <cell r="BY2">
            <v>1984</v>
          </cell>
          <cell r="BZ2">
            <v>1984</v>
          </cell>
          <cell r="CA2">
            <v>1984</v>
          </cell>
          <cell r="CB2">
            <v>1984</v>
          </cell>
          <cell r="CC2">
            <v>1985</v>
          </cell>
          <cell r="CD2">
            <v>1985</v>
          </cell>
          <cell r="CE2">
            <v>1985</v>
          </cell>
          <cell r="CF2">
            <v>1985</v>
          </cell>
          <cell r="CG2">
            <v>1985</v>
          </cell>
          <cell r="CH2">
            <v>1986</v>
          </cell>
          <cell r="CI2">
            <v>1986</v>
          </cell>
          <cell r="CJ2">
            <v>1986</v>
          </cell>
          <cell r="CK2">
            <v>1986</v>
          </cell>
          <cell r="CL2">
            <v>1986</v>
          </cell>
          <cell r="CM2">
            <v>1987</v>
          </cell>
          <cell r="CN2">
            <v>1987</v>
          </cell>
          <cell r="CO2">
            <v>1987</v>
          </cell>
          <cell r="CP2">
            <v>1987</v>
          </cell>
          <cell r="CQ2">
            <v>1987</v>
          </cell>
          <cell r="CR2">
            <v>1988</v>
          </cell>
          <cell r="CS2">
            <v>1988</v>
          </cell>
          <cell r="CT2">
            <v>1988</v>
          </cell>
          <cell r="CU2">
            <v>1988</v>
          </cell>
          <cell r="CV2">
            <v>1988</v>
          </cell>
          <cell r="CW2">
            <v>1989</v>
          </cell>
          <cell r="CX2">
            <v>1989</v>
          </cell>
          <cell r="CY2">
            <v>1989</v>
          </cell>
          <cell r="CZ2">
            <v>1989</v>
          </cell>
          <cell r="DA2">
            <v>1989</v>
          </cell>
          <cell r="DB2">
            <v>1990</v>
          </cell>
          <cell r="DC2">
            <v>1990</v>
          </cell>
          <cell r="DD2">
            <v>1990</v>
          </cell>
          <cell r="DE2">
            <v>1990</v>
          </cell>
          <cell r="DF2">
            <v>1990</v>
          </cell>
          <cell r="DG2">
            <v>1991</v>
          </cell>
          <cell r="DH2">
            <v>1991</v>
          </cell>
          <cell r="DI2">
            <v>1991</v>
          </cell>
          <cell r="DJ2">
            <v>1991</v>
          </cell>
          <cell r="DK2">
            <v>1991</v>
          </cell>
          <cell r="DL2">
            <v>1992</v>
          </cell>
          <cell r="DM2">
            <v>1992</v>
          </cell>
          <cell r="DN2">
            <v>1992</v>
          </cell>
          <cell r="DO2">
            <v>1992</v>
          </cell>
          <cell r="DP2">
            <v>1992</v>
          </cell>
          <cell r="DQ2">
            <v>1993</v>
          </cell>
          <cell r="DR2">
            <v>1993</v>
          </cell>
          <cell r="DS2">
            <v>1993</v>
          </cell>
          <cell r="DT2">
            <v>1993</v>
          </cell>
          <cell r="DU2">
            <v>1993</v>
          </cell>
          <cell r="DV2">
            <v>1994</v>
          </cell>
          <cell r="DW2">
            <v>1994</v>
          </cell>
          <cell r="DX2">
            <v>1994</v>
          </cell>
          <cell r="DY2">
            <v>1994</v>
          </cell>
          <cell r="DZ2">
            <v>1994</v>
          </cell>
          <cell r="EA2">
            <v>1995</v>
          </cell>
          <cell r="EB2">
            <v>1995</v>
          </cell>
          <cell r="EC2">
            <v>1995</v>
          </cell>
          <cell r="ED2">
            <v>1995</v>
          </cell>
          <cell r="EE2">
            <v>1995</v>
          </cell>
          <cell r="EF2">
            <v>1996</v>
          </cell>
          <cell r="EG2">
            <v>1996</v>
          </cell>
          <cell r="EH2">
            <v>1996</v>
          </cell>
          <cell r="EI2">
            <v>1996</v>
          </cell>
          <cell r="EJ2">
            <v>1996</v>
          </cell>
          <cell r="EK2">
            <v>1997</v>
          </cell>
          <cell r="EL2">
            <v>1997</v>
          </cell>
          <cell r="EM2">
            <v>1997</v>
          </cell>
          <cell r="EN2">
            <v>1997</v>
          </cell>
          <cell r="EO2">
            <v>1997</v>
          </cell>
          <cell r="EP2">
            <v>1998</v>
          </cell>
          <cell r="EQ2">
            <v>1998</v>
          </cell>
          <cell r="ER2">
            <v>1998</v>
          </cell>
          <cell r="ES2">
            <v>1998</v>
          </cell>
          <cell r="ET2">
            <v>1998</v>
          </cell>
          <cell r="EU2">
            <v>1999</v>
          </cell>
          <cell r="EV2">
            <v>1999</v>
          </cell>
          <cell r="EW2">
            <v>1999</v>
          </cell>
          <cell r="EX2">
            <v>1999</v>
          </cell>
          <cell r="EY2">
            <v>1999</v>
          </cell>
          <cell r="EZ2">
            <v>2000</v>
          </cell>
          <cell r="FA2">
            <v>2000</v>
          </cell>
          <cell r="FB2">
            <v>2000</v>
          </cell>
          <cell r="FC2">
            <v>2000</v>
          </cell>
          <cell r="FD2">
            <v>2000</v>
          </cell>
          <cell r="FE2">
            <v>2001</v>
          </cell>
          <cell r="FF2">
            <v>2001</v>
          </cell>
          <cell r="FG2">
            <v>2001</v>
          </cell>
          <cell r="FH2">
            <v>2001</v>
          </cell>
          <cell r="FI2">
            <v>2001</v>
          </cell>
          <cell r="FJ2">
            <v>2002</v>
          </cell>
          <cell r="FK2">
            <v>2002</v>
          </cell>
          <cell r="FL2">
            <v>2002</v>
          </cell>
          <cell r="FM2">
            <v>2002</v>
          </cell>
          <cell r="FN2">
            <v>2002</v>
          </cell>
          <cell r="FO2">
            <v>2003</v>
          </cell>
          <cell r="FP2">
            <v>2003</v>
          </cell>
          <cell r="FQ2">
            <v>2003</v>
          </cell>
          <cell r="FR2">
            <v>2003</v>
          </cell>
          <cell r="FS2">
            <v>2003</v>
          </cell>
          <cell r="FT2">
            <v>2004</v>
          </cell>
          <cell r="FU2">
            <v>2004</v>
          </cell>
          <cell r="FV2">
            <v>2004</v>
          </cell>
          <cell r="FW2">
            <v>2004</v>
          </cell>
          <cell r="FX2">
            <v>2004</v>
          </cell>
          <cell r="FY2">
            <v>2005</v>
          </cell>
          <cell r="FZ2">
            <v>2005</v>
          </cell>
          <cell r="GA2">
            <v>2005</v>
          </cell>
          <cell r="GB2">
            <v>2005</v>
          </cell>
          <cell r="GC2">
            <v>2005</v>
          </cell>
          <cell r="GD2">
            <v>2006</v>
          </cell>
          <cell r="GE2">
            <v>2006</v>
          </cell>
          <cell r="GF2">
            <v>2006</v>
          </cell>
          <cell r="GG2">
            <v>2006</v>
          </cell>
          <cell r="GH2">
            <v>2006</v>
          </cell>
          <cell r="GI2">
            <v>2007</v>
          </cell>
          <cell r="GJ2">
            <v>2007</v>
          </cell>
          <cell r="GK2">
            <v>2007</v>
          </cell>
          <cell r="GL2">
            <v>2007</v>
          </cell>
          <cell r="GM2">
            <v>2007</v>
          </cell>
          <cell r="GN2">
            <v>2008</v>
          </cell>
          <cell r="GO2">
            <v>2008</v>
          </cell>
          <cell r="GP2">
            <v>2008</v>
          </cell>
          <cell r="GQ2">
            <v>2008</v>
          </cell>
          <cell r="GR2">
            <v>2008</v>
          </cell>
          <cell r="GS2">
            <v>2009</v>
          </cell>
          <cell r="GT2">
            <v>2009</v>
          </cell>
          <cell r="GU2">
            <v>2009</v>
          </cell>
          <cell r="GV2">
            <v>2009</v>
          </cell>
          <cell r="GW2">
            <v>2009</v>
          </cell>
          <cell r="GX2">
            <v>2010</v>
          </cell>
          <cell r="GY2">
            <v>2010</v>
          </cell>
          <cell r="GZ2">
            <v>2010</v>
          </cell>
          <cell r="HA2">
            <v>2010</v>
          </cell>
          <cell r="HB2">
            <v>2010</v>
          </cell>
          <cell r="HC2">
            <v>2011</v>
          </cell>
          <cell r="HD2">
            <v>2011</v>
          </cell>
          <cell r="HE2">
            <v>2011</v>
          </cell>
          <cell r="HF2">
            <v>2011</v>
          </cell>
          <cell r="HG2">
            <v>2011</v>
          </cell>
          <cell r="HH2">
            <v>2012</v>
          </cell>
          <cell r="HI2">
            <v>2012</v>
          </cell>
          <cell r="HJ2">
            <v>2012</v>
          </cell>
          <cell r="HK2">
            <v>2012</v>
          </cell>
          <cell r="HL2">
            <v>2012</v>
          </cell>
          <cell r="HM2">
            <v>2013</v>
          </cell>
          <cell r="HN2">
            <v>2013</v>
          </cell>
          <cell r="HO2">
            <v>2013</v>
          </cell>
        </row>
        <row r="3">
          <cell r="A3" t="str">
            <v>QTR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 t="str">
            <v>annual</v>
          </cell>
          <cell r="J3" t="str">
            <v>annual</v>
          </cell>
          <cell r="K3" t="str">
            <v>annual</v>
          </cell>
          <cell r="L3" t="str">
            <v>annual</v>
          </cell>
          <cell r="M3" t="str">
            <v>annual</v>
          </cell>
          <cell r="N3" t="str">
            <v>annual</v>
          </cell>
          <cell r="O3" t="str">
            <v>annual</v>
          </cell>
          <cell r="P3" t="str">
            <v>annual</v>
          </cell>
          <cell r="Q3" t="str">
            <v>annual</v>
          </cell>
          <cell r="R3" t="str">
            <v>annual</v>
          </cell>
          <cell r="S3" t="str">
            <v>annual</v>
          </cell>
          <cell r="T3" t="str">
            <v>annual</v>
          </cell>
          <cell r="U3">
            <v>1</v>
          </cell>
          <cell r="V3">
            <v>2</v>
          </cell>
          <cell r="W3">
            <v>3</v>
          </cell>
          <cell r="X3">
            <v>4</v>
          </cell>
          <cell r="Y3" t="str">
            <v>annual</v>
          </cell>
          <cell r="Z3">
            <v>1</v>
          </cell>
          <cell r="AA3">
            <v>2</v>
          </cell>
          <cell r="AB3">
            <v>3</v>
          </cell>
          <cell r="AC3">
            <v>4</v>
          </cell>
          <cell r="AD3" t="str">
            <v>annual</v>
          </cell>
          <cell r="AE3">
            <v>1</v>
          </cell>
          <cell r="AF3">
            <v>2</v>
          </cell>
          <cell r="AG3">
            <v>3</v>
          </cell>
          <cell r="AH3">
            <v>4</v>
          </cell>
          <cell r="AI3" t="str">
            <v>annual</v>
          </cell>
          <cell r="AJ3">
            <v>1</v>
          </cell>
          <cell r="AK3">
            <v>2</v>
          </cell>
          <cell r="AL3">
            <v>3</v>
          </cell>
          <cell r="AM3">
            <v>4</v>
          </cell>
          <cell r="AN3" t="str">
            <v>annual</v>
          </cell>
          <cell r="AO3">
            <v>1</v>
          </cell>
          <cell r="AP3">
            <v>2</v>
          </cell>
          <cell r="AQ3">
            <v>3</v>
          </cell>
          <cell r="AR3">
            <v>4</v>
          </cell>
          <cell r="AS3" t="str">
            <v>annual</v>
          </cell>
          <cell r="AT3">
            <v>1</v>
          </cell>
          <cell r="AU3">
            <v>2</v>
          </cell>
          <cell r="AV3">
            <v>3</v>
          </cell>
          <cell r="AW3">
            <v>4</v>
          </cell>
          <cell r="AX3" t="str">
            <v>annual</v>
          </cell>
          <cell r="AY3">
            <v>1</v>
          </cell>
          <cell r="AZ3">
            <v>2</v>
          </cell>
          <cell r="BA3">
            <v>3</v>
          </cell>
          <cell r="BB3">
            <v>4</v>
          </cell>
          <cell r="BC3" t="str">
            <v>annual</v>
          </cell>
          <cell r="BD3">
            <v>1</v>
          </cell>
          <cell r="BE3">
            <v>2</v>
          </cell>
          <cell r="BF3">
            <v>3</v>
          </cell>
          <cell r="BG3">
            <v>4</v>
          </cell>
          <cell r="BH3" t="str">
            <v>annual</v>
          </cell>
          <cell r="BI3">
            <v>1</v>
          </cell>
          <cell r="BJ3">
            <v>2</v>
          </cell>
          <cell r="BK3">
            <v>3</v>
          </cell>
          <cell r="BL3">
            <v>4</v>
          </cell>
          <cell r="BM3" t="str">
            <v>annual</v>
          </cell>
          <cell r="BN3">
            <v>1</v>
          </cell>
          <cell r="BO3">
            <v>2</v>
          </cell>
          <cell r="BP3">
            <v>3</v>
          </cell>
          <cell r="BQ3">
            <v>4</v>
          </cell>
          <cell r="BR3" t="str">
            <v>annual</v>
          </cell>
          <cell r="BS3">
            <v>1</v>
          </cell>
          <cell r="BT3">
            <v>2</v>
          </cell>
          <cell r="BU3">
            <v>3</v>
          </cell>
          <cell r="BV3">
            <v>4</v>
          </cell>
          <cell r="BW3" t="str">
            <v>annual</v>
          </cell>
          <cell r="BX3">
            <v>1</v>
          </cell>
          <cell r="BY3">
            <v>2</v>
          </cell>
          <cell r="BZ3">
            <v>3</v>
          </cell>
          <cell r="CA3">
            <v>4</v>
          </cell>
          <cell r="CB3" t="str">
            <v>annual</v>
          </cell>
          <cell r="CC3">
            <v>1</v>
          </cell>
          <cell r="CD3">
            <v>2</v>
          </cell>
          <cell r="CE3">
            <v>3</v>
          </cell>
          <cell r="CF3">
            <v>4</v>
          </cell>
          <cell r="CG3" t="str">
            <v>annual</v>
          </cell>
          <cell r="CH3">
            <v>1</v>
          </cell>
          <cell r="CI3">
            <v>2</v>
          </cell>
          <cell r="CJ3">
            <v>3</v>
          </cell>
          <cell r="CK3">
            <v>4</v>
          </cell>
          <cell r="CL3" t="str">
            <v>annual</v>
          </cell>
          <cell r="CM3">
            <v>1</v>
          </cell>
          <cell r="CN3">
            <v>2</v>
          </cell>
          <cell r="CO3">
            <v>3</v>
          </cell>
          <cell r="CP3">
            <v>4</v>
          </cell>
          <cell r="CQ3" t="str">
            <v>annual</v>
          </cell>
          <cell r="CR3">
            <v>1</v>
          </cell>
          <cell r="CS3">
            <v>2</v>
          </cell>
          <cell r="CT3">
            <v>3</v>
          </cell>
          <cell r="CU3">
            <v>4</v>
          </cell>
          <cell r="CV3" t="str">
            <v>annual</v>
          </cell>
          <cell r="CW3">
            <v>1</v>
          </cell>
          <cell r="CX3">
            <v>2</v>
          </cell>
          <cell r="CY3">
            <v>3</v>
          </cell>
          <cell r="CZ3">
            <v>4</v>
          </cell>
          <cell r="DA3" t="str">
            <v>annual</v>
          </cell>
          <cell r="DB3">
            <v>1</v>
          </cell>
          <cell r="DC3">
            <v>2</v>
          </cell>
          <cell r="DD3">
            <v>3</v>
          </cell>
          <cell r="DE3">
            <v>4</v>
          </cell>
          <cell r="DF3" t="str">
            <v>annual</v>
          </cell>
          <cell r="DG3">
            <v>1</v>
          </cell>
          <cell r="DH3">
            <v>2</v>
          </cell>
          <cell r="DI3">
            <v>3</v>
          </cell>
          <cell r="DJ3">
            <v>4</v>
          </cell>
          <cell r="DK3" t="str">
            <v>annual</v>
          </cell>
          <cell r="DL3">
            <v>1</v>
          </cell>
          <cell r="DM3">
            <v>2</v>
          </cell>
          <cell r="DN3">
            <v>3</v>
          </cell>
          <cell r="DO3">
            <v>4</v>
          </cell>
          <cell r="DP3" t="str">
            <v>annual</v>
          </cell>
          <cell r="DQ3">
            <v>1</v>
          </cell>
          <cell r="DR3">
            <v>2</v>
          </cell>
          <cell r="DS3">
            <v>3</v>
          </cell>
          <cell r="DT3">
            <v>4</v>
          </cell>
          <cell r="DU3" t="str">
            <v>annual</v>
          </cell>
          <cell r="DV3">
            <v>1</v>
          </cell>
          <cell r="DW3">
            <v>2</v>
          </cell>
          <cell r="DX3">
            <v>3</v>
          </cell>
          <cell r="DY3">
            <v>4</v>
          </cell>
          <cell r="DZ3" t="str">
            <v>annual</v>
          </cell>
          <cell r="EA3">
            <v>1</v>
          </cell>
          <cell r="EB3">
            <v>2</v>
          </cell>
          <cell r="EC3">
            <v>3</v>
          </cell>
          <cell r="ED3">
            <v>4</v>
          </cell>
          <cell r="EE3" t="str">
            <v>annual</v>
          </cell>
          <cell r="EF3">
            <v>1</v>
          </cell>
          <cell r="EG3">
            <v>2</v>
          </cell>
          <cell r="EH3">
            <v>3</v>
          </cell>
          <cell r="EI3">
            <v>4</v>
          </cell>
          <cell r="EJ3" t="str">
            <v>annual</v>
          </cell>
          <cell r="EK3">
            <v>1</v>
          </cell>
          <cell r="EL3">
            <v>2</v>
          </cell>
          <cell r="EM3">
            <v>3</v>
          </cell>
          <cell r="EN3">
            <v>4</v>
          </cell>
          <cell r="EO3" t="str">
            <v>annual</v>
          </cell>
          <cell r="EP3">
            <v>1</v>
          </cell>
          <cell r="EQ3">
            <v>2</v>
          </cell>
          <cell r="ER3">
            <v>3</v>
          </cell>
          <cell r="ES3">
            <v>4</v>
          </cell>
          <cell r="ET3" t="str">
            <v>annual</v>
          </cell>
          <cell r="EU3">
            <v>1</v>
          </cell>
          <cell r="EV3">
            <v>2</v>
          </cell>
          <cell r="EW3">
            <v>3</v>
          </cell>
          <cell r="EX3">
            <v>4</v>
          </cell>
          <cell r="EY3" t="str">
            <v>annual</v>
          </cell>
          <cell r="EZ3">
            <v>1</v>
          </cell>
          <cell r="FA3">
            <v>2</v>
          </cell>
          <cell r="FB3">
            <v>3</v>
          </cell>
          <cell r="FC3">
            <v>4</v>
          </cell>
          <cell r="FD3" t="str">
            <v>annual</v>
          </cell>
          <cell r="FE3">
            <v>1</v>
          </cell>
          <cell r="FF3">
            <v>2</v>
          </cell>
          <cell r="FG3">
            <v>3</v>
          </cell>
          <cell r="FH3">
            <v>4</v>
          </cell>
          <cell r="FI3" t="str">
            <v>annual</v>
          </cell>
          <cell r="FJ3">
            <v>1</v>
          </cell>
          <cell r="FK3">
            <v>2</v>
          </cell>
          <cell r="FL3">
            <v>3</v>
          </cell>
          <cell r="FM3">
            <v>4</v>
          </cell>
          <cell r="FN3" t="str">
            <v>annual</v>
          </cell>
          <cell r="FO3">
            <v>1</v>
          </cell>
          <cell r="FP3">
            <v>2</v>
          </cell>
          <cell r="FQ3">
            <v>3</v>
          </cell>
          <cell r="FR3">
            <v>4</v>
          </cell>
          <cell r="FS3" t="str">
            <v>annual</v>
          </cell>
          <cell r="FT3">
            <v>1</v>
          </cell>
          <cell r="FU3">
            <v>2</v>
          </cell>
          <cell r="FV3">
            <v>3</v>
          </cell>
          <cell r="FW3">
            <v>4</v>
          </cell>
          <cell r="FX3" t="str">
            <v>annual</v>
          </cell>
          <cell r="FY3">
            <v>1</v>
          </cell>
          <cell r="FZ3">
            <v>2</v>
          </cell>
          <cell r="GA3">
            <v>3</v>
          </cell>
          <cell r="GB3">
            <v>4</v>
          </cell>
          <cell r="GC3" t="str">
            <v>annual</v>
          </cell>
          <cell r="GD3">
            <v>1</v>
          </cell>
          <cell r="GE3">
            <v>2</v>
          </cell>
          <cell r="GF3">
            <v>3</v>
          </cell>
          <cell r="GG3">
            <v>4</v>
          </cell>
          <cell r="GH3" t="str">
            <v>annual</v>
          </cell>
          <cell r="GI3">
            <v>1</v>
          </cell>
          <cell r="GJ3">
            <v>2</v>
          </cell>
          <cell r="GK3">
            <v>3</v>
          </cell>
          <cell r="GL3">
            <v>4</v>
          </cell>
          <cell r="GM3" t="str">
            <v>annual</v>
          </cell>
          <cell r="GN3">
            <v>1</v>
          </cell>
          <cell r="GO3">
            <v>2</v>
          </cell>
          <cell r="GP3">
            <v>3</v>
          </cell>
          <cell r="GQ3">
            <v>4</v>
          </cell>
          <cell r="GR3" t="str">
            <v>annual</v>
          </cell>
          <cell r="GS3">
            <v>1</v>
          </cell>
          <cell r="GT3">
            <v>2</v>
          </cell>
          <cell r="GU3">
            <v>3</v>
          </cell>
          <cell r="GV3">
            <v>4</v>
          </cell>
          <cell r="GW3" t="str">
            <v>annual</v>
          </cell>
          <cell r="GX3">
            <v>1</v>
          </cell>
          <cell r="GY3">
            <v>2</v>
          </cell>
          <cell r="GZ3">
            <v>3</v>
          </cell>
          <cell r="HA3">
            <v>4</v>
          </cell>
          <cell r="HB3" t="str">
            <v>annual</v>
          </cell>
          <cell r="HC3">
            <v>1</v>
          </cell>
          <cell r="HD3">
            <v>2</v>
          </cell>
          <cell r="HE3">
            <v>3</v>
          </cell>
          <cell r="HF3">
            <v>4</v>
          </cell>
          <cell r="HG3" t="str">
            <v>annual</v>
          </cell>
          <cell r="HH3">
            <v>1</v>
          </cell>
          <cell r="HI3">
            <v>2</v>
          </cell>
          <cell r="HJ3">
            <v>3</v>
          </cell>
          <cell r="HK3">
            <v>4</v>
          </cell>
          <cell r="HL3" t="str">
            <v>annual</v>
          </cell>
          <cell r="HM3">
            <v>1</v>
          </cell>
          <cell r="HN3">
            <v>2</v>
          </cell>
          <cell r="HO3">
            <v>3</v>
          </cell>
          <cell r="HP3">
            <v>0</v>
          </cell>
          <cell r="HQ3">
            <v>0</v>
          </cell>
          <cell r="HR3">
            <v>0</v>
          </cell>
          <cell r="HS3">
            <v>0</v>
          </cell>
          <cell r="HT3">
            <v>0</v>
          </cell>
          <cell r="HU3">
            <v>0</v>
          </cell>
          <cell r="HV3">
            <v>0</v>
          </cell>
          <cell r="HW3">
            <v>0</v>
          </cell>
          <cell r="HX3">
            <v>0</v>
          </cell>
          <cell r="HY3">
            <v>0</v>
          </cell>
          <cell r="HZ3">
            <v>0</v>
          </cell>
          <cell r="IA3">
            <v>0</v>
          </cell>
          <cell r="IB3">
            <v>0</v>
          </cell>
          <cell r="IC3">
            <v>0</v>
          </cell>
          <cell r="ID3">
            <v>0</v>
          </cell>
          <cell r="IE3">
            <v>0</v>
          </cell>
          <cell r="IF3">
            <v>0</v>
          </cell>
          <cell r="IG3">
            <v>0</v>
          </cell>
          <cell r="IH3">
            <v>0</v>
          </cell>
          <cell r="II3">
            <v>0</v>
          </cell>
          <cell r="IJ3">
            <v>0</v>
          </cell>
          <cell r="IK3">
            <v>0</v>
          </cell>
          <cell r="IL3">
            <v>0</v>
          </cell>
          <cell r="IM3">
            <v>0</v>
          </cell>
          <cell r="IN3">
            <v>0</v>
          </cell>
          <cell r="IO3">
            <v>0</v>
          </cell>
          <cell r="IP3">
            <v>0</v>
          </cell>
          <cell r="IQ3">
            <v>0</v>
          </cell>
          <cell r="IR3">
            <v>0</v>
          </cell>
          <cell r="IS3">
            <v>0</v>
          </cell>
          <cell r="IT3">
            <v>0</v>
          </cell>
          <cell r="IU3">
            <v>0</v>
          </cell>
        </row>
        <row r="4">
          <cell r="A4" t="str">
            <v>CONGDP</v>
          </cell>
          <cell r="B4" t="str">
            <v>chained (2011) price HK$Mn</v>
          </cell>
          <cell r="C4" t="str">
            <v>GDP</v>
          </cell>
          <cell r="I4">
            <v>86476</v>
          </cell>
          <cell r="J4">
            <v>98834</v>
          </cell>
          <cell r="K4">
            <v>114414</v>
          </cell>
          <cell r="L4">
            <v>124286</v>
          </cell>
          <cell r="M4">
            <v>142484</v>
          </cell>
          <cell r="N4">
            <v>145041</v>
          </cell>
          <cell r="O4">
            <v>147367</v>
          </cell>
          <cell r="P4">
            <v>152374</v>
          </cell>
          <cell r="Q4">
            <v>169659</v>
          </cell>
          <cell r="R4">
            <v>185279</v>
          </cell>
          <cell r="S4">
            <v>198791</v>
          </cell>
          <cell r="T4">
            <v>219886</v>
          </cell>
          <cell r="U4">
            <v>60556</v>
          </cell>
          <cell r="V4">
            <v>60038</v>
          </cell>
          <cell r="W4">
            <v>64105</v>
          </cell>
          <cell r="X4">
            <v>62010</v>
          </cell>
          <cell r="Y4">
            <v>246887</v>
          </cell>
          <cell r="Z4">
            <v>64284</v>
          </cell>
          <cell r="AA4">
            <v>61586</v>
          </cell>
          <cell r="AB4">
            <v>66681</v>
          </cell>
          <cell r="AC4">
            <v>59854</v>
          </cell>
          <cell r="AD4">
            <v>252850</v>
          </cell>
          <cell r="AE4">
            <v>61366</v>
          </cell>
          <cell r="AF4">
            <v>62910</v>
          </cell>
          <cell r="AG4">
            <v>66644</v>
          </cell>
          <cell r="AH4">
            <v>63038</v>
          </cell>
          <cell r="AI4">
            <v>254094</v>
          </cell>
          <cell r="AJ4">
            <v>72067</v>
          </cell>
          <cell r="AK4">
            <v>71158</v>
          </cell>
          <cell r="AL4">
            <v>76395</v>
          </cell>
          <cell r="AM4">
            <v>75961</v>
          </cell>
          <cell r="AN4">
            <v>295166</v>
          </cell>
          <cell r="AO4">
            <v>79844</v>
          </cell>
          <cell r="AP4">
            <v>78587</v>
          </cell>
          <cell r="AQ4">
            <v>86088</v>
          </cell>
          <cell r="AR4">
            <v>85268</v>
          </cell>
          <cell r="AS4">
            <v>329776</v>
          </cell>
          <cell r="AT4">
            <v>88666</v>
          </cell>
          <cell r="AU4">
            <v>89491</v>
          </cell>
          <cell r="AV4">
            <v>89227</v>
          </cell>
          <cell r="AW4">
            <v>89926</v>
          </cell>
          <cell r="AX4">
            <v>357018</v>
          </cell>
          <cell r="AY4">
            <v>95615</v>
          </cell>
          <cell r="AZ4">
            <v>98441</v>
          </cell>
          <cell r="BA4">
            <v>101421</v>
          </cell>
          <cell r="BB4">
            <v>103174</v>
          </cell>
          <cell r="BC4">
            <v>398277</v>
          </cell>
          <cell r="BD4">
            <v>102035</v>
          </cell>
          <cell r="BE4">
            <v>110164</v>
          </cell>
          <cell r="BF4">
            <v>114539</v>
          </cell>
          <cell r="BG4">
            <v>112080</v>
          </cell>
          <cell r="BH4">
            <v>438536</v>
          </cell>
          <cell r="BI4">
            <v>113017</v>
          </cell>
          <cell r="BJ4">
            <v>117060</v>
          </cell>
          <cell r="BK4">
            <v>121811</v>
          </cell>
          <cell r="BL4">
            <v>127268</v>
          </cell>
          <cell r="BM4">
            <v>479148</v>
          </cell>
          <cell r="BN4">
            <v>119521</v>
          </cell>
          <cell r="BO4">
            <v>118812</v>
          </cell>
          <cell r="BP4">
            <v>125797</v>
          </cell>
          <cell r="BQ4">
            <v>128857</v>
          </cell>
          <cell r="BR4">
            <v>493282</v>
          </cell>
          <cell r="BS4">
            <v>120176</v>
          </cell>
          <cell r="BT4">
            <v>126274</v>
          </cell>
          <cell r="BU4">
            <v>135400</v>
          </cell>
          <cell r="BV4">
            <v>140788</v>
          </cell>
          <cell r="BW4">
            <v>522765</v>
          </cell>
          <cell r="BX4">
            <v>135179</v>
          </cell>
          <cell r="BY4">
            <v>144265</v>
          </cell>
          <cell r="BZ4">
            <v>149967</v>
          </cell>
          <cell r="CA4">
            <v>145503</v>
          </cell>
          <cell r="CB4">
            <v>574904</v>
          </cell>
          <cell r="CC4">
            <v>143266</v>
          </cell>
          <cell r="CD4">
            <v>140573</v>
          </cell>
          <cell r="CE4">
            <v>146168</v>
          </cell>
          <cell r="CF4">
            <v>149017</v>
          </cell>
          <cell r="CG4">
            <v>579257</v>
          </cell>
          <cell r="CH4">
            <v>144097</v>
          </cell>
          <cell r="CI4">
            <v>152460</v>
          </cell>
          <cell r="CJ4">
            <v>170934</v>
          </cell>
          <cell r="CK4">
            <v>175827</v>
          </cell>
          <cell r="CL4">
            <v>643300</v>
          </cell>
          <cell r="CM4">
            <v>163049</v>
          </cell>
          <cell r="CN4">
            <v>173116</v>
          </cell>
          <cell r="CO4">
            <v>196901</v>
          </cell>
          <cell r="CP4">
            <v>196427</v>
          </cell>
          <cell r="CQ4">
            <v>729493</v>
          </cell>
          <cell r="CR4">
            <v>178861</v>
          </cell>
          <cell r="CS4">
            <v>188624</v>
          </cell>
          <cell r="CT4">
            <v>211188</v>
          </cell>
          <cell r="CU4">
            <v>212912</v>
          </cell>
          <cell r="CV4">
            <v>791585</v>
          </cell>
          <cell r="CW4">
            <v>191122</v>
          </cell>
          <cell r="CX4">
            <v>194183</v>
          </cell>
          <cell r="CY4">
            <v>211761</v>
          </cell>
          <cell r="CZ4">
            <v>212545</v>
          </cell>
          <cell r="DA4">
            <v>809611</v>
          </cell>
          <cell r="DB4">
            <v>192845</v>
          </cell>
          <cell r="DC4">
            <v>202828</v>
          </cell>
          <cell r="DD4">
            <v>222203</v>
          </cell>
          <cell r="DE4">
            <v>222748</v>
          </cell>
          <cell r="DF4">
            <v>840624</v>
          </cell>
          <cell r="DG4">
            <v>204551</v>
          </cell>
          <cell r="DH4">
            <v>213559</v>
          </cell>
          <cell r="DI4">
            <v>233704</v>
          </cell>
          <cell r="DJ4">
            <v>236742</v>
          </cell>
          <cell r="DK4">
            <v>888556</v>
          </cell>
          <cell r="DL4">
            <v>217379</v>
          </cell>
          <cell r="DM4">
            <v>227754</v>
          </cell>
          <cell r="DN4">
            <v>249391</v>
          </cell>
          <cell r="DO4">
            <v>249433</v>
          </cell>
          <cell r="DP4">
            <v>943957</v>
          </cell>
          <cell r="DQ4">
            <v>231229</v>
          </cell>
          <cell r="DR4">
            <v>241612</v>
          </cell>
          <cell r="DS4">
            <v>264179</v>
          </cell>
          <cell r="DT4">
            <v>265474</v>
          </cell>
          <cell r="DU4">
            <v>1002494</v>
          </cell>
          <cell r="DV4">
            <v>249505</v>
          </cell>
          <cell r="DW4">
            <v>257967</v>
          </cell>
          <cell r="DX4">
            <v>276287</v>
          </cell>
          <cell r="DY4">
            <v>279246</v>
          </cell>
          <cell r="DZ4">
            <v>1063005</v>
          </cell>
          <cell r="EA4">
            <v>259184</v>
          </cell>
          <cell r="EB4">
            <v>265526</v>
          </cell>
          <cell r="EC4">
            <v>279792</v>
          </cell>
          <cell r="ED4">
            <v>283736</v>
          </cell>
          <cell r="EE4">
            <v>1088238</v>
          </cell>
          <cell r="EF4">
            <v>265599</v>
          </cell>
          <cell r="EG4">
            <v>275207</v>
          </cell>
          <cell r="EH4">
            <v>293133</v>
          </cell>
          <cell r="EI4">
            <v>300642</v>
          </cell>
          <cell r="EJ4">
            <v>1134581</v>
          </cell>
          <cell r="EK4">
            <v>281148</v>
          </cell>
          <cell r="EL4">
            <v>295785</v>
          </cell>
          <cell r="EM4">
            <v>311522</v>
          </cell>
          <cell r="EN4">
            <v>303985</v>
          </cell>
          <cell r="EO4">
            <v>1192440</v>
          </cell>
          <cell r="EP4">
            <v>273638</v>
          </cell>
          <cell r="EQ4">
            <v>278088</v>
          </cell>
          <cell r="ER4">
            <v>285762</v>
          </cell>
          <cell r="ES4">
            <v>284806</v>
          </cell>
          <cell r="ET4">
            <v>1122294</v>
          </cell>
          <cell r="EU4">
            <v>265305</v>
          </cell>
          <cell r="EV4">
            <v>279330</v>
          </cell>
          <cell r="EW4">
            <v>297197</v>
          </cell>
          <cell r="EX4">
            <v>308594</v>
          </cell>
          <cell r="EY4">
            <v>1150426</v>
          </cell>
          <cell r="EZ4">
            <v>293636</v>
          </cell>
          <cell r="FA4">
            <v>300041</v>
          </cell>
          <cell r="FB4">
            <v>318663</v>
          </cell>
          <cell r="FC4">
            <v>326248</v>
          </cell>
          <cell r="FD4">
            <v>1238588</v>
          </cell>
          <cell r="FE4">
            <v>299655</v>
          </cell>
          <cell r="FF4">
            <v>303344</v>
          </cell>
          <cell r="FG4">
            <v>319041</v>
          </cell>
          <cell r="FH4">
            <v>323495</v>
          </cell>
          <cell r="FI4">
            <v>1245535</v>
          </cell>
          <cell r="FJ4">
            <v>297913</v>
          </cell>
          <cell r="FK4">
            <v>304849</v>
          </cell>
          <cell r="FL4">
            <v>326549</v>
          </cell>
          <cell r="FM4">
            <v>336859</v>
          </cell>
          <cell r="FN4">
            <v>1266170</v>
          </cell>
          <cell r="FO4">
            <v>309452</v>
          </cell>
          <cell r="FP4">
            <v>303133</v>
          </cell>
          <cell r="FQ4">
            <v>339578</v>
          </cell>
          <cell r="FR4">
            <v>352705</v>
          </cell>
          <cell r="FS4">
            <v>1304868</v>
          </cell>
          <cell r="FT4">
            <v>333924</v>
          </cell>
          <cell r="FU4">
            <v>339892</v>
          </cell>
          <cell r="FV4">
            <v>363032</v>
          </cell>
          <cell r="FW4">
            <v>381545</v>
          </cell>
          <cell r="FX4">
            <v>1418393</v>
          </cell>
          <cell r="FY4">
            <v>355216</v>
          </cell>
          <cell r="FZ4">
            <v>364712</v>
          </cell>
          <cell r="GA4">
            <v>393310</v>
          </cell>
          <cell r="GB4">
            <v>409949</v>
          </cell>
          <cell r="GC4">
            <v>1523187</v>
          </cell>
          <cell r="GD4">
            <v>387197</v>
          </cell>
          <cell r="GE4">
            <v>386978</v>
          </cell>
          <cell r="GF4">
            <v>418443</v>
          </cell>
          <cell r="GG4">
            <v>437689</v>
          </cell>
          <cell r="GH4">
            <v>1630307</v>
          </cell>
          <cell r="GI4">
            <v>409941</v>
          </cell>
          <cell r="GJ4">
            <v>410861</v>
          </cell>
          <cell r="GK4">
            <v>446512</v>
          </cell>
          <cell r="GL4">
            <v>468389</v>
          </cell>
          <cell r="GM4">
            <v>1735703</v>
          </cell>
          <cell r="GN4">
            <v>438782</v>
          </cell>
          <cell r="GO4">
            <v>427313</v>
          </cell>
          <cell r="GP4">
            <v>450728</v>
          </cell>
          <cell r="GQ4">
            <v>455814</v>
          </cell>
          <cell r="GR4">
            <v>1772637</v>
          </cell>
          <cell r="GS4">
            <v>404712</v>
          </cell>
          <cell r="GT4">
            <v>414170</v>
          </cell>
          <cell r="GU4">
            <v>443089</v>
          </cell>
          <cell r="GV4">
            <v>467075</v>
          </cell>
          <cell r="GW4">
            <v>1729046</v>
          </cell>
          <cell r="GX4">
            <v>436801</v>
          </cell>
          <cell r="GY4">
            <v>440588</v>
          </cell>
          <cell r="GZ4">
            <v>472164</v>
          </cell>
          <cell r="HA4">
            <v>496952</v>
          </cell>
          <cell r="HB4">
            <v>1846505</v>
          </cell>
          <cell r="HC4">
            <v>470134</v>
          </cell>
          <cell r="HD4">
            <v>463278</v>
          </cell>
          <cell r="HE4">
            <v>490911</v>
          </cell>
          <cell r="HF4">
            <v>511760</v>
          </cell>
          <cell r="HG4">
            <v>1936083</v>
          </cell>
          <cell r="HH4">
            <v>473191</v>
          </cell>
          <cell r="HI4">
            <v>467305</v>
          </cell>
          <cell r="HJ4">
            <v>498333</v>
          </cell>
          <cell r="HK4">
            <v>526324</v>
          </cell>
          <cell r="HL4">
            <v>1965153</v>
          </cell>
          <cell r="HM4">
            <v>486681</v>
          </cell>
          <cell r="HN4">
            <v>482169</v>
          </cell>
          <cell r="HO4">
            <v>512600</v>
          </cell>
        </row>
        <row r="5">
          <cell r="A5" t="str">
            <v>CONDD</v>
          </cell>
          <cell r="B5" t="str">
            <v>chained (2011) price HK$Mn</v>
          </cell>
          <cell r="C5" t="str">
            <v>Domestic Demand</v>
          </cell>
          <cell r="H5">
            <v>0</v>
          </cell>
          <cell r="I5">
            <v>82582</v>
          </cell>
          <cell r="J5">
            <v>97258</v>
          </cell>
          <cell r="K5">
            <v>115942</v>
          </cell>
          <cell r="L5">
            <v>127362</v>
          </cell>
          <cell r="M5">
            <v>142959</v>
          </cell>
          <cell r="N5">
            <v>144667</v>
          </cell>
          <cell r="O5">
            <v>138066</v>
          </cell>
          <cell r="P5">
            <v>143007</v>
          </cell>
          <cell r="Q5">
            <v>153669</v>
          </cell>
          <cell r="R5">
            <v>170778</v>
          </cell>
          <cell r="S5">
            <v>197129</v>
          </cell>
          <cell r="T5">
            <v>212380</v>
          </cell>
          <cell r="U5">
            <v>58695</v>
          </cell>
          <cell r="V5">
            <v>58405</v>
          </cell>
          <cell r="W5">
            <v>59012</v>
          </cell>
          <cell r="X5">
            <v>62454</v>
          </cell>
          <cell r="Y5">
            <v>239171</v>
          </cell>
          <cell r="Z5">
            <v>57808</v>
          </cell>
          <cell r="AA5">
            <v>59734</v>
          </cell>
          <cell r="AB5">
            <v>62725</v>
          </cell>
          <cell r="AC5">
            <v>57217</v>
          </cell>
          <cell r="AD5">
            <v>238521</v>
          </cell>
          <cell r="AE5">
            <v>58053</v>
          </cell>
          <cell r="AF5">
            <v>58973</v>
          </cell>
          <cell r="AG5">
            <v>63482</v>
          </cell>
          <cell r="AH5">
            <v>64264</v>
          </cell>
          <cell r="AI5">
            <v>245326</v>
          </cell>
          <cell r="AJ5">
            <v>67536</v>
          </cell>
          <cell r="AK5">
            <v>67380</v>
          </cell>
          <cell r="AL5">
            <v>69940</v>
          </cell>
          <cell r="AM5">
            <v>73253</v>
          </cell>
          <cell r="AN5">
            <v>278697</v>
          </cell>
          <cell r="AO5">
            <v>78681</v>
          </cell>
          <cell r="AP5">
            <v>77836</v>
          </cell>
          <cell r="AQ5">
            <v>79598</v>
          </cell>
          <cell r="AR5">
            <v>85569</v>
          </cell>
          <cell r="AS5">
            <v>322669</v>
          </cell>
          <cell r="AT5">
            <v>93016</v>
          </cell>
          <cell r="AU5">
            <v>90082</v>
          </cell>
          <cell r="AV5">
            <v>88304</v>
          </cell>
          <cell r="AW5">
            <v>97101</v>
          </cell>
          <cell r="AX5">
            <v>368941</v>
          </cell>
          <cell r="AY5">
            <v>100831</v>
          </cell>
          <cell r="AZ5">
            <v>101342</v>
          </cell>
          <cell r="BA5">
            <v>100722</v>
          </cell>
          <cell r="BB5">
            <v>108792</v>
          </cell>
          <cell r="BC5">
            <v>411848</v>
          </cell>
          <cell r="BD5">
            <v>112193</v>
          </cell>
          <cell r="BE5">
            <v>115862</v>
          </cell>
          <cell r="BF5">
            <v>116171</v>
          </cell>
          <cell r="BG5">
            <v>125318</v>
          </cell>
          <cell r="BH5">
            <v>469633</v>
          </cell>
          <cell r="BI5">
            <v>127648</v>
          </cell>
          <cell r="BJ5">
            <v>126120</v>
          </cell>
          <cell r="BK5">
            <v>124765</v>
          </cell>
          <cell r="BL5">
            <v>131667</v>
          </cell>
          <cell r="BM5">
            <v>510968</v>
          </cell>
          <cell r="BN5">
            <v>128597</v>
          </cell>
          <cell r="BO5">
            <v>127064</v>
          </cell>
          <cell r="BP5">
            <v>132755</v>
          </cell>
          <cell r="BQ5">
            <v>134085</v>
          </cell>
          <cell r="BR5">
            <v>522664</v>
          </cell>
          <cell r="BS5">
            <v>128011</v>
          </cell>
          <cell r="BT5">
            <v>132848</v>
          </cell>
          <cell r="BU5">
            <v>137428</v>
          </cell>
          <cell r="BV5">
            <v>144031</v>
          </cell>
          <cell r="BW5">
            <v>542945</v>
          </cell>
          <cell r="BX5">
            <v>136660</v>
          </cell>
          <cell r="BY5">
            <v>143917</v>
          </cell>
          <cell r="BZ5">
            <v>143360</v>
          </cell>
          <cell r="CA5">
            <v>146336</v>
          </cell>
          <cell r="CB5">
            <v>570735</v>
          </cell>
          <cell r="CC5">
            <v>141699</v>
          </cell>
          <cell r="CD5">
            <v>141539</v>
          </cell>
          <cell r="CE5">
            <v>141594</v>
          </cell>
          <cell r="CF5">
            <v>152530</v>
          </cell>
          <cell r="CG5">
            <v>577470</v>
          </cell>
          <cell r="CH5">
            <v>148332</v>
          </cell>
          <cell r="CI5">
            <v>153822</v>
          </cell>
          <cell r="CJ5">
            <v>159171</v>
          </cell>
          <cell r="CK5">
            <v>171345</v>
          </cell>
          <cell r="CL5">
            <v>632578</v>
          </cell>
          <cell r="CM5">
            <v>166250</v>
          </cell>
          <cell r="CN5">
            <v>171477</v>
          </cell>
          <cell r="CO5">
            <v>179437</v>
          </cell>
          <cell r="CP5">
            <v>189016</v>
          </cell>
          <cell r="CQ5">
            <v>706180</v>
          </cell>
          <cell r="CR5">
            <v>176457</v>
          </cell>
          <cell r="CS5">
            <v>191068</v>
          </cell>
          <cell r="CT5">
            <v>199453</v>
          </cell>
          <cell r="CU5">
            <v>205826</v>
          </cell>
          <cell r="CV5">
            <v>772804</v>
          </cell>
          <cell r="CW5">
            <v>199499</v>
          </cell>
          <cell r="CX5">
            <v>198958</v>
          </cell>
          <cell r="CY5">
            <v>190099</v>
          </cell>
          <cell r="CZ5">
            <v>194050</v>
          </cell>
          <cell r="DA5">
            <v>782606</v>
          </cell>
          <cell r="DB5">
            <v>196279</v>
          </cell>
          <cell r="DC5">
            <v>208967</v>
          </cell>
          <cell r="DD5">
            <v>213611</v>
          </cell>
          <cell r="DE5">
            <v>220257</v>
          </cell>
          <cell r="DF5">
            <v>839114</v>
          </cell>
          <cell r="DG5">
            <v>218453</v>
          </cell>
          <cell r="DH5">
            <v>229174</v>
          </cell>
          <cell r="DI5">
            <v>230952</v>
          </cell>
          <cell r="DJ5">
            <v>234536</v>
          </cell>
          <cell r="DK5">
            <v>913115</v>
          </cell>
          <cell r="DL5">
            <v>233678</v>
          </cell>
          <cell r="DM5">
            <v>250764</v>
          </cell>
          <cell r="DN5">
            <v>251629</v>
          </cell>
          <cell r="DO5">
            <v>262538</v>
          </cell>
          <cell r="DP5">
            <v>998609</v>
          </cell>
          <cell r="DQ5">
            <v>249311</v>
          </cell>
          <cell r="DR5">
            <v>266575</v>
          </cell>
          <cell r="DS5">
            <v>266901</v>
          </cell>
          <cell r="DT5">
            <v>267627</v>
          </cell>
          <cell r="DU5">
            <v>1050414</v>
          </cell>
          <cell r="DV5">
            <v>269773</v>
          </cell>
          <cell r="DW5">
            <v>297435</v>
          </cell>
          <cell r="DX5">
            <v>294153</v>
          </cell>
          <cell r="DY5">
            <v>302568</v>
          </cell>
          <cell r="DZ5">
            <v>1163929</v>
          </cell>
          <cell r="EA5">
            <v>296107</v>
          </cell>
          <cell r="EB5">
            <v>313710</v>
          </cell>
          <cell r="EC5">
            <v>304192</v>
          </cell>
          <cell r="ED5">
            <v>313590</v>
          </cell>
          <cell r="EE5">
            <v>1227599</v>
          </cell>
          <cell r="EF5">
            <v>300780</v>
          </cell>
          <cell r="EG5">
            <v>314541</v>
          </cell>
          <cell r="EH5">
            <v>310506</v>
          </cell>
          <cell r="EI5">
            <v>334008</v>
          </cell>
          <cell r="EJ5">
            <v>1259835</v>
          </cell>
          <cell r="EK5">
            <v>327185</v>
          </cell>
          <cell r="EL5">
            <v>340694</v>
          </cell>
          <cell r="EM5">
            <v>347374</v>
          </cell>
          <cell r="EN5">
            <v>345556</v>
          </cell>
          <cell r="EO5">
            <v>1360809</v>
          </cell>
          <cell r="EP5">
            <v>316985</v>
          </cell>
          <cell r="EQ5">
            <v>327764</v>
          </cell>
          <cell r="ER5">
            <v>308094</v>
          </cell>
          <cell r="ES5">
            <v>304512</v>
          </cell>
          <cell r="ET5">
            <v>1257355</v>
          </cell>
          <cell r="EU5">
            <v>287465</v>
          </cell>
          <cell r="EV5">
            <v>299949</v>
          </cell>
          <cell r="EW5">
            <v>306571</v>
          </cell>
          <cell r="EX5">
            <v>318184</v>
          </cell>
          <cell r="EY5">
            <v>1212169</v>
          </cell>
          <cell r="EZ5">
            <v>314267</v>
          </cell>
          <cell r="FA5">
            <v>321275</v>
          </cell>
          <cell r="FB5">
            <v>328658</v>
          </cell>
          <cell r="FC5">
            <v>337173</v>
          </cell>
          <cell r="FD5">
            <v>1301373</v>
          </cell>
          <cell r="FE5">
            <v>327493</v>
          </cell>
          <cell r="FF5">
            <v>328141</v>
          </cell>
          <cell r="FG5">
            <v>329195</v>
          </cell>
          <cell r="FH5">
            <v>326101</v>
          </cell>
          <cell r="FI5">
            <v>1310930</v>
          </cell>
          <cell r="FJ5">
            <v>316987</v>
          </cell>
          <cell r="FK5">
            <v>324597</v>
          </cell>
          <cell r="FL5">
            <v>329202</v>
          </cell>
          <cell r="FM5">
            <v>332625</v>
          </cell>
          <cell r="FN5">
            <v>1303411</v>
          </cell>
          <cell r="FO5">
            <v>319143</v>
          </cell>
          <cell r="FP5">
            <v>311773</v>
          </cell>
          <cell r="FQ5">
            <v>326172</v>
          </cell>
          <cell r="FR5">
            <v>345094</v>
          </cell>
          <cell r="FS5">
            <v>1302182</v>
          </cell>
          <cell r="FT5">
            <v>344890</v>
          </cell>
          <cell r="FU5">
            <v>348464</v>
          </cell>
          <cell r="FV5">
            <v>336333</v>
          </cell>
          <cell r="FW5">
            <v>341533</v>
          </cell>
          <cell r="FX5">
            <v>1371220</v>
          </cell>
          <cell r="FY5">
            <v>335889</v>
          </cell>
          <cell r="FZ5">
            <v>345557</v>
          </cell>
          <cell r="GA5">
            <v>350062</v>
          </cell>
          <cell r="GB5">
            <v>366982</v>
          </cell>
          <cell r="GC5">
            <v>1398490</v>
          </cell>
          <cell r="GD5">
            <v>359454</v>
          </cell>
          <cell r="GE5">
            <v>367705</v>
          </cell>
          <cell r="GF5">
            <v>365983</v>
          </cell>
          <cell r="GG5">
            <v>390405</v>
          </cell>
          <cell r="GH5">
            <v>1483547</v>
          </cell>
          <cell r="GI5">
            <v>376085</v>
          </cell>
          <cell r="GJ5">
            <v>397909</v>
          </cell>
          <cell r="GK5">
            <v>395041</v>
          </cell>
          <cell r="GL5">
            <v>430920</v>
          </cell>
          <cell r="GM5">
            <v>1599955</v>
          </cell>
          <cell r="GN5">
            <v>405777</v>
          </cell>
          <cell r="GO5">
            <v>413758</v>
          </cell>
          <cell r="GP5">
            <v>401983</v>
          </cell>
          <cell r="GQ5">
            <v>401261</v>
          </cell>
          <cell r="GR5">
            <v>1622779</v>
          </cell>
          <cell r="GS5">
            <v>373017</v>
          </cell>
          <cell r="GT5">
            <v>393194</v>
          </cell>
          <cell r="GU5">
            <v>422025</v>
          </cell>
          <cell r="GV5">
            <v>442787</v>
          </cell>
          <cell r="GW5">
            <v>1631023</v>
          </cell>
          <cell r="GX5">
            <v>435154</v>
          </cell>
          <cell r="GY5">
            <v>434061</v>
          </cell>
          <cell r="GZ5">
            <v>415538</v>
          </cell>
          <cell r="HA5">
            <v>461652</v>
          </cell>
          <cell r="HB5">
            <v>1746405</v>
          </cell>
          <cell r="HC5">
            <v>443005</v>
          </cell>
          <cell r="HD5">
            <v>470119</v>
          </cell>
          <cell r="HE5">
            <v>459457</v>
          </cell>
          <cell r="HF5">
            <v>487519</v>
          </cell>
          <cell r="HG5">
            <v>1860100</v>
          </cell>
          <cell r="HH5">
            <v>466059</v>
          </cell>
          <cell r="HI5">
            <v>479788</v>
          </cell>
          <cell r="HJ5">
            <v>470442</v>
          </cell>
          <cell r="HK5">
            <v>510395</v>
          </cell>
          <cell r="HL5">
            <v>1926684</v>
          </cell>
          <cell r="HM5">
            <v>485036</v>
          </cell>
          <cell r="HN5">
            <v>497022</v>
          </cell>
          <cell r="HO5">
            <v>488956</v>
          </cell>
        </row>
        <row r="6">
          <cell r="A6" t="str">
            <v>CONDDPU</v>
          </cell>
          <cell r="B6" t="str">
            <v>chained (2011) price HK$Mn</v>
          </cell>
          <cell r="C6" t="str">
            <v>Domestic Demand</v>
          </cell>
          <cell r="D6" t="str">
            <v>Public (GCE+GDFCF(Public))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27299</v>
          </cell>
          <cell r="CN6">
            <v>22824</v>
          </cell>
          <cell r="CO6">
            <v>24777</v>
          </cell>
          <cell r="CP6">
            <v>26098</v>
          </cell>
          <cell r="CQ6">
            <v>100998</v>
          </cell>
          <cell r="CR6">
            <v>27561</v>
          </cell>
          <cell r="CS6">
            <v>23631</v>
          </cell>
          <cell r="CT6">
            <v>26829</v>
          </cell>
          <cell r="CU6">
            <v>25901</v>
          </cell>
          <cell r="CV6">
            <v>103922</v>
          </cell>
          <cell r="CW6">
            <v>30181</v>
          </cell>
          <cell r="CX6">
            <v>24877</v>
          </cell>
          <cell r="CY6">
            <v>27111</v>
          </cell>
          <cell r="CZ6">
            <v>30334</v>
          </cell>
          <cell r="DA6">
            <v>112503</v>
          </cell>
          <cell r="DB6">
            <v>32642</v>
          </cell>
          <cell r="DC6">
            <v>26336</v>
          </cell>
          <cell r="DD6">
            <v>29410</v>
          </cell>
          <cell r="DE6">
            <v>30045</v>
          </cell>
          <cell r="DF6">
            <v>118433</v>
          </cell>
          <cell r="DG6">
            <v>34108</v>
          </cell>
          <cell r="DH6">
            <v>28259</v>
          </cell>
          <cell r="DI6">
            <v>30778</v>
          </cell>
          <cell r="DJ6">
            <v>30566</v>
          </cell>
          <cell r="DK6">
            <v>123711</v>
          </cell>
          <cell r="DL6">
            <v>36880</v>
          </cell>
          <cell r="DM6">
            <v>30705</v>
          </cell>
          <cell r="DN6">
            <v>33351</v>
          </cell>
          <cell r="DO6">
            <v>36666</v>
          </cell>
          <cell r="DP6">
            <v>137602</v>
          </cell>
          <cell r="DQ6">
            <v>41691</v>
          </cell>
          <cell r="DR6">
            <v>35776</v>
          </cell>
          <cell r="DS6">
            <v>38573</v>
          </cell>
          <cell r="DT6">
            <v>38844</v>
          </cell>
          <cell r="DU6">
            <v>154884</v>
          </cell>
          <cell r="DV6">
            <v>45772</v>
          </cell>
          <cell r="DW6">
            <v>36844</v>
          </cell>
          <cell r="DX6">
            <v>41799</v>
          </cell>
          <cell r="DY6">
            <v>44424</v>
          </cell>
          <cell r="DZ6">
            <v>168839</v>
          </cell>
          <cell r="EA6">
            <v>48255</v>
          </cell>
          <cell r="EB6">
            <v>43355</v>
          </cell>
          <cell r="EC6">
            <v>47386</v>
          </cell>
          <cell r="ED6">
            <v>47542</v>
          </cell>
          <cell r="EE6">
            <v>186538</v>
          </cell>
          <cell r="EF6">
            <v>54246</v>
          </cell>
          <cell r="EG6">
            <v>46393</v>
          </cell>
          <cell r="EH6">
            <v>49435</v>
          </cell>
          <cell r="EI6">
            <v>52707</v>
          </cell>
          <cell r="EJ6">
            <v>202781</v>
          </cell>
          <cell r="EK6">
            <v>54959</v>
          </cell>
          <cell r="EL6">
            <v>48590</v>
          </cell>
          <cell r="EM6">
            <v>49103</v>
          </cell>
          <cell r="EN6">
            <v>48890</v>
          </cell>
          <cell r="EO6">
            <v>201542</v>
          </cell>
          <cell r="EP6">
            <v>55238</v>
          </cell>
          <cell r="EQ6">
            <v>47050</v>
          </cell>
          <cell r="ER6">
            <v>46529</v>
          </cell>
          <cell r="ES6">
            <v>47280</v>
          </cell>
          <cell r="ET6">
            <v>196097</v>
          </cell>
          <cell r="EU6">
            <v>55054</v>
          </cell>
          <cell r="EV6">
            <v>46721</v>
          </cell>
          <cell r="EW6">
            <v>48403</v>
          </cell>
          <cell r="EX6">
            <v>51407</v>
          </cell>
          <cell r="EY6">
            <v>201585</v>
          </cell>
          <cell r="EZ6">
            <v>54064</v>
          </cell>
          <cell r="FA6">
            <v>45677</v>
          </cell>
          <cell r="FB6">
            <v>48747</v>
          </cell>
          <cell r="FC6">
            <v>49820</v>
          </cell>
          <cell r="FD6">
            <v>198308</v>
          </cell>
          <cell r="FE6">
            <v>56599</v>
          </cell>
          <cell r="FF6">
            <v>47634</v>
          </cell>
          <cell r="FG6">
            <v>49965</v>
          </cell>
          <cell r="FH6">
            <v>51347</v>
          </cell>
          <cell r="FI6">
            <v>205545</v>
          </cell>
          <cell r="FJ6">
            <v>56044</v>
          </cell>
          <cell r="FK6">
            <v>49634</v>
          </cell>
          <cell r="FL6">
            <v>51422</v>
          </cell>
          <cell r="FM6">
            <v>52477</v>
          </cell>
          <cell r="FN6">
            <v>209577</v>
          </cell>
          <cell r="FO6">
            <v>55911</v>
          </cell>
          <cell r="FP6">
            <v>49770</v>
          </cell>
          <cell r="FQ6">
            <v>53166</v>
          </cell>
          <cell r="FR6">
            <v>54765</v>
          </cell>
          <cell r="FS6">
            <v>213612</v>
          </cell>
          <cell r="FT6">
            <v>58261</v>
          </cell>
          <cell r="FU6">
            <v>49070</v>
          </cell>
          <cell r="FV6">
            <v>51298</v>
          </cell>
          <cell r="FW6">
            <v>54083</v>
          </cell>
          <cell r="FX6">
            <v>212712</v>
          </cell>
          <cell r="FY6">
            <v>56302</v>
          </cell>
          <cell r="FZ6">
            <v>46123</v>
          </cell>
          <cell r="GA6">
            <v>49082</v>
          </cell>
          <cell r="GB6">
            <v>49100</v>
          </cell>
          <cell r="GC6">
            <v>200607</v>
          </cell>
          <cell r="GD6">
            <v>53716</v>
          </cell>
          <cell r="GE6">
            <v>44566</v>
          </cell>
          <cell r="GF6">
            <v>47283</v>
          </cell>
          <cell r="GG6">
            <v>49352</v>
          </cell>
          <cell r="GH6">
            <v>194917</v>
          </cell>
          <cell r="GI6">
            <v>53438</v>
          </cell>
          <cell r="GJ6">
            <v>45563</v>
          </cell>
          <cell r="GK6">
            <v>47510</v>
          </cell>
          <cell r="GL6">
            <v>49667</v>
          </cell>
          <cell r="GM6">
            <v>196178</v>
          </cell>
          <cell r="GN6">
            <v>55117</v>
          </cell>
          <cell r="GO6">
            <v>47079</v>
          </cell>
          <cell r="GP6">
            <v>48737</v>
          </cell>
          <cell r="GQ6">
            <v>51530</v>
          </cell>
          <cell r="GR6">
            <v>202463</v>
          </cell>
          <cell r="GS6">
            <v>56147</v>
          </cell>
          <cell r="GT6">
            <v>49248</v>
          </cell>
          <cell r="GU6">
            <v>52246</v>
          </cell>
          <cell r="GV6">
            <v>53992</v>
          </cell>
          <cell r="GW6">
            <v>211633</v>
          </cell>
          <cell r="GX6">
            <v>60445</v>
          </cell>
          <cell r="GY6">
            <v>54373</v>
          </cell>
          <cell r="GZ6">
            <v>58086</v>
          </cell>
          <cell r="HA6">
            <v>60280</v>
          </cell>
          <cell r="HB6">
            <v>233184</v>
          </cell>
          <cell r="HC6">
            <v>67056</v>
          </cell>
          <cell r="HD6">
            <v>56251</v>
          </cell>
          <cell r="HE6">
            <v>59277</v>
          </cell>
          <cell r="HF6">
            <v>63309</v>
          </cell>
          <cell r="HG6">
            <v>245893</v>
          </cell>
          <cell r="HH6">
            <v>71132</v>
          </cell>
          <cell r="HI6">
            <v>59192</v>
          </cell>
          <cell r="HJ6">
            <v>61107</v>
          </cell>
          <cell r="HK6">
            <v>69027</v>
          </cell>
          <cell r="HL6">
            <v>260458</v>
          </cell>
          <cell r="HM6">
            <v>72583</v>
          </cell>
          <cell r="HN6">
            <v>61897</v>
          </cell>
          <cell r="HO6">
            <v>66183</v>
          </cell>
        </row>
        <row r="7">
          <cell r="A7" t="str">
            <v>CONDDPR</v>
          </cell>
          <cell r="B7" t="str">
            <v>chained (2011) price HK$Mn</v>
          </cell>
          <cell r="C7" t="str">
            <v>Domestic Demand</v>
          </cell>
          <cell r="D7" t="str">
            <v>Private (PCE+GDFCF(Private)+CIV)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139532</v>
          </cell>
          <cell r="CN7">
            <v>147522</v>
          </cell>
          <cell r="CO7">
            <v>153778</v>
          </cell>
          <cell r="CP7">
            <v>161986</v>
          </cell>
          <cell r="CQ7">
            <v>602818</v>
          </cell>
          <cell r="CR7">
            <v>148996</v>
          </cell>
          <cell r="CS7">
            <v>165624</v>
          </cell>
          <cell r="CT7">
            <v>171428</v>
          </cell>
          <cell r="CU7">
            <v>178112</v>
          </cell>
          <cell r="CV7">
            <v>664160</v>
          </cell>
          <cell r="CW7">
            <v>169015</v>
          </cell>
          <cell r="CX7">
            <v>172335</v>
          </cell>
          <cell r="CY7">
            <v>162297</v>
          </cell>
          <cell r="CZ7">
            <v>163789</v>
          </cell>
          <cell r="DA7">
            <v>667436</v>
          </cell>
          <cell r="DB7">
            <v>164121</v>
          </cell>
          <cell r="DC7">
            <v>180940</v>
          </cell>
          <cell r="DD7">
            <v>183144</v>
          </cell>
          <cell r="DE7">
            <v>189045</v>
          </cell>
          <cell r="DF7">
            <v>717250</v>
          </cell>
          <cell r="DG7">
            <v>184167</v>
          </cell>
          <cell r="DH7">
            <v>199028</v>
          </cell>
          <cell r="DI7">
            <v>198816</v>
          </cell>
          <cell r="DJ7">
            <v>202426</v>
          </cell>
          <cell r="DK7">
            <v>784437</v>
          </cell>
          <cell r="DL7">
            <v>196623</v>
          </cell>
          <cell r="DM7">
            <v>217995</v>
          </cell>
          <cell r="DN7">
            <v>216766</v>
          </cell>
          <cell r="DO7">
            <v>224705</v>
          </cell>
          <cell r="DP7">
            <v>856089</v>
          </cell>
          <cell r="DQ7">
            <v>207994</v>
          </cell>
          <cell r="DR7">
            <v>229291</v>
          </cell>
          <cell r="DS7">
            <v>227437</v>
          </cell>
          <cell r="DT7">
            <v>227925</v>
          </cell>
          <cell r="DU7">
            <v>892647</v>
          </cell>
          <cell r="DV7">
            <v>224521</v>
          </cell>
          <cell r="DW7">
            <v>258264</v>
          </cell>
          <cell r="DX7">
            <v>251221</v>
          </cell>
          <cell r="DY7">
            <v>257289</v>
          </cell>
          <cell r="DZ7">
            <v>991295</v>
          </cell>
          <cell r="EA7">
            <v>248027</v>
          </cell>
          <cell r="EB7">
            <v>268860</v>
          </cell>
          <cell r="EC7">
            <v>256573</v>
          </cell>
          <cell r="ED7">
            <v>265509</v>
          </cell>
          <cell r="EE7">
            <v>1038969</v>
          </cell>
          <cell r="EF7">
            <v>247773</v>
          </cell>
          <cell r="EG7">
            <v>267340</v>
          </cell>
          <cell r="EH7">
            <v>261031</v>
          </cell>
          <cell r="EI7">
            <v>281161</v>
          </cell>
          <cell r="EJ7">
            <v>1057305</v>
          </cell>
          <cell r="EK7">
            <v>272671</v>
          </cell>
          <cell r="EL7">
            <v>290986</v>
          </cell>
          <cell r="EM7">
            <v>297046</v>
          </cell>
          <cell r="EN7">
            <v>295455</v>
          </cell>
          <cell r="EO7">
            <v>1156158</v>
          </cell>
          <cell r="EP7">
            <v>262469</v>
          </cell>
          <cell r="EQ7">
            <v>279715</v>
          </cell>
          <cell r="ER7">
            <v>261037</v>
          </cell>
          <cell r="ES7">
            <v>256942</v>
          </cell>
          <cell r="ET7">
            <v>1060163</v>
          </cell>
          <cell r="EU7">
            <v>233329</v>
          </cell>
          <cell r="EV7">
            <v>252967</v>
          </cell>
          <cell r="EW7">
            <v>257975</v>
          </cell>
          <cell r="EX7">
            <v>266712</v>
          </cell>
          <cell r="EY7">
            <v>1010983</v>
          </cell>
          <cell r="EZ7">
            <v>260402</v>
          </cell>
          <cell r="FA7">
            <v>275287</v>
          </cell>
          <cell r="FB7">
            <v>279701</v>
          </cell>
          <cell r="FC7">
            <v>287130</v>
          </cell>
          <cell r="FD7">
            <v>1102520</v>
          </cell>
          <cell r="FE7">
            <v>270929</v>
          </cell>
          <cell r="FF7">
            <v>280308</v>
          </cell>
          <cell r="FG7">
            <v>279087</v>
          </cell>
          <cell r="FH7">
            <v>274662</v>
          </cell>
          <cell r="FI7">
            <v>1104986</v>
          </cell>
          <cell r="FJ7">
            <v>260839</v>
          </cell>
          <cell r="FK7">
            <v>274865</v>
          </cell>
          <cell r="FL7">
            <v>277680</v>
          </cell>
          <cell r="FM7">
            <v>280048</v>
          </cell>
          <cell r="FN7">
            <v>1093432</v>
          </cell>
          <cell r="FO7">
            <v>262995</v>
          </cell>
          <cell r="FP7">
            <v>261917</v>
          </cell>
          <cell r="FQ7">
            <v>272884</v>
          </cell>
          <cell r="FR7">
            <v>290246</v>
          </cell>
          <cell r="FS7">
            <v>1088042</v>
          </cell>
          <cell r="FT7">
            <v>286412</v>
          </cell>
          <cell r="FU7">
            <v>299620</v>
          </cell>
          <cell r="FV7">
            <v>285075</v>
          </cell>
          <cell r="FW7">
            <v>287401</v>
          </cell>
          <cell r="FX7">
            <v>1158508</v>
          </cell>
          <cell r="FY7">
            <v>279502</v>
          </cell>
          <cell r="FZ7">
            <v>299584</v>
          </cell>
          <cell r="GA7">
            <v>301086</v>
          </cell>
          <cell r="GB7">
            <v>318041</v>
          </cell>
          <cell r="GC7">
            <v>1198213</v>
          </cell>
          <cell r="GD7">
            <v>305833</v>
          </cell>
          <cell r="GE7">
            <v>323184</v>
          </cell>
          <cell r="GF7">
            <v>318761</v>
          </cell>
          <cell r="GG7">
            <v>341112</v>
          </cell>
          <cell r="GH7">
            <v>1288890</v>
          </cell>
          <cell r="GI7">
            <v>322796</v>
          </cell>
          <cell r="GJ7">
            <v>352276</v>
          </cell>
          <cell r="GK7">
            <v>347510</v>
          </cell>
          <cell r="GL7">
            <v>381185</v>
          </cell>
          <cell r="GM7">
            <v>1403767</v>
          </cell>
          <cell r="GN7">
            <v>350789</v>
          </cell>
          <cell r="GO7">
            <v>366587</v>
          </cell>
          <cell r="GP7">
            <v>353230</v>
          </cell>
          <cell r="GQ7">
            <v>349785</v>
          </cell>
          <cell r="GR7">
            <v>1420391</v>
          </cell>
          <cell r="GS7">
            <v>316915</v>
          </cell>
          <cell r="GT7">
            <v>343965</v>
          </cell>
          <cell r="GU7">
            <v>369798</v>
          </cell>
          <cell r="GV7">
            <v>388812</v>
          </cell>
          <cell r="GW7">
            <v>1419490</v>
          </cell>
          <cell r="GX7">
            <v>374677</v>
          </cell>
          <cell r="GY7">
            <v>379744</v>
          </cell>
          <cell r="GZ7">
            <v>357415</v>
          </cell>
          <cell r="HA7">
            <v>401395</v>
          </cell>
          <cell r="HB7">
            <v>1513231</v>
          </cell>
          <cell r="HC7">
            <v>375987</v>
          </cell>
          <cell r="HD7">
            <v>413841</v>
          </cell>
          <cell r="HE7">
            <v>400174</v>
          </cell>
          <cell r="HF7">
            <v>424205</v>
          </cell>
          <cell r="HG7">
            <v>1614207</v>
          </cell>
          <cell r="HH7">
            <v>394927</v>
          </cell>
          <cell r="HI7">
            <v>420596</v>
          </cell>
          <cell r="HJ7">
            <v>409335</v>
          </cell>
          <cell r="HK7">
            <v>441368</v>
          </cell>
          <cell r="HL7">
            <v>1666226</v>
          </cell>
          <cell r="HM7">
            <v>412453</v>
          </cell>
          <cell r="HN7">
            <v>435125</v>
          </cell>
          <cell r="HO7">
            <v>422773</v>
          </cell>
        </row>
        <row r="8">
          <cell r="A8" t="str">
            <v>CONPCE</v>
          </cell>
          <cell r="B8" t="str">
            <v>chained (2011) price HK$Mn</v>
          </cell>
          <cell r="C8" t="str">
            <v>PCE</v>
          </cell>
          <cell r="I8">
            <v>49217</v>
          </cell>
          <cell r="J8">
            <v>54492</v>
          </cell>
          <cell r="K8">
            <v>59825</v>
          </cell>
          <cell r="L8">
            <v>65144</v>
          </cell>
          <cell r="M8">
            <v>73635</v>
          </cell>
          <cell r="N8">
            <v>82594</v>
          </cell>
          <cell r="O8">
            <v>83757</v>
          </cell>
          <cell r="P8">
            <v>92151</v>
          </cell>
          <cell r="Q8">
            <v>100095</v>
          </cell>
          <cell r="R8">
            <v>110630</v>
          </cell>
          <cell r="S8">
            <v>124865</v>
          </cell>
          <cell r="T8">
            <v>134343</v>
          </cell>
          <cell r="U8">
            <v>36707</v>
          </cell>
          <cell r="V8">
            <v>36398</v>
          </cell>
          <cell r="W8">
            <v>37831</v>
          </cell>
          <cell r="X8">
            <v>41889</v>
          </cell>
          <cell r="Y8">
            <v>152051</v>
          </cell>
          <cell r="Z8">
            <v>35282</v>
          </cell>
          <cell r="AA8">
            <v>38589</v>
          </cell>
          <cell r="AB8">
            <v>38074</v>
          </cell>
          <cell r="AC8">
            <v>38153</v>
          </cell>
          <cell r="AD8">
            <v>149312</v>
          </cell>
          <cell r="AE8">
            <v>36925</v>
          </cell>
          <cell r="AF8">
            <v>37095</v>
          </cell>
          <cell r="AG8">
            <v>38837</v>
          </cell>
          <cell r="AH8">
            <v>42525</v>
          </cell>
          <cell r="AI8">
            <v>154855</v>
          </cell>
          <cell r="AJ8">
            <v>37674</v>
          </cell>
          <cell r="AK8">
            <v>42105</v>
          </cell>
          <cell r="AL8">
            <v>40029</v>
          </cell>
          <cell r="AM8">
            <v>47289</v>
          </cell>
          <cell r="AN8">
            <v>166527</v>
          </cell>
          <cell r="AO8">
            <v>42581</v>
          </cell>
          <cell r="AP8">
            <v>46756</v>
          </cell>
          <cell r="AQ8">
            <v>50308</v>
          </cell>
          <cell r="AR8">
            <v>55311</v>
          </cell>
          <cell r="AS8">
            <v>194369</v>
          </cell>
          <cell r="AT8">
            <v>51253</v>
          </cell>
          <cell r="AU8">
            <v>55078</v>
          </cell>
          <cell r="AV8">
            <v>57463</v>
          </cell>
          <cell r="AW8">
            <v>64482</v>
          </cell>
          <cell r="AX8">
            <v>227565</v>
          </cell>
          <cell r="AY8">
            <v>57391</v>
          </cell>
          <cell r="AZ8">
            <v>60883</v>
          </cell>
          <cell r="BA8">
            <v>63238</v>
          </cell>
          <cell r="BB8">
            <v>67990</v>
          </cell>
          <cell r="BC8">
            <v>249072</v>
          </cell>
          <cell r="BD8">
            <v>65416</v>
          </cell>
          <cell r="BE8">
            <v>67191</v>
          </cell>
          <cell r="BF8">
            <v>71484</v>
          </cell>
          <cell r="BG8">
            <v>75454</v>
          </cell>
          <cell r="BH8">
            <v>279390</v>
          </cell>
          <cell r="BI8">
            <v>74070</v>
          </cell>
          <cell r="BJ8">
            <v>73307</v>
          </cell>
          <cell r="BK8">
            <v>73792</v>
          </cell>
          <cell r="BL8">
            <v>79567</v>
          </cell>
          <cell r="BM8">
            <v>300633</v>
          </cell>
          <cell r="BN8">
            <v>78699</v>
          </cell>
          <cell r="BO8">
            <v>74161</v>
          </cell>
          <cell r="BP8">
            <v>81055</v>
          </cell>
          <cell r="BQ8">
            <v>82531</v>
          </cell>
          <cell r="BR8">
            <v>316365</v>
          </cell>
          <cell r="BS8">
            <v>84101</v>
          </cell>
          <cell r="BT8">
            <v>82169</v>
          </cell>
          <cell r="BU8">
            <v>86781</v>
          </cell>
          <cell r="BV8">
            <v>88102</v>
          </cell>
          <cell r="BW8">
            <v>340800</v>
          </cell>
          <cell r="BX8">
            <v>89299</v>
          </cell>
          <cell r="BY8">
            <v>85609</v>
          </cell>
          <cell r="BZ8">
            <v>92556</v>
          </cell>
          <cell r="CA8">
            <v>93753</v>
          </cell>
          <cell r="CB8">
            <v>360747</v>
          </cell>
          <cell r="CC8">
            <v>92346</v>
          </cell>
          <cell r="CD8">
            <v>90841</v>
          </cell>
          <cell r="CE8">
            <v>94399</v>
          </cell>
          <cell r="CF8">
            <v>98955</v>
          </cell>
          <cell r="CG8">
            <v>376442</v>
          </cell>
          <cell r="CH8">
            <v>99469</v>
          </cell>
          <cell r="CI8">
            <v>96488</v>
          </cell>
          <cell r="CJ8">
            <v>103833</v>
          </cell>
          <cell r="CK8">
            <v>108915</v>
          </cell>
          <cell r="CL8">
            <v>408728</v>
          </cell>
          <cell r="CM8">
            <v>108754</v>
          </cell>
          <cell r="CN8">
            <v>109831</v>
          </cell>
          <cell r="CO8">
            <v>115243</v>
          </cell>
          <cell r="CP8">
            <v>118421</v>
          </cell>
          <cell r="CQ8">
            <v>452249</v>
          </cell>
          <cell r="CR8">
            <v>120248</v>
          </cell>
          <cell r="CS8">
            <v>117853</v>
          </cell>
          <cell r="CT8">
            <v>125021</v>
          </cell>
          <cell r="CU8">
            <v>131505</v>
          </cell>
          <cell r="CV8">
            <v>494627</v>
          </cell>
          <cell r="CW8">
            <v>128768</v>
          </cell>
          <cell r="CX8">
            <v>123359</v>
          </cell>
          <cell r="CY8">
            <v>128772</v>
          </cell>
          <cell r="CZ8">
            <v>132657</v>
          </cell>
          <cell r="DA8">
            <v>513556</v>
          </cell>
          <cell r="DB8">
            <v>129557</v>
          </cell>
          <cell r="DC8">
            <v>130853</v>
          </cell>
          <cell r="DD8">
            <v>140630</v>
          </cell>
          <cell r="DE8">
            <v>144674</v>
          </cell>
          <cell r="DF8">
            <v>545714</v>
          </cell>
          <cell r="DG8">
            <v>139415</v>
          </cell>
          <cell r="DH8">
            <v>142923</v>
          </cell>
          <cell r="DI8">
            <v>155749</v>
          </cell>
          <cell r="DJ8">
            <v>158152</v>
          </cell>
          <cell r="DK8">
            <v>596239</v>
          </cell>
          <cell r="DL8">
            <v>152532</v>
          </cell>
          <cell r="DM8">
            <v>155643</v>
          </cell>
          <cell r="DN8">
            <v>168490</v>
          </cell>
          <cell r="DO8">
            <v>170742</v>
          </cell>
          <cell r="DP8">
            <v>647407</v>
          </cell>
          <cell r="DQ8">
            <v>164315</v>
          </cell>
          <cell r="DR8">
            <v>169459</v>
          </cell>
          <cell r="DS8">
            <v>177177</v>
          </cell>
          <cell r="DT8">
            <v>187256</v>
          </cell>
          <cell r="DU8">
            <v>698207</v>
          </cell>
          <cell r="DV8">
            <v>181202</v>
          </cell>
          <cell r="DW8">
            <v>179831</v>
          </cell>
          <cell r="DX8">
            <v>185190</v>
          </cell>
          <cell r="DY8">
            <v>197359</v>
          </cell>
          <cell r="DZ8">
            <v>743582</v>
          </cell>
          <cell r="EA8">
            <v>184989</v>
          </cell>
          <cell r="EB8">
            <v>184524</v>
          </cell>
          <cell r="EC8">
            <v>186075</v>
          </cell>
          <cell r="ED8">
            <v>200107</v>
          </cell>
          <cell r="EE8">
            <v>755695</v>
          </cell>
          <cell r="EF8">
            <v>189872</v>
          </cell>
          <cell r="EG8">
            <v>188475</v>
          </cell>
          <cell r="EH8">
            <v>194593</v>
          </cell>
          <cell r="EI8">
            <v>210903</v>
          </cell>
          <cell r="EJ8">
            <v>783843</v>
          </cell>
          <cell r="EK8">
            <v>197118</v>
          </cell>
          <cell r="EL8">
            <v>203626</v>
          </cell>
          <cell r="EM8">
            <v>210584</v>
          </cell>
          <cell r="EN8">
            <v>215939</v>
          </cell>
          <cell r="EO8">
            <v>827267</v>
          </cell>
          <cell r="EP8">
            <v>193838</v>
          </cell>
          <cell r="EQ8">
            <v>195730</v>
          </cell>
          <cell r="ER8">
            <v>193158</v>
          </cell>
          <cell r="ES8">
            <v>199071</v>
          </cell>
          <cell r="ET8">
            <v>781797</v>
          </cell>
          <cell r="EU8">
            <v>186307</v>
          </cell>
          <cell r="EV8">
            <v>197666</v>
          </cell>
          <cell r="EW8">
            <v>198472</v>
          </cell>
          <cell r="EX8">
            <v>207524</v>
          </cell>
          <cell r="EY8">
            <v>789969</v>
          </cell>
          <cell r="EZ8">
            <v>198300</v>
          </cell>
          <cell r="FA8">
            <v>207005</v>
          </cell>
          <cell r="FB8">
            <v>205323</v>
          </cell>
          <cell r="FC8">
            <v>215014</v>
          </cell>
          <cell r="FD8">
            <v>825642</v>
          </cell>
          <cell r="FE8">
            <v>204998</v>
          </cell>
          <cell r="FF8">
            <v>212787</v>
          </cell>
          <cell r="FG8">
            <v>207125</v>
          </cell>
          <cell r="FH8">
            <v>212295</v>
          </cell>
          <cell r="FI8">
            <v>837205</v>
          </cell>
          <cell r="FJ8">
            <v>206745</v>
          </cell>
          <cell r="FK8">
            <v>208186</v>
          </cell>
          <cell r="FL8">
            <v>204717</v>
          </cell>
          <cell r="FM8">
            <v>208798</v>
          </cell>
          <cell r="FN8">
            <v>828446</v>
          </cell>
          <cell r="FO8">
            <v>197995</v>
          </cell>
          <cell r="FP8">
            <v>198496</v>
          </cell>
          <cell r="FQ8">
            <v>204113</v>
          </cell>
          <cell r="FR8">
            <v>214941</v>
          </cell>
          <cell r="FS8">
            <v>815545</v>
          </cell>
          <cell r="FT8">
            <v>210215</v>
          </cell>
          <cell r="FU8">
            <v>219775</v>
          </cell>
          <cell r="FV8">
            <v>214930</v>
          </cell>
          <cell r="FW8">
            <v>228751</v>
          </cell>
          <cell r="FX8">
            <v>873671</v>
          </cell>
          <cell r="FY8">
            <v>217262</v>
          </cell>
          <cell r="FZ8">
            <v>225100</v>
          </cell>
          <cell r="GA8">
            <v>223449</v>
          </cell>
          <cell r="GB8">
            <v>238819</v>
          </cell>
          <cell r="GC8">
            <v>904630</v>
          </cell>
          <cell r="GD8">
            <v>230674</v>
          </cell>
          <cell r="GE8">
            <v>241385</v>
          </cell>
          <cell r="GF8">
            <v>233523</v>
          </cell>
          <cell r="GG8">
            <v>254190</v>
          </cell>
          <cell r="GH8">
            <v>959772</v>
          </cell>
          <cell r="GI8">
            <v>243750</v>
          </cell>
          <cell r="GJ8">
            <v>260046</v>
          </cell>
          <cell r="GK8">
            <v>259859</v>
          </cell>
          <cell r="GL8">
            <v>279119</v>
          </cell>
          <cell r="GM8">
            <v>1042774</v>
          </cell>
          <cell r="GN8">
            <v>264322</v>
          </cell>
          <cell r="GO8">
            <v>269141</v>
          </cell>
          <cell r="GP8">
            <v>260021</v>
          </cell>
          <cell r="GQ8">
            <v>269096</v>
          </cell>
          <cell r="GR8">
            <v>1062580</v>
          </cell>
          <cell r="GS8">
            <v>248387</v>
          </cell>
          <cell r="GT8">
            <v>269641</v>
          </cell>
          <cell r="GU8">
            <v>262847</v>
          </cell>
          <cell r="GV8">
            <v>283611</v>
          </cell>
          <cell r="GW8">
            <v>1064486</v>
          </cell>
          <cell r="GX8">
            <v>266941</v>
          </cell>
          <cell r="GY8">
            <v>279987</v>
          </cell>
          <cell r="GZ8">
            <v>276243</v>
          </cell>
          <cell r="HA8">
            <v>306398</v>
          </cell>
          <cell r="HB8">
            <v>1129569</v>
          </cell>
          <cell r="HC8">
            <v>288527</v>
          </cell>
          <cell r="HD8">
            <v>308904</v>
          </cell>
          <cell r="HE8">
            <v>302787</v>
          </cell>
          <cell r="HF8">
            <v>324605</v>
          </cell>
          <cell r="HG8">
            <v>1224823</v>
          </cell>
          <cell r="HH8">
            <v>304334</v>
          </cell>
          <cell r="HI8">
            <v>315925</v>
          </cell>
          <cell r="HJ8">
            <v>307466</v>
          </cell>
          <cell r="HK8">
            <v>333426</v>
          </cell>
          <cell r="HL8">
            <v>1261151</v>
          </cell>
          <cell r="HM8">
            <v>323441</v>
          </cell>
          <cell r="HN8">
            <v>329181</v>
          </cell>
          <cell r="HO8">
            <v>315945</v>
          </cell>
        </row>
        <row r="9">
          <cell r="A9" t="str">
            <v>CONCXDM</v>
          </cell>
          <cell r="B9" t="str">
            <v>chained (2011) price HK$Mn</v>
          </cell>
          <cell r="C9" t="str">
            <v>PCE</v>
          </cell>
          <cell r="D9" t="str">
            <v>CXDM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98164</v>
          </cell>
          <cell r="O9">
            <v>99927</v>
          </cell>
          <cell r="P9">
            <v>109292</v>
          </cell>
          <cell r="Q9">
            <v>119263</v>
          </cell>
          <cell r="R9">
            <v>133030</v>
          </cell>
          <cell r="S9">
            <v>144756</v>
          </cell>
          <cell r="T9">
            <v>155788</v>
          </cell>
          <cell r="U9">
            <v>40936</v>
          </cell>
          <cell r="V9">
            <v>40847</v>
          </cell>
          <cell r="W9">
            <v>41586</v>
          </cell>
          <cell r="X9">
            <v>46791</v>
          </cell>
          <cell r="Y9">
            <v>170084</v>
          </cell>
          <cell r="Z9">
            <v>39042</v>
          </cell>
          <cell r="AA9">
            <v>42609</v>
          </cell>
          <cell r="AB9">
            <v>41571</v>
          </cell>
          <cell r="AC9">
            <v>42331</v>
          </cell>
          <cell r="AD9">
            <v>165591</v>
          </cell>
          <cell r="AE9">
            <v>40096</v>
          </cell>
          <cell r="AF9">
            <v>41038</v>
          </cell>
          <cell r="AG9">
            <v>42644</v>
          </cell>
          <cell r="AH9">
            <v>47189</v>
          </cell>
          <cell r="AI9">
            <v>170871</v>
          </cell>
          <cell r="AJ9">
            <v>41956</v>
          </cell>
          <cell r="AK9">
            <v>47121</v>
          </cell>
          <cell r="AL9">
            <v>44852</v>
          </cell>
          <cell r="AM9">
            <v>53273</v>
          </cell>
          <cell r="AN9">
            <v>186941</v>
          </cell>
          <cell r="AO9">
            <v>47103</v>
          </cell>
          <cell r="AP9">
            <v>51735</v>
          </cell>
          <cell r="AQ9">
            <v>54710</v>
          </cell>
          <cell r="AR9">
            <v>60870</v>
          </cell>
          <cell r="AS9">
            <v>214010</v>
          </cell>
          <cell r="AT9">
            <v>55936</v>
          </cell>
          <cell r="AU9">
            <v>60893</v>
          </cell>
          <cell r="AV9">
            <v>62923</v>
          </cell>
          <cell r="AW9">
            <v>71039</v>
          </cell>
          <cell r="AX9">
            <v>250531</v>
          </cell>
          <cell r="AY9">
            <v>62379</v>
          </cell>
          <cell r="AZ9">
            <v>66585</v>
          </cell>
          <cell r="BA9">
            <v>67907</v>
          </cell>
          <cell r="BB9">
            <v>73486</v>
          </cell>
          <cell r="BC9">
            <v>269859</v>
          </cell>
          <cell r="BD9">
            <v>68378</v>
          </cell>
          <cell r="BE9">
            <v>70603</v>
          </cell>
          <cell r="BF9">
            <v>74662</v>
          </cell>
          <cell r="BG9">
            <v>79803</v>
          </cell>
          <cell r="BH9">
            <v>293510</v>
          </cell>
          <cell r="BI9">
            <v>77190</v>
          </cell>
          <cell r="BJ9">
            <v>77029</v>
          </cell>
          <cell r="BK9">
            <v>76951</v>
          </cell>
          <cell r="BL9">
            <v>84939</v>
          </cell>
          <cell r="BM9">
            <v>315825</v>
          </cell>
          <cell r="BN9">
            <v>81646</v>
          </cell>
          <cell r="BO9">
            <v>77790</v>
          </cell>
          <cell r="BP9">
            <v>83907</v>
          </cell>
          <cell r="BQ9">
            <v>87358</v>
          </cell>
          <cell r="BR9">
            <v>330715</v>
          </cell>
          <cell r="BS9">
            <v>86370</v>
          </cell>
          <cell r="BT9">
            <v>86066</v>
          </cell>
          <cell r="BU9">
            <v>89108</v>
          </cell>
          <cell r="BV9">
            <v>94298</v>
          </cell>
          <cell r="BW9">
            <v>355840</v>
          </cell>
          <cell r="BX9">
            <v>91018</v>
          </cell>
          <cell r="BY9">
            <v>89681</v>
          </cell>
          <cell r="BZ9">
            <v>95458</v>
          </cell>
          <cell r="CA9">
            <v>99404</v>
          </cell>
          <cell r="CB9">
            <v>375701</v>
          </cell>
          <cell r="CC9">
            <v>94617</v>
          </cell>
          <cell r="CD9">
            <v>95314</v>
          </cell>
          <cell r="CE9">
            <v>96571</v>
          </cell>
          <cell r="CF9">
            <v>104719</v>
          </cell>
          <cell r="CG9">
            <v>391635</v>
          </cell>
          <cell r="CH9">
            <v>101456</v>
          </cell>
          <cell r="CI9">
            <v>101535</v>
          </cell>
          <cell r="CJ9">
            <v>107207</v>
          </cell>
          <cell r="CK9">
            <v>115568</v>
          </cell>
          <cell r="CL9">
            <v>425794</v>
          </cell>
          <cell r="CM9">
            <v>111830</v>
          </cell>
          <cell r="CN9">
            <v>116332</v>
          </cell>
          <cell r="CO9">
            <v>119908</v>
          </cell>
          <cell r="CP9">
            <v>127324</v>
          </cell>
          <cell r="CQ9">
            <v>475394</v>
          </cell>
          <cell r="CR9">
            <v>123667</v>
          </cell>
          <cell r="CS9">
            <v>125856</v>
          </cell>
          <cell r="CT9">
            <v>128647</v>
          </cell>
          <cell r="CU9">
            <v>140382</v>
          </cell>
          <cell r="CV9">
            <v>518552</v>
          </cell>
          <cell r="CW9">
            <v>132847</v>
          </cell>
          <cell r="CX9">
            <v>131383</v>
          </cell>
          <cell r="CY9">
            <v>132318</v>
          </cell>
          <cell r="CZ9">
            <v>140525</v>
          </cell>
          <cell r="DA9">
            <v>537073</v>
          </cell>
          <cell r="DB9">
            <v>133074</v>
          </cell>
          <cell r="DC9">
            <v>137429</v>
          </cell>
          <cell r="DD9">
            <v>142766</v>
          </cell>
          <cell r="DE9">
            <v>151266</v>
          </cell>
          <cell r="DF9">
            <v>564535</v>
          </cell>
          <cell r="DG9">
            <v>138887</v>
          </cell>
          <cell r="DH9">
            <v>147743</v>
          </cell>
          <cell r="DI9">
            <v>156751</v>
          </cell>
          <cell r="DJ9">
            <v>163117</v>
          </cell>
          <cell r="DK9">
            <v>606498</v>
          </cell>
          <cell r="DL9">
            <v>153515</v>
          </cell>
          <cell r="DM9">
            <v>161664</v>
          </cell>
          <cell r="DN9">
            <v>170926</v>
          </cell>
          <cell r="DO9">
            <v>176542</v>
          </cell>
          <cell r="DP9">
            <v>662647</v>
          </cell>
          <cell r="DQ9">
            <v>165243</v>
          </cell>
          <cell r="DR9">
            <v>174866</v>
          </cell>
          <cell r="DS9">
            <v>178699</v>
          </cell>
          <cell r="DT9">
            <v>192761</v>
          </cell>
          <cell r="DU9">
            <v>711569</v>
          </cell>
          <cell r="DV9">
            <v>181312</v>
          </cell>
          <cell r="DW9">
            <v>183299</v>
          </cell>
          <cell r="DX9">
            <v>185083</v>
          </cell>
          <cell r="DY9">
            <v>201192</v>
          </cell>
          <cell r="DZ9">
            <v>750886</v>
          </cell>
          <cell r="EA9">
            <v>183848</v>
          </cell>
          <cell r="EB9">
            <v>187216</v>
          </cell>
          <cell r="EC9">
            <v>185853</v>
          </cell>
          <cell r="ED9">
            <v>204461</v>
          </cell>
          <cell r="EE9">
            <v>761378</v>
          </cell>
          <cell r="EF9">
            <v>189887</v>
          </cell>
          <cell r="EG9">
            <v>192509</v>
          </cell>
          <cell r="EH9">
            <v>194202</v>
          </cell>
          <cell r="EI9">
            <v>215968</v>
          </cell>
          <cell r="EJ9">
            <v>792566</v>
          </cell>
          <cell r="EK9">
            <v>195947</v>
          </cell>
          <cell r="EL9">
            <v>205335</v>
          </cell>
          <cell r="EM9">
            <v>204172</v>
          </cell>
          <cell r="EN9">
            <v>211445</v>
          </cell>
          <cell r="EO9">
            <v>816899</v>
          </cell>
          <cell r="EP9">
            <v>183460</v>
          </cell>
          <cell r="EQ9">
            <v>188816</v>
          </cell>
          <cell r="ER9">
            <v>185479</v>
          </cell>
          <cell r="ES9">
            <v>194987</v>
          </cell>
          <cell r="ET9">
            <v>752742</v>
          </cell>
          <cell r="EU9">
            <v>176878</v>
          </cell>
          <cell r="EV9">
            <v>191333</v>
          </cell>
          <cell r="EW9">
            <v>191251</v>
          </cell>
          <cell r="EX9">
            <v>204367</v>
          </cell>
          <cell r="EY9">
            <v>763829</v>
          </cell>
          <cell r="EZ9">
            <v>191407</v>
          </cell>
          <cell r="FA9">
            <v>203163</v>
          </cell>
          <cell r="FB9">
            <v>199652</v>
          </cell>
          <cell r="FC9">
            <v>212191</v>
          </cell>
          <cell r="FD9">
            <v>806413</v>
          </cell>
          <cell r="FE9">
            <v>197634</v>
          </cell>
          <cell r="FF9">
            <v>209576</v>
          </cell>
          <cell r="FG9">
            <v>201674</v>
          </cell>
          <cell r="FH9">
            <v>210278</v>
          </cell>
          <cell r="FI9">
            <v>819162</v>
          </cell>
          <cell r="FJ9">
            <v>201207</v>
          </cell>
          <cell r="FK9">
            <v>209279</v>
          </cell>
          <cell r="FL9">
            <v>202462</v>
          </cell>
          <cell r="FM9">
            <v>212394</v>
          </cell>
          <cell r="FN9">
            <v>825342</v>
          </cell>
          <cell r="FO9">
            <v>198638</v>
          </cell>
          <cell r="FP9">
            <v>196029</v>
          </cell>
          <cell r="FQ9">
            <v>205690</v>
          </cell>
          <cell r="FR9">
            <v>220724</v>
          </cell>
          <cell r="FS9">
            <v>821081</v>
          </cell>
          <cell r="FT9">
            <v>213573</v>
          </cell>
          <cell r="FU9">
            <v>221580</v>
          </cell>
          <cell r="FV9">
            <v>215703</v>
          </cell>
          <cell r="FW9">
            <v>233538</v>
          </cell>
          <cell r="FX9">
            <v>884394</v>
          </cell>
          <cell r="FY9">
            <v>221652</v>
          </cell>
          <cell r="FZ9">
            <v>230715</v>
          </cell>
          <cell r="GA9">
            <v>226605</v>
          </cell>
          <cell r="GB9">
            <v>246380</v>
          </cell>
          <cell r="GC9">
            <v>925352</v>
          </cell>
          <cell r="GD9">
            <v>237060</v>
          </cell>
          <cell r="GE9">
            <v>246172</v>
          </cell>
          <cell r="GF9">
            <v>237910</v>
          </cell>
          <cell r="GG9">
            <v>262018</v>
          </cell>
          <cell r="GH9">
            <v>983160</v>
          </cell>
          <cell r="GI9">
            <v>252689</v>
          </cell>
          <cell r="GJ9">
            <v>265446</v>
          </cell>
          <cell r="GK9">
            <v>267815</v>
          </cell>
          <cell r="GL9">
            <v>292260</v>
          </cell>
          <cell r="GM9">
            <v>1078210</v>
          </cell>
          <cell r="GN9">
            <v>273188</v>
          </cell>
          <cell r="GO9">
            <v>278097</v>
          </cell>
          <cell r="GP9">
            <v>270383</v>
          </cell>
          <cell r="GQ9">
            <v>284348</v>
          </cell>
          <cell r="GR9">
            <v>1106016</v>
          </cell>
          <cell r="GS9">
            <v>263364</v>
          </cell>
          <cell r="GT9">
            <v>276600</v>
          </cell>
          <cell r="GU9">
            <v>274312</v>
          </cell>
          <cell r="GV9">
            <v>302103</v>
          </cell>
          <cell r="GW9">
            <v>1116379</v>
          </cell>
          <cell r="GX9">
            <v>287943</v>
          </cell>
          <cell r="GY9">
            <v>296423</v>
          </cell>
          <cell r="GZ9">
            <v>298274</v>
          </cell>
          <cell r="HA9">
            <v>329716</v>
          </cell>
          <cell r="HB9">
            <v>1212356</v>
          </cell>
          <cell r="HC9">
            <v>314565</v>
          </cell>
          <cell r="HD9">
            <v>330916</v>
          </cell>
          <cell r="HE9">
            <v>331457</v>
          </cell>
          <cell r="HF9">
            <v>358530</v>
          </cell>
          <cell r="HG9">
            <v>1335468</v>
          </cell>
          <cell r="HH9">
            <v>333156</v>
          </cell>
          <cell r="HI9">
            <v>342448</v>
          </cell>
          <cell r="HJ9">
            <v>339842</v>
          </cell>
          <cell r="HK9">
            <v>375348</v>
          </cell>
          <cell r="HL9">
            <v>1390794</v>
          </cell>
          <cell r="HM9">
            <v>361502</v>
          </cell>
          <cell r="HN9">
            <v>372009</v>
          </cell>
          <cell r="HO9">
            <v>354978</v>
          </cell>
        </row>
        <row r="10">
          <cell r="A10" t="str">
            <v>CONCXDMG</v>
          </cell>
          <cell r="B10" t="str">
            <v>chained (2011) price HK$Mn</v>
          </cell>
          <cell r="C10" t="str">
            <v>PCE</v>
          </cell>
          <cell r="D10" t="str">
            <v>CXDM</v>
          </cell>
          <cell r="E10" t="str">
            <v>goods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52414</v>
          </cell>
          <cell r="CN10">
            <v>55970</v>
          </cell>
          <cell r="CO10">
            <v>58424</v>
          </cell>
          <cell r="CP10">
            <v>61858</v>
          </cell>
          <cell r="CQ10">
            <v>228666</v>
          </cell>
          <cell r="CR10">
            <v>58985</v>
          </cell>
          <cell r="CS10">
            <v>60410</v>
          </cell>
          <cell r="CT10">
            <v>63648</v>
          </cell>
          <cell r="CU10">
            <v>69617</v>
          </cell>
          <cell r="CV10">
            <v>252660</v>
          </cell>
          <cell r="CW10">
            <v>62458</v>
          </cell>
          <cell r="CX10">
            <v>62063</v>
          </cell>
          <cell r="CY10">
            <v>63703</v>
          </cell>
          <cell r="CZ10">
            <v>67172</v>
          </cell>
          <cell r="DA10">
            <v>255396</v>
          </cell>
          <cell r="DB10">
            <v>60233</v>
          </cell>
          <cell r="DC10">
            <v>63835</v>
          </cell>
          <cell r="DD10">
            <v>70297</v>
          </cell>
          <cell r="DE10">
            <v>73746</v>
          </cell>
          <cell r="DF10">
            <v>268111</v>
          </cell>
          <cell r="DG10">
            <v>63923</v>
          </cell>
          <cell r="DH10">
            <v>70594</v>
          </cell>
          <cell r="DI10">
            <v>79725</v>
          </cell>
          <cell r="DJ10">
            <v>81075</v>
          </cell>
          <cell r="DK10">
            <v>295317</v>
          </cell>
          <cell r="DL10">
            <v>72762</v>
          </cell>
          <cell r="DM10">
            <v>78616</v>
          </cell>
          <cell r="DN10">
            <v>87420</v>
          </cell>
          <cell r="DO10">
            <v>90448</v>
          </cell>
          <cell r="DP10">
            <v>329246</v>
          </cell>
          <cell r="DQ10">
            <v>79788</v>
          </cell>
          <cell r="DR10">
            <v>87110</v>
          </cell>
          <cell r="DS10">
            <v>91651</v>
          </cell>
          <cell r="DT10">
            <v>98472</v>
          </cell>
          <cell r="DU10">
            <v>357021</v>
          </cell>
          <cell r="DV10">
            <v>89143</v>
          </cell>
          <cell r="DW10">
            <v>92345</v>
          </cell>
          <cell r="DX10">
            <v>95473</v>
          </cell>
          <cell r="DY10">
            <v>106433</v>
          </cell>
          <cell r="DZ10">
            <v>383394</v>
          </cell>
          <cell r="EA10">
            <v>92411</v>
          </cell>
          <cell r="EB10">
            <v>94364</v>
          </cell>
          <cell r="EC10">
            <v>94962</v>
          </cell>
          <cell r="ED10">
            <v>107583</v>
          </cell>
          <cell r="EE10">
            <v>389320</v>
          </cell>
          <cell r="EF10">
            <v>95413</v>
          </cell>
          <cell r="EG10">
            <v>97213</v>
          </cell>
          <cell r="EH10">
            <v>99946</v>
          </cell>
          <cell r="EI10">
            <v>114896</v>
          </cell>
          <cell r="EJ10">
            <v>407468</v>
          </cell>
          <cell r="EK10">
            <v>96651</v>
          </cell>
          <cell r="EL10">
            <v>103412</v>
          </cell>
          <cell r="EM10">
            <v>105392</v>
          </cell>
          <cell r="EN10">
            <v>108005</v>
          </cell>
          <cell r="EO10">
            <v>413460</v>
          </cell>
          <cell r="EP10">
            <v>83814</v>
          </cell>
          <cell r="EQ10">
            <v>86782</v>
          </cell>
          <cell r="ER10">
            <v>87395</v>
          </cell>
          <cell r="ES10">
            <v>91553</v>
          </cell>
          <cell r="ET10">
            <v>349544</v>
          </cell>
          <cell r="EU10">
            <v>74738</v>
          </cell>
          <cell r="EV10">
            <v>86020</v>
          </cell>
          <cell r="EW10">
            <v>89069</v>
          </cell>
          <cell r="EX10">
            <v>95741</v>
          </cell>
          <cell r="EY10">
            <v>345568</v>
          </cell>
          <cell r="EZ10">
            <v>84699</v>
          </cell>
          <cell r="FA10">
            <v>93916</v>
          </cell>
          <cell r="FB10">
            <v>92782</v>
          </cell>
          <cell r="FC10">
            <v>99247</v>
          </cell>
          <cell r="FD10">
            <v>370644</v>
          </cell>
          <cell r="FE10">
            <v>85187</v>
          </cell>
          <cell r="FF10">
            <v>95400</v>
          </cell>
          <cell r="FG10">
            <v>90711</v>
          </cell>
          <cell r="FH10">
            <v>93357</v>
          </cell>
          <cell r="FI10">
            <v>364655</v>
          </cell>
          <cell r="FJ10">
            <v>83673</v>
          </cell>
          <cell r="FK10">
            <v>90358</v>
          </cell>
          <cell r="FL10">
            <v>86007</v>
          </cell>
          <cell r="FM10">
            <v>91420</v>
          </cell>
          <cell r="FN10">
            <v>351458</v>
          </cell>
          <cell r="FO10">
            <v>80525</v>
          </cell>
          <cell r="FP10">
            <v>80633</v>
          </cell>
          <cell r="FQ10">
            <v>84706</v>
          </cell>
          <cell r="FR10">
            <v>93402</v>
          </cell>
          <cell r="FS10">
            <v>339266</v>
          </cell>
          <cell r="FT10">
            <v>85540</v>
          </cell>
          <cell r="FU10">
            <v>92557</v>
          </cell>
          <cell r="FV10">
            <v>89482</v>
          </cell>
          <cell r="FW10">
            <v>99809</v>
          </cell>
          <cell r="FX10">
            <v>367388</v>
          </cell>
          <cell r="FY10">
            <v>89776</v>
          </cell>
          <cell r="FZ10">
            <v>96760</v>
          </cell>
          <cell r="GA10">
            <v>92169</v>
          </cell>
          <cell r="GB10">
            <v>103526</v>
          </cell>
          <cell r="GC10">
            <v>382231</v>
          </cell>
          <cell r="GD10">
            <v>94446</v>
          </cell>
          <cell r="GE10">
            <v>101591</v>
          </cell>
          <cell r="GF10">
            <v>97045</v>
          </cell>
          <cell r="GG10">
            <v>110404</v>
          </cell>
          <cell r="GH10">
            <v>403486</v>
          </cell>
          <cell r="GI10">
            <v>100066</v>
          </cell>
          <cell r="GJ10">
            <v>108612</v>
          </cell>
          <cell r="GK10">
            <v>108267</v>
          </cell>
          <cell r="GL10">
            <v>122108</v>
          </cell>
          <cell r="GM10">
            <v>439053</v>
          </cell>
          <cell r="GN10">
            <v>112758</v>
          </cell>
          <cell r="GO10">
            <v>118743</v>
          </cell>
          <cell r="GP10">
            <v>115371</v>
          </cell>
          <cell r="GQ10">
            <v>121862</v>
          </cell>
          <cell r="GR10">
            <v>468734</v>
          </cell>
          <cell r="GS10">
            <v>106718</v>
          </cell>
          <cell r="GT10">
            <v>113504</v>
          </cell>
          <cell r="GU10">
            <v>114023</v>
          </cell>
          <cell r="GV10">
            <v>131851</v>
          </cell>
          <cell r="GW10">
            <v>466096</v>
          </cell>
          <cell r="GX10">
            <v>121596</v>
          </cell>
          <cell r="GY10">
            <v>125802</v>
          </cell>
          <cell r="GZ10">
            <v>129766</v>
          </cell>
          <cell r="HA10">
            <v>151229</v>
          </cell>
          <cell r="HB10">
            <v>528393</v>
          </cell>
          <cell r="HC10">
            <v>142614</v>
          </cell>
          <cell r="HD10">
            <v>154086</v>
          </cell>
          <cell r="HE10">
            <v>156529</v>
          </cell>
          <cell r="HF10">
            <v>177540</v>
          </cell>
          <cell r="HG10">
            <v>630769</v>
          </cell>
          <cell r="HH10">
            <v>157659</v>
          </cell>
          <cell r="HI10">
            <v>163819</v>
          </cell>
          <cell r="HJ10">
            <v>162038</v>
          </cell>
          <cell r="HK10">
            <v>188754</v>
          </cell>
          <cell r="HL10">
            <v>672270</v>
          </cell>
          <cell r="HM10">
            <v>179135</v>
          </cell>
          <cell r="HN10">
            <v>185066</v>
          </cell>
          <cell r="HO10">
            <v>173313</v>
          </cell>
        </row>
        <row r="11">
          <cell r="A11" t="str">
            <v>CONCXDMF</v>
          </cell>
          <cell r="B11" t="str">
            <v>chained (2011) price HK$Mn</v>
          </cell>
          <cell r="C11" t="str">
            <v>PCE</v>
          </cell>
          <cell r="D11" t="str">
            <v>CXDM</v>
          </cell>
          <cell r="E11" t="str">
            <v>goods</v>
          </cell>
          <cell r="F11" t="str">
            <v>food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36348</v>
          </cell>
          <cell r="O11">
            <v>36143</v>
          </cell>
          <cell r="P11">
            <v>37066</v>
          </cell>
          <cell r="Q11">
            <v>39217</v>
          </cell>
          <cell r="R11">
            <v>41266</v>
          </cell>
          <cell r="S11">
            <v>44030</v>
          </cell>
          <cell r="T11">
            <v>46589</v>
          </cell>
          <cell r="U11">
            <v>10646</v>
          </cell>
          <cell r="V11">
            <v>11164</v>
          </cell>
          <cell r="W11">
            <v>12402</v>
          </cell>
          <cell r="X11">
            <v>13961</v>
          </cell>
          <cell r="Y11">
            <v>48228</v>
          </cell>
          <cell r="Z11">
            <v>10928</v>
          </cell>
          <cell r="AA11">
            <v>13956</v>
          </cell>
          <cell r="AB11">
            <v>12814</v>
          </cell>
          <cell r="AC11">
            <v>12603</v>
          </cell>
          <cell r="AD11">
            <v>50380</v>
          </cell>
          <cell r="AE11">
            <v>11955</v>
          </cell>
          <cell r="AF11">
            <v>12357</v>
          </cell>
          <cell r="AG11">
            <v>13689</v>
          </cell>
          <cell r="AH11">
            <v>13525</v>
          </cell>
          <cell r="AI11">
            <v>51608</v>
          </cell>
          <cell r="AJ11">
            <v>12366</v>
          </cell>
          <cell r="AK11">
            <v>13398</v>
          </cell>
          <cell r="AL11">
            <v>13793</v>
          </cell>
          <cell r="AM11">
            <v>14398</v>
          </cell>
          <cell r="AN11">
            <v>54066</v>
          </cell>
          <cell r="AO11">
            <v>13110</v>
          </cell>
          <cell r="AP11">
            <v>13904</v>
          </cell>
          <cell r="AQ11">
            <v>14796</v>
          </cell>
          <cell r="AR11">
            <v>15217</v>
          </cell>
          <cell r="AS11">
            <v>57139</v>
          </cell>
          <cell r="AT11">
            <v>15881</v>
          </cell>
          <cell r="AU11">
            <v>16339</v>
          </cell>
          <cell r="AV11">
            <v>14805</v>
          </cell>
          <cell r="AW11">
            <v>16626</v>
          </cell>
          <cell r="AX11">
            <v>65740</v>
          </cell>
          <cell r="AY11">
            <v>15523</v>
          </cell>
          <cell r="AZ11">
            <v>16568</v>
          </cell>
          <cell r="BA11">
            <v>18296</v>
          </cell>
          <cell r="BB11">
            <v>18651</v>
          </cell>
          <cell r="BC11">
            <v>69119</v>
          </cell>
          <cell r="BD11">
            <v>15896</v>
          </cell>
          <cell r="BE11">
            <v>17522</v>
          </cell>
          <cell r="BF11">
            <v>19491</v>
          </cell>
          <cell r="BG11">
            <v>19614</v>
          </cell>
          <cell r="BH11">
            <v>72637</v>
          </cell>
          <cell r="BI11">
            <v>16953</v>
          </cell>
          <cell r="BJ11">
            <v>17653</v>
          </cell>
          <cell r="BK11">
            <v>20144</v>
          </cell>
          <cell r="BL11">
            <v>20150</v>
          </cell>
          <cell r="BM11">
            <v>74930</v>
          </cell>
          <cell r="BN11">
            <v>17655</v>
          </cell>
          <cell r="BO11">
            <v>18431</v>
          </cell>
          <cell r="BP11">
            <v>21505</v>
          </cell>
          <cell r="BQ11">
            <v>20930</v>
          </cell>
          <cell r="BR11">
            <v>78552</v>
          </cell>
          <cell r="BS11">
            <v>19114</v>
          </cell>
          <cell r="BT11">
            <v>20084</v>
          </cell>
          <cell r="BU11">
            <v>21563</v>
          </cell>
          <cell r="BV11">
            <v>21437</v>
          </cell>
          <cell r="BW11">
            <v>82239</v>
          </cell>
          <cell r="BX11">
            <v>18975</v>
          </cell>
          <cell r="BY11">
            <v>20352</v>
          </cell>
          <cell r="BZ11">
            <v>21926</v>
          </cell>
          <cell r="CA11">
            <v>22030</v>
          </cell>
          <cell r="CB11">
            <v>83274</v>
          </cell>
          <cell r="CC11">
            <v>19678</v>
          </cell>
          <cell r="CD11">
            <v>21427</v>
          </cell>
          <cell r="CE11">
            <v>21448</v>
          </cell>
          <cell r="CF11">
            <v>22411</v>
          </cell>
          <cell r="CG11">
            <v>84967</v>
          </cell>
          <cell r="CH11">
            <v>21030</v>
          </cell>
          <cell r="CI11">
            <v>22403</v>
          </cell>
          <cell r="CJ11">
            <v>23156</v>
          </cell>
          <cell r="CK11">
            <v>22662</v>
          </cell>
          <cell r="CL11">
            <v>89252</v>
          </cell>
          <cell r="CM11">
            <v>21828</v>
          </cell>
          <cell r="CN11">
            <v>23131</v>
          </cell>
          <cell r="CO11">
            <v>23899</v>
          </cell>
          <cell r="CP11">
            <v>24025</v>
          </cell>
          <cell r="CQ11">
            <v>92883</v>
          </cell>
          <cell r="CR11">
            <v>22172</v>
          </cell>
          <cell r="CS11">
            <v>23263</v>
          </cell>
          <cell r="CT11">
            <v>24343</v>
          </cell>
          <cell r="CU11">
            <v>24044</v>
          </cell>
          <cell r="CV11">
            <v>93822</v>
          </cell>
          <cell r="CW11">
            <v>21985</v>
          </cell>
          <cell r="CX11">
            <v>23291</v>
          </cell>
          <cell r="CY11">
            <v>25006</v>
          </cell>
          <cell r="CZ11">
            <v>23719</v>
          </cell>
          <cell r="DA11">
            <v>94001</v>
          </cell>
          <cell r="DB11">
            <v>23019</v>
          </cell>
          <cell r="DC11">
            <v>24451</v>
          </cell>
          <cell r="DD11">
            <v>26859</v>
          </cell>
          <cell r="DE11">
            <v>25880</v>
          </cell>
          <cell r="DF11">
            <v>100209</v>
          </cell>
          <cell r="DG11">
            <v>22886</v>
          </cell>
          <cell r="DH11">
            <v>25841</v>
          </cell>
          <cell r="DI11">
            <v>26527</v>
          </cell>
          <cell r="DJ11">
            <v>25218</v>
          </cell>
          <cell r="DK11">
            <v>100472</v>
          </cell>
          <cell r="DL11">
            <v>22669</v>
          </cell>
          <cell r="DM11">
            <v>26744</v>
          </cell>
          <cell r="DN11">
            <v>26351</v>
          </cell>
          <cell r="DO11">
            <v>24865</v>
          </cell>
          <cell r="DP11">
            <v>100629</v>
          </cell>
          <cell r="DQ11">
            <v>23032</v>
          </cell>
          <cell r="DR11">
            <v>26738</v>
          </cell>
          <cell r="DS11">
            <v>27844</v>
          </cell>
          <cell r="DT11">
            <v>27068</v>
          </cell>
          <cell r="DU11">
            <v>104682</v>
          </cell>
          <cell r="DV11">
            <v>24909</v>
          </cell>
          <cell r="DW11">
            <v>30013</v>
          </cell>
          <cell r="DX11">
            <v>28973</v>
          </cell>
          <cell r="DY11">
            <v>30167</v>
          </cell>
          <cell r="DZ11">
            <v>114062</v>
          </cell>
          <cell r="EA11">
            <v>25784</v>
          </cell>
          <cell r="EB11">
            <v>33552</v>
          </cell>
          <cell r="EC11">
            <v>29913</v>
          </cell>
          <cell r="ED11">
            <v>31139</v>
          </cell>
          <cell r="EE11">
            <v>120388</v>
          </cell>
          <cell r="EF11">
            <v>27193</v>
          </cell>
          <cell r="EG11">
            <v>34748</v>
          </cell>
          <cell r="EH11">
            <v>30695</v>
          </cell>
          <cell r="EI11">
            <v>32420</v>
          </cell>
          <cell r="EJ11">
            <v>125056</v>
          </cell>
          <cell r="EK11">
            <v>27516</v>
          </cell>
          <cell r="EL11">
            <v>36215</v>
          </cell>
          <cell r="EM11">
            <v>31668</v>
          </cell>
          <cell r="EN11">
            <v>31975</v>
          </cell>
          <cell r="EO11">
            <v>127374</v>
          </cell>
          <cell r="EP11">
            <v>25126</v>
          </cell>
          <cell r="EQ11">
            <v>31898</v>
          </cell>
          <cell r="ER11">
            <v>28637</v>
          </cell>
          <cell r="ES11">
            <v>29380</v>
          </cell>
          <cell r="ET11">
            <v>115041</v>
          </cell>
          <cell r="EU11">
            <v>24879</v>
          </cell>
          <cell r="EV11">
            <v>32326</v>
          </cell>
          <cell r="EW11">
            <v>29938</v>
          </cell>
          <cell r="EX11">
            <v>31009</v>
          </cell>
          <cell r="EY11">
            <v>118152</v>
          </cell>
          <cell r="EZ11">
            <v>26315</v>
          </cell>
          <cell r="FA11">
            <v>35260</v>
          </cell>
          <cell r="FB11">
            <v>30243</v>
          </cell>
          <cell r="FC11">
            <v>32469</v>
          </cell>
          <cell r="FD11">
            <v>124287</v>
          </cell>
          <cell r="FE11">
            <v>27115</v>
          </cell>
          <cell r="FF11">
            <v>36041</v>
          </cell>
          <cell r="FG11">
            <v>30975</v>
          </cell>
          <cell r="FH11">
            <v>33077</v>
          </cell>
          <cell r="FI11">
            <v>127208</v>
          </cell>
          <cell r="FJ11">
            <v>28513</v>
          </cell>
          <cell r="FK11">
            <v>37040</v>
          </cell>
          <cell r="FL11">
            <v>31391</v>
          </cell>
          <cell r="FM11">
            <v>33583</v>
          </cell>
          <cell r="FN11">
            <v>130527</v>
          </cell>
          <cell r="FO11">
            <v>28022</v>
          </cell>
          <cell r="FP11">
            <v>35960</v>
          </cell>
          <cell r="FQ11">
            <v>30943</v>
          </cell>
          <cell r="FR11">
            <v>33569</v>
          </cell>
          <cell r="FS11">
            <v>128494</v>
          </cell>
          <cell r="FT11">
            <v>29251</v>
          </cell>
          <cell r="FU11">
            <v>36474</v>
          </cell>
          <cell r="FV11">
            <v>32778</v>
          </cell>
          <cell r="FW11">
            <v>35899</v>
          </cell>
          <cell r="FX11">
            <v>134402</v>
          </cell>
          <cell r="FY11">
            <v>29657</v>
          </cell>
          <cell r="FZ11">
            <v>37786</v>
          </cell>
          <cell r="GA11">
            <v>33743</v>
          </cell>
          <cell r="GB11">
            <v>37468</v>
          </cell>
          <cell r="GC11">
            <v>138654</v>
          </cell>
          <cell r="GD11">
            <v>31160</v>
          </cell>
          <cell r="GE11">
            <v>39389</v>
          </cell>
          <cell r="GF11">
            <v>34428</v>
          </cell>
          <cell r="GG11">
            <v>38907</v>
          </cell>
          <cell r="GH11">
            <v>143884</v>
          </cell>
          <cell r="GI11">
            <v>33059</v>
          </cell>
          <cell r="GJ11">
            <v>41523</v>
          </cell>
          <cell r="GK11">
            <v>36953</v>
          </cell>
          <cell r="GL11">
            <v>38827</v>
          </cell>
          <cell r="GM11">
            <v>150362</v>
          </cell>
          <cell r="GN11">
            <v>35854</v>
          </cell>
          <cell r="GO11">
            <v>43966</v>
          </cell>
          <cell r="GP11">
            <v>38981</v>
          </cell>
          <cell r="GQ11">
            <v>39863</v>
          </cell>
          <cell r="GR11">
            <v>158664</v>
          </cell>
          <cell r="GS11">
            <v>36676</v>
          </cell>
          <cell r="GT11">
            <v>45424</v>
          </cell>
          <cell r="GU11">
            <v>40548</v>
          </cell>
          <cell r="GV11">
            <v>41877</v>
          </cell>
          <cell r="GW11">
            <v>164525</v>
          </cell>
          <cell r="GX11">
            <v>38212</v>
          </cell>
          <cell r="GY11">
            <v>46975</v>
          </cell>
          <cell r="GZ11">
            <v>42519</v>
          </cell>
          <cell r="HA11">
            <v>43875</v>
          </cell>
          <cell r="HB11">
            <v>171581</v>
          </cell>
          <cell r="HC11">
            <v>41379</v>
          </cell>
          <cell r="HD11">
            <v>48762</v>
          </cell>
          <cell r="HE11">
            <v>44234</v>
          </cell>
          <cell r="HF11">
            <v>45258</v>
          </cell>
          <cell r="HG11">
            <v>179633</v>
          </cell>
          <cell r="HH11">
            <v>40634</v>
          </cell>
          <cell r="HI11">
            <v>48881</v>
          </cell>
          <cell r="HJ11">
            <v>45048</v>
          </cell>
          <cell r="HK11">
            <v>45859</v>
          </cell>
          <cell r="HL11">
            <v>180422</v>
          </cell>
          <cell r="HM11">
            <v>41825</v>
          </cell>
          <cell r="HN11">
            <v>50095</v>
          </cell>
          <cell r="HO11">
            <v>46630</v>
          </cell>
        </row>
        <row r="12">
          <cell r="A12" t="str">
            <v>CONCXDMCG</v>
          </cell>
          <cell r="B12" t="str">
            <v>chained (2011) price HK$Mn</v>
          </cell>
          <cell r="C12" t="str">
            <v>PCE</v>
          </cell>
          <cell r="D12" t="str">
            <v>CXDM</v>
          </cell>
          <cell r="E12" t="str">
            <v>goods</v>
          </cell>
          <cell r="F12" t="str">
            <v>consumer goods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23115</v>
          </cell>
          <cell r="O12">
            <v>22944</v>
          </cell>
          <cell r="P12">
            <v>27396</v>
          </cell>
          <cell r="Q12">
            <v>30649</v>
          </cell>
          <cell r="R12">
            <v>36642</v>
          </cell>
          <cell r="S12">
            <v>42463</v>
          </cell>
          <cell r="T12">
            <v>45546</v>
          </cell>
          <cell r="U12">
            <v>11943</v>
          </cell>
          <cell r="V12">
            <v>11451</v>
          </cell>
          <cell r="W12">
            <v>11407</v>
          </cell>
          <cell r="X12">
            <v>13914</v>
          </cell>
          <cell r="Y12">
            <v>48798</v>
          </cell>
          <cell r="Z12">
            <v>10359</v>
          </cell>
          <cell r="AA12">
            <v>10019</v>
          </cell>
          <cell r="AB12">
            <v>9965</v>
          </cell>
          <cell r="AC12">
            <v>10584</v>
          </cell>
          <cell r="AD12">
            <v>40923</v>
          </cell>
          <cell r="AE12">
            <v>9204</v>
          </cell>
          <cell r="AF12">
            <v>8717</v>
          </cell>
          <cell r="AG12">
            <v>9160</v>
          </cell>
          <cell r="AH12">
            <v>12505</v>
          </cell>
          <cell r="AI12">
            <v>39552</v>
          </cell>
          <cell r="AJ12">
            <v>8690</v>
          </cell>
          <cell r="AK12">
            <v>11060</v>
          </cell>
          <cell r="AL12">
            <v>9329</v>
          </cell>
          <cell r="AM12">
            <v>14681</v>
          </cell>
          <cell r="AN12">
            <v>43662</v>
          </cell>
          <cell r="AO12">
            <v>10831</v>
          </cell>
          <cell r="AP12">
            <v>12967</v>
          </cell>
          <cell r="AQ12">
            <v>14377</v>
          </cell>
          <cell r="AR12">
            <v>18139</v>
          </cell>
          <cell r="AS12">
            <v>56333</v>
          </cell>
          <cell r="AT12">
            <v>14043</v>
          </cell>
          <cell r="AU12">
            <v>16307</v>
          </cell>
          <cell r="AV12">
            <v>17305</v>
          </cell>
          <cell r="AW12">
            <v>23131</v>
          </cell>
          <cell r="AX12">
            <v>70885</v>
          </cell>
          <cell r="AY12">
            <v>17382</v>
          </cell>
          <cell r="AZ12">
            <v>18864</v>
          </cell>
          <cell r="BA12">
            <v>18704</v>
          </cell>
          <cell r="BB12">
            <v>21596</v>
          </cell>
          <cell r="BC12">
            <v>76537</v>
          </cell>
          <cell r="BD12">
            <v>19307</v>
          </cell>
          <cell r="BE12">
            <v>19168</v>
          </cell>
          <cell r="BF12">
            <v>20614</v>
          </cell>
          <cell r="BG12">
            <v>23005</v>
          </cell>
          <cell r="BH12">
            <v>82186</v>
          </cell>
          <cell r="BI12">
            <v>22861</v>
          </cell>
          <cell r="BJ12">
            <v>21250</v>
          </cell>
          <cell r="BK12">
            <v>19850</v>
          </cell>
          <cell r="BL12">
            <v>24796</v>
          </cell>
          <cell r="BM12">
            <v>88693</v>
          </cell>
          <cell r="BN12">
            <v>24016</v>
          </cell>
          <cell r="BO12">
            <v>20080</v>
          </cell>
          <cell r="BP12">
            <v>22141</v>
          </cell>
          <cell r="BQ12">
            <v>23900</v>
          </cell>
          <cell r="BR12">
            <v>90063</v>
          </cell>
          <cell r="BS12">
            <v>24658</v>
          </cell>
          <cell r="BT12">
            <v>23157</v>
          </cell>
          <cell r="BU12">
            <v>24559</v>
          </cell>
          <cell r="BV12">
            <v>26673</v>
          </cell>
          <cell r="BW12">
            <v>98967</v>
          </cell>
          <cell r="BX12">
            <v>26028</v>
          </cell>
          <cell r="BY12">
            <v>23722</v>
          </cell>
          <cell r="BZ12">
            <v>27146</v>
          </cell>
          <cell r="CA12">
            <v>28083</v>
          </cell>
          <cell r="CB12">
            <v>104960</v>
          </cell>
          <cell r="CC12">
            <v>26242</v>
          </cell>
          <cell r="CD12">
            <v>25283</v>
          </cell>
          <cell r="CE12">
            <v>27060</v>
          </cell>
          <cell r="CF12">
            <v>29789</v>
          </cell>
          <cell r="CG12">
            <v>108383</v>
          </cell>
          <cell r="CH12">
            <v>28502</v>
          </cell>
          <cell r="CI12">
            <v>27538</v>
          </cell>
          <cell r="CJ12">
            <v>31347</v>
          </cell>
          <cell r="CK12">
            <v>34719</v>
          </cell>
          <cell r="CL12">
            <v>122141</v>
          </cell>
          <cell r="CM12">
            <v>32212</v>
          </cell>
          <cell r="CN12">
            <v>34491</v>
          </cell>
          <cell r="CO12">
            <v>36192</v>
          </cell>
          <cell r="CP12">
            <v>39105</v>
          </cell>
          <cell r="CQ12">
            <v>142000</v>
          </cell>
          <cell r="CR12">
            <v>37744</v>
          </cell>
          <cell r="CS12">
            <v>38317</v>
          </cell>
          <cell r="CT12">
            <v>40471</v>
          </cell>
          <cell r="CU12">
            <v>45872</v>
          </cell>
          <cell r="CV12">
            <v>162404</v>
          </cell>
          <cell r="CW12">
            <v>40913</v>
          </cell>
          <cell r="CX12">
            <v>39745</v>
          </cell>
          <cell r="CY12">
            <v>40096</v>
          </cell>
          <cell r="CZ12">
            <v>43953</v>
          </cell>
          <cell r="DA12">
            <v>164707</v>
          </cell>
          <cell r="DB12">
            <v>38280</v>
          </cell>
          <cell r="DC12">
            <v>40526</v>
          </cell>
          <cell r="DD12">
            <v>44692</v>
          </cell>
          <cell r="DE12">
            <v>48389</v>
          </cell>
          <cell r="DF12">
            <v>171887</v>
          </cell>
          <cell r="DG12">
            <v>41641</v>
          </cell>
          <cell r="DH12">
            <v>45626</v>
          </cell>
          <cell r="DI12">
            <v>53242</v>
          </cell>
          <cell r="DJ12">
            <v>55319</v>
          </cell>
          <cell r="DK12">
            <v>195828</v>
          </cell>
          <cell r="DL12">
            <v>49658</v>
          </cell>
          <cell r="DM12">
            <v>52170</v>
          </cell>
          <cell r="DN12">
            <v>60222</v>
          </cell>
          <cell r="DO12">
            <v>63969</v>
          </cell>
          <cell r="DP12">
            <v>226019</v>
          </cell>
          <cell r="DQ12">
            <v>55689</v>
          </cell>
          <cell r="DR12">
            <v>59803</v>
          </cell>
          <cell r="DS12">
            <v>62993</v>
          </cell>
          <cell r="DT12">
            <v>69655</v>
          </cell>
          <cell r="DU12">
            <v>248140</v>
          </cell>
          <cell r="DV12">
            <v>62773</v>
          </cell>
          <cell r="DW12">
            <v>62247</v>
          </cell>
          <cell r="DX12">
            <v>65643</v>
          </cell>
          <cell r="DY12">
            <v>74667</v>
          </cell>
          <cell r="DZ12">
            <v>265330</v>
          </cell>
          <cell r="EA12">
            <v>65104</v>
          </cell>
          <cell r="EB12">
            <v>61603</v>
          </cell>
          <cell r="EC12">
            <v>64557</v>
          </cell>
          <cell r="ED12">
            <v>75039</v>
          </cell>
          <cell r="EE12">
            <v>266303</v>
          </cell>
          <cell r="EF12">
            <v>66856</v>
          </cell>
          <cell r="EG12">
            <v>63282</v>
          </cell>
          <cell r="EH12">
            <v>68479</v>
          </cell>
          <cell r="EI12">
            <v>80739</v>
          </cell>
          <cell r="EJ12">
            <v>279356</v>
          </cell>
          <cell r="EK12">
            <v>67755</v>
          </cell>
          <cell r="EL12">
            <v>67819</v>
          </cell>
          <cell r="EM12">
            <v>72692</v>
          </cell>
          <cell r="EN12">
            <v>74870</v>
          </cell>
          <cell r="EO12">
            <v>283136</v>
          </cell>
          <cell r="EP12">
            <v>57871</v>
          </cell>
          <cell r="EQ12">
            <v>55905</v>
          </cell>
          <cell r="ER12">
            <v>58665</v>
          </cell>
          <cell r="ES12">
            <v>61898</v>
          </cell>
          <cell r="ET12">
            <v>234339</v>
          </cell>
          <cell r="EU12">
            <v>49913</v>
          </cell>
          <cell r="EV12">
            <v>54835</v>
          </cell>
          <cell r="EW12">
            <v>59276</v>
          </cell>
          <cell r="EX12">
            <v>64545</v>
          </cell>
          <cell r="EY12">
            <v>228569</v>
          </cell>
          <cell r="EZ12">
            <v>57954</v>
          </cell>
          <cell r="FA12">
            <v>59821</v>
          </cell>
          <cell r="FB12">
            <v>62448</v>
          </cell>
          <cell r="FC12">
            <v>66712</v>
          </cell>
          <cell r="FD12">
            <v>246935</v>
          </cell>
          <cell r="FE12">
            <v>57837</v>
          </cell>
          <cell r="FF12">
            <v>60543</v>
          </cell>
          <cell r="FG12">
            <v>60019</v>
          </cell>
          <cell r="FH12">
            <v>60877</v>
          </cell>
          <cell r="FI12">
            <v>239276</v>
          </cell>
          <cell r="FJ12">
            <v>55418</v>
          </cell>
          <cell r="FK12">
            <v>55111</v>
          </cell>
          <cell r="FL12">
            <v>55384</v>
          </cell>
          <cell r="FM12">
            <v>58705</v>
          </cell>
          <cell r="FN12">
            <v>224618</v>
          </cell>
          <cell r="FO12">
            <v>52886</v>
          </cell>
          <cell r="FP12">
            <v>47000</v>
          </cell>
          <cell r="FQ12">
            <v>54524</v>
          </cell>
          <cell r="FR12">
            <v>60535</v>
          </cell>
          <cell r="FS12">
            <v>214945</v>
          </cell>
          <cell r="FT12">
            <v>56570</v>
          </cell>
          <cell r="FU12">
            <v>57570</v>
          </cell>
          <cell r="FV12">
            <v>57531</v>
          </cell>
          <cell r="FW12">
            <v>64669</v>
          </cell>
          <cell r="FX12">
            <v>236340</v>
          </cell>
          <cell r="FY12">
            <v>60154</v>
          </cell>
          <cell r="FZ12">
            <v>60446</v>
          </cell>
          <cell r="GA12">
            <v>59273</v>
          </cell>
          <cell r="GB12">
            <v>66902</v>
          </cell>
          <cell r="GC12">
            <v>246775</v>
          </cell>
          <cell r="GD12">
            <v>63376</v>
          </cell>
          <cell r="GE12">
            <v>63626</v>
          </cell>
          <cell r="GF12">
            <v>63253</v>
          </cell>
          <cell r="GG12">
            <v>72161</v>
          </cell>
          <cell r="GH12">
            <v>262416</v>
          </cell>
          <cell r="GI12">
            <v>67148</v>
          </cell>
          <cell r="GJ12">
            <v>68439</v>
          </cell>
          <cell r="GK12">
            <v>71717</v>
          </cell>
          <cell r="GL12">
            <v>83130</v>
          </cell>
          <cell r="GM12">
            <v>290434</v>
          </cell>
          <cell r="GN12">
            <v>76886</v>
          </cell>
          <cell r="GO12">
            <v>75805</v>
          </cell>
          <cell r="GP12">
            <v>76759</v>
          </cell>
          <cell r="GQ12">
            <v>82167</v>
          </cell>
          <cell r="GR12">
            <v>311617</v>
          </cell>
          <cell r="GS12">
            <v>70435</v>
          </cell>
          <cell r="GT12">
            <v>68955</v>
          </cell>
          <cell r="GU12">
            <v>73991</v>
          </cell>
          <cell r="GV12">
            <v>90212</v>
          </cell>
          <cell r="GW12">
            <v>303593</v>
          </cell>
          <cell r="GX12">
            <v>83577</v>
          </cell>
          <cell r="GY12">
            <v>79556</v>
          </cell>
          <cell r="GZ12">
            <v>87576</v>
          </cell>
          <cell r="HA12">
            <v>107332</v>
          </cell>
          <cell r="HB12">
            <v>358041</v>
          </cell>
          <cell r="HC12">
            <v>101280</v>
          </cell>
          <cell r="HD12">
            <v>105609</v>
          </cell>
          <cell r="HE12">
            <v>112275</v>
          </cell>
          <cell r="HF12">
            <v>131972</v>
          </cell>
          <cell r="HG12">
            <v>451136</v>
          </cell>
          <cell r="HH12">
            <v>117025</v>
          </cell>
          <cell r="HI12">
            <v>114938</v>
          </cell>
          <cell r="HJ12">
            <v>116990</v>
          </cell>
          <cell r="HK12">
            <v>142895</v>
          </cell>
          <cell r="HL12">
            <v>491848</v>
          </cell>
          <cell r="HM12">
            <v>137310</v>
          </cell>
          <cell r="HN12">
            <v>134971</v>
          </cell>
          <cell r="HO12">
            <v>126683</v>
          </cell>
        </row>
        <row r="13">
          <cell r="A13" t="str">
            <v>CONCXDMD</v>
          </cell>
          <cell r="B13" t="str">
            <v>chained (2011) price HK$Mn</v>
          </cell>
          <cell r="C13" t="str">
            <v>PCE</v>
          </cell>
          <cell r="D13" t="str">
            <v>CXDM</v>
          </cell>
          <cell r="E13" t="str">
            <v>goods</v>
          </cell>
          <cell r="F13" t="str">
            <v>consumer goods</v>
          </cell>
          <cell r="G13" t="str">
            <v>durables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2620</v>
          </cell>
          <cell r="O13">
            <v>2544</v>
          </cell>
          <cell r="P13">
            <v>3151</v>
          </cell>
          <cell r="Q13">
            <v>3797</v>
          </cell>
          <cell r="R13">
            <v>4367</v>
          </cell>
          <cell r="S13">
            <v>4556</v>
          </cell>
          <cell r="T13">
            <v>4746</v>
          </cell>
          <cell r="U13">
            <v>1222</v>
          </cell>
          <cell r="V13">
            <v>1295</v>
          </cell>
          <cell r="W13">
            <v>1333</v>
          </cell>
          <cell r="X13">
            <v>1424</v>
          </cell>
          <cell r="Y13">
            <v>5240</v>
          </cell>
          <cell r="Z13">
            <v>1071</v>
          </cell>
          <cell r="AA13">
            <v>1343</v>
          </cell>
          <cell r="AB13">
            <v>1160</v>
          </cell>
          <cell r="AC13">
            <v>1047</v>
          </cell>
          <cell r="AD13">
            <v>4594</v>
          </cell>
          <cell r="AE13">
            <v>824</v>
          </cell>
          <cell r="AF13">
            <v>927</v>
          </cell>
          <cell r="AG13">
            <v>842</v>
          </cell>
          <cell r="AH13">
            <v>1130</v>
          </cell>
          <cell r="AI13">
            <v>3721</v>
          </cell>
          <cell r="AJ13">
            <v>891</v>
          </cell>
          <cell r="AK13">
            <v>1457</v>
          </cell>
          <cell r="AL13">
            <v>1112</v>
          </cell>
          <cell r="AM13">
            <v>1711</v>
          </cell>
          <cell r="AN13">
            <v>5202</v>
          </cell>
          <cell r="AO13">
            <v>1166</v>
          </cell>
          <cell r="AP13">
            <v>1814</v>
          </cell>
          <cell r="AQ13">
            <v>1779</v>
          </cell>
          <cell r="AR13">
            <v>2143</v>
          </cell>
          <cell r="AS13">
            <v>6910</v>
          </cell>
          <cell r="AT13">
            <v>1687</v>
          </cell>
          <cell r="AU13">
            <v>2404</v>
          </cell>
          <cell r="AV13">
            <v>2437</v>
          </cell>
          <cell r="AW13">
            <v>3090</v>
          </cell>
          <cell r="AX13">
            <v>9645</v>
          </cell>
          <cell r="AY13">
            <v>2711</v>
          </cell>
          <cell r="AZ13">
            <v>3050</v>
          </cell>
          <cell r="BA13">
            <v>3047</v>
          </cell>
          <cell r="BB13">
            <v>3127</v>
          </cell>
          <cell r="BC13">
            <v>11924</v>
          </cell>
          <cell r="BD13">
            <v>3156</v>
          </cell>
          <cell r="BE13">
            <v>2789</v>
          </cell>
          <cell r="BF13">
            <v>3135</v>
          </cell>
          <cell r="BG13">
            <v>3560</v>
          </cell>
          <cell r="BH13">
            <v>12646</v>
          </cell>
          <cell r="BI13">
            <v>4530</v>
          </cell>
          <cell r="BJ13">
            <v>3995</v>
          </cell>
          <cell r="BK13">
            <v>3280</v>
          </cell>
          <cell r="BL13">
            <v>3781</v>
          </cell>
          <cell r="BM13">
            <v>15570</v>
          </cell>
          <cell r="BN13">
            <v>4302</v>
          </cell>
          <cell r="BO13">
            <v>3484</v>
          </cell>
          <cell r="BP13">
            <v>3774</v>
          </cell>
          <cell r="BQ13">
            <v>3892</v>
          </cell>
          <cell r="BR13">
            <v>15418</v>
          </cell>
          <cell r="BS13">
            <v>4662</v>
          </cell>
          <cell r="BT13">
            <v>4391</v>
          </cell>
          <cell r="BU13">
            <v>4529</v>
          </cell>
          <cell r="BV13">
            <v>4545</v>
          </cell>
          <cell r="BW13">
            <v>18115</v>
          </cell>
          <cell r="BX13">
            <v>4644</v>
          </cell>
          <cell r="BY13">
            <v>4506</v>
          </cell>
          <cell r="BZ13">
            <v>5130</v>
          </cell>
          <cell r="CA13">
            <v>4950</v>
          </cell>
          <cell r="CB13">
            <v>19216</v>
          </cell>
          <cell r="CC13">
            <v>5383</v>
          </cell>
          <cell r="CD13">
            <v>4795</v>
          </cell>
          <cell r="CE13">
            <v>5083</v>
          </cell>
          <cell r="CF13">
            <v>5253</v>
          </cell>
          <cell r="CG13">
            <v>20507</v>
          </cell>
          <cell r="CH13">
            <v>5500</v>
          </cell>
          <cell r="CI13">
            <v>5515</v>
          </cell>
          <cell r="CJ13">
            <v>6632</v>
          </cell>
          <cell r="CK13">
            <v>6613</v>
          </cell>
          <cell r="CL13">
            <v>24271</v>
          </cell>
          <cell r="CM13">
            <v>6495</v>
          </cell>
          <cell r="CN13">
            <v>7384</v>
          </cell>
          <cell r="CO13">
            <v>7419</v>
          </cell>
          <cell r="CP13">
            <v>7632</v>
          </cell>
          <cell r="CQ13">
            <v>28930</v>
          </cell>
          <cell r="CR13">
            <v>7926</v>
          </cell>
          <cell r="CS13">
            <v>8517</v>
          </cell>
          <cell r="CT13">
            <v>8724</v>
          </cell>
          <cell r="CU13">
            <v>10251</v>
          </cell>
          <cell r="CV13">
            <v>35418</v>
          </cell>
          <cell r="CW13">
            <v>9125</v>
          </cell>
          <cell r="CX13">
            <v>9063</v>
          </cell>
          <cell r="CY13">
            <v>8390</v>
          </cell>
          <cell r="CZ13">
            <v>8560</v>
          </cell>
          <cell r="DA13">
            <v>35138</v>
          </cell>
          <cell r="DB13">
            <v>8026</v>
          </cell>
          <cell r="DC13">
            <v>9372</v>
          </cell>
          <cell r="DD13">
            <v>10198</v>
          </cell>
          <cell r="DE13">
            <v>10308</v>
          </cell>
          <cell r="DF13">
            <v>37904</v>
          </cell>
          <cell r="DG13">
            <v>8866</v>
          </cell>
          <cell r="DH13">
            <v>10785</v>
          </cell>
          <cell r="DI13">
            <v>12135</v>
          </cell>
          <cell r="DJ13">
            <v>11900</v>
          </cell>
          <cell r="DK13">
            <v>43686</v>
          </cell>
          <cell r="DL13">
            <v>12268</v>
          </cell>
          <cell r="DM13">
            <v>12938</v>
          </cell>
          <cell r="DN13">
            <v>15113</v>
          </cell>
          <cell r="DO13">
            <v>16007</v>
          </cell>
          <cell r="DP13">
            <v>56326</v>
          </cell>
          <cell r="DQ13">
            <v>15064</v>
          </cell>
          <cell r="DR13">
            <v>15237</v>
          </cell>
          <cell r="DS13">
            <v>15297</v>
          </cell>
          <cell r="DT13">
            <v>17511</v>
          </cell>
          <cell r="DU13">
            <v>63109</v>
          </cell>
          <cell r="DV13">
            <v>17036</v>
          </cell>
          <cell r="DW13">
            <v>14791</v>
          </cell>
          <cell r="DX13">
            <v>14333</v>
          </cell>
          <cell r="DY13">
            <v>18781</v>
          </cell>
          <cell r="DZ13">
            <v>64941</v>
          </cell>
          <cell r="EA13">
            <v>18053</v>
          </cell>
          <cell r="EB13">
            <v>14776</v>
          </cell>
          <cell r="EC13">
            <v>14430</v>
          </cell>
          <cell r="ED13">
            <v>18491</v>
          </cell>
          <cell r="EE13">
            <v>65750</v>
          </cell>
          <cell r="EF13">
            <v>17986</v>
          </cell>
          <cell r="EG13">
            <v>15528</v>
          </cell>
          <cell r="EH13">
            <v>16337</v>
          </cell>
          <cell r="EI13">
            <v>21132</v>
          </cell>
          <cell r="EJ13">
            <v>70983</v>
          </cell>
          <cell r="EK13">
            <v>18694</v>
          </cell>
          <cell r="EL13">
            <v>17712</v>
          </cell>
          <cell r="EM13">
            <v>19996</v>
          </cell>
          <cell r="EN13">
            <v>21223</v>
          </cell>
          <cell r="EO13">
            <v>77625</v>
          </cell>
          <cell r="EP13">
            <v>16758</v>
          </cell>
          <cell r="EQ13">
            <v>14588</v>
          </cell>
          <cell r="ER13">
            <v>15062</v>
          </cell>
          <cell r="ES13">
            <v>17075</v>
          </cell>
          <cell r="ET13">
            <v>63483</v>
          </cell>
          <cell r="EU13">
            <v>13738</v>
          </cell>
          <cell r="EV13">
            <v>14394</v>
          </cell>
          <cell r="EW13">
            <v>15722</v>
          </cell>
          <cell r="EX13">
            <v>17155</v>
          </cell>
          <cell r="EY13">
            <v>61009</v>
          </cell>
          <cell r="EZ13">
            <v>17019</v>
          </cell>
          <cell r="FA13">
            <v>15778</v>
          </cell>
          <cell r="FB13">
            <v>17708</v>
          </cell>
          <cell r="FC13">
            <v>17203</v>
          </cell>
          <cell r="FD13">
            <v>67708</v>
          </cell>
          <cell r="FE13">
            <v>16939</v>
          </cell>
          <cell r="FF13">
            <v>17039</v>
          </cell>
          <cell r="FG13">
            <v>16043</v>
          </cell>
          <cell r="FH13">
            <v>15584</v>
          </cell>
          <cell r="FI13">
            <v>65605</v>
          </cell>
          <cell r="FJ13">
            <v>15844</v>
          </cell>
          <cell r="FK13">
            <v>14712</v>
          </cell>
          <cell r="FL13">
            <v>15668</v>
          </cell>
          <cell r="FM13">
            <v>15421</v>
          </cell>
          <cell r="FN13">
            <v>61645</v>
          </cell>
          <cell r="FO13">
            <v>15311</v>
          </cell>
          <cell r="FP13">
            <v>13630</v>
          </cell>
          <cell r="FQ13">
            <v>15392</v>
          </cell>
          <cell r="FR13">
            <v>16402</v>
          </cell>
          <cell r="FS13">
            <v>60735</v>
          </cell>
          <cell r="FT13">
            <v>16820</v>
          </cell>
          <cell r="FU13">
            <v>16441</v>
          </cell>
          <cell r="FV13">
            <v>17080</v>
          </cell>
          <cell r="FW13">
            <v>17957</v>
          </cell>
          <cell r="FX13">
            <v>68298</v>
          </cell>
          <cell r="FY13">
            <v>17887</v>
          </cell>
          <cell r="FZ13">
            <v>16648</v>
          </cell>
          <cell r="GA13">
            <v>17302</v>
          </cell>
          <cell r="GB13">
            <v>18906</v>
          </cell>
          <cell r="GC13">
            <v>70743</v>
          </cell>
          <cell r="GD13">
            <v>18950</v>
          </cell>
          <cell r="GE13">
            <v>17730</v>
          </cell>
          <cell r="GF13">
            <v>18738</v>
          </cell>
          <cell r="GG13">
            <v>20874</v>
          </cell>
          <cell r="GH13">
            <v>76292</v>
          </cell>
          <cell r="GI13">
            <v>20294</v>
          </cell>
          <cell r="GJ13">
            <v>19737</v>
          </cell>
          <cell r="GK13">
            <v>21815</v>
          </cell>
          <cell r="GL13">
            <v>24474</v>
          </cell>
          <cell r="GM13">
            <v>86320</v>
          </cell>
          <cell r="GN13">
            <v>24063</v>
          </cell>
          <cell r="GO13">
            <v>22186</v>
          </cell>
          <cell r="GP13">
            <v>24787</v>
          </cell>
          <cell r="GQ13">
            <v>24415</v>
          </cell>
          <cell r="GR13">
            <v>95451</v>
          </cell>
          <cell r="GS13">
            <v>20675</v>
          </cell>
          <cell r="GT13">
            <v>18598</v>
          </cell>
          <cell r="GU13">
            <v>22695</v>
          </cell>
          <cell r="GV13">
            <v>26857</v>
          </cell>
          <cell r="GW13">
            <v>88825</v>
          </cell>
          <cell r="GX13">
            <v>26909</v>
          </cell>
          <cell r="GY13">
            <v>23487</v>
          </cell>
          <cell r="GZ13">
            <v>29102</v>
          </cell>
          <cell r="HA13">
            <v>34763</v>
          </cell>
          <cell r="HB13">
            <v>114261</v>
          </cell>
          <cell r="HC13">
            <v>32630</v>
          </cell>
          <cell r="HD13">
            <v>33336</v>
          </cell>
          <cell r="HE13">
            <v>39202</v>
          </cell>
          <cell r="HF13">
            <v>45793</v>
          </cell>
          <cell r="HG13">
            <v>150961</v>
          </cell>
          <cell r="HH13">
            <v>43181</v>
          </cell>
          <cell r="HI13">
            <v>40478</v>
          </cell>
          <cell r="HJ13">
            <v>43102</v>
          </cell>
          <cell r="HK13">
            <v>53336</v>
          </cell>
          <cell r="HL13">
            <v>180097</v>
          </cell>
          <cell r="HM13">
            <v>56694</v>
          </cell>
          <cell r="HN13">
            <v>40326</v>
          </cell>
          <cell r="HO13">
            <v>42756</v>
          </cell>
        </row>
        <row r="14">
          <cell r="A14" t="str">
            <v>CONCXDMND</v>
          </cell>
          <cell r="B14" t="str">
            <v>chained (2011) price HK$Mn</v>
          </cell>
          <cell r="C14" t="str">
            <v>PCE</v>
          </cell>
          <cell r="D14" t="str">
            <v>CXDM</v>
          </cell>
          <cell r="E14" t="str">
            <v>goods</v>
          </cell>
          <cell r="F14" t="str">
            <v>consumer goods</v>
          </cell>
          <cell r="G14" t="str">
            <v>non-durables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26258</v>
          </cell>
          <cell r="O14">
            <v>26404</v>
          </cell>
          <cell r="P14">
            <v>31218</v>
          </cell>
          <cell r="Q14">
            <v>34135</v>
          </cell>
          <cell r="R14">
            <v>41283</v>
          </cell>
          <cell r="S14">
            <v>49452</v>
          </cell>
          <cell r="T14">
            <v>53537</v>
          </cell>
          <cell r="U14">
            <v>14024</v>
          </cell>
          <cell r="V14">
            <v>13236</v>
          </cell>
          <cell r="W14">
            <v>12942</v>
          </cell>
          <cell r="X14">
            <v>16778</v>
          </cell>
          <cell r="Y14">
            <v>56893</v>
          </cell>
          <cell r="Z14">
            <v>12126</v>
          </cell>
          <cell r="AA14">
            <v>10956</v>
          </cell>
          <cell r="AB14">
            <v>11342</v>
          </cell>
          <cell r="AC14">
            <v>12852</v>
          </cell>
          <cell r="AD14">
            <v>47263</v>
          </cell>
          <cell r="AE14">
            <v>11103</v>
          </cell>
          <cell r="AF14">
            <v>10259</v>
          </cell>
          <cell r="AG14">
            <v>11092</v>
          </cell>
          <cell r="AH14">
            <v>15518</v>
          </cell>
          <cell r="AI14">
            <v>47847</v>
          </cell>
          <cell r="AJ14">
            <v>10153</v>
          </cell>
          <cell r="AK14">
            <v>12208</v>
          </cell>
          <cell r="AL14">
            <v>10595</v>
          </cell>
          <cell r="AM14">
            <v>17000</v>
          </cell>
          <cell r="AN14">
            <v>49745</v>
          </cell>
          <cell r="AO14">
            <v>12527</v>
          </cell>
          <cell r="AP14">
            <v>13974</v>
          </cell>
          <cell r="AQ14">
            <v>16213</v>
          </cell>
          <cell r="AR14">
            <v>20926</v>
          </cell>
          <cell r="AS14">
            <v>63459</v>
          </cell>
          <cell r="AT14">
            <v>15778</v>
          </cell>
          <cell r="AU14">
            <v>17210</v>
          </cell>
          <cell r="AV14">
            <v>18632</v>
          </cell>
          <cell r="AW14">
            <v>25592</v>
          </cell>
          <cell r="AX14">
            <v>77025</v>
          </cell>
          <cell r="AY14">
            <v>17750</v>
          </cell>
          <cell r="AZ14">
            <v>19123</v>
          </cell>
          <cell r="BA14">
            <v>18951</v>
          </cell>
          <cell r="BB14">
            <v>23146</v>
          </cell>
          <cell r="BC14">
            <v>78777</v>
          </cell>
          <cell r="BD14">
            <v>19320</v>
          </cell>
          <cell r="BE14">
            <v>20337</v>
          </cell>
          <cell r="BF14">
            <v>21510</v>
          </cell>
          <cell r="BG14">
            <v>23961</v>
          </cell>
          <cell r="BH14">
            <v>85049</v>
          </cell>
          <cell r="BI14">
            <v>20598</v>
          </cell>
          <cell r="BJ14">
            <v>19931</v>
          </cell>
          <cell r="BK14">
            <v>19947</v>
          </cell>
          <cell r="BL14">
            <v>25960</v>
          </cell>
          <cell r="BM14">
            <v>86217</v>
          </cell>
          <cell r="BN14">
            <v>22972</v>
          </cell>
          <cell r="BO14">
            <v>19674</v>
          </cell>
          <cell r="BP14">
            <v>21901</v>
          </cell>
          <cell r="BQ14">
            <v>24257</v>
          </cell>
          <cell r="BR14">
            <v>88697</v>
          </cell>
          <cell r="BS14">
            <v>22863</v>
          </cell>
          <cell r="BT14">
            <v>21549</v>
          </cell>
          <cell r="BU14">
            <v>23323</v>
          </cell>
          <cell r="BV14">
            <v>26404</v>
          </cell>
          <cell r="BW14">
            <v>94096</v>
          </cell>
          <cell r="BX14">
            <v>24980</v>
          </cell>
          <cell r="BY14">
            <v>22026</v>
          </cell>
          <cell r="BZ14">
            <v>25458</v>
          </cell>
          <cell r="CA14">
            <v>27293</v>
          </cell>
          <cell r="CB14">
            <v>99784</v>
          </cell>
          <cell r="CC14">
            <v>23155</v>
          </cell>
          <cell r="CD14">
            <v>23497</v>
          </cell>
          <cell r="CE14">
            <v>25458</v>
          </cell>
          <cell r="CF14">
            <v>28960</v>
          </cell>
          <cell r="CG14">
            <v>101097</v>
          </cell>
          <cell r="CH14">
            <v>26147</v>
          </cell>
          <cell r="CI14">
            <v>24702</v>
          </cell>
          <cell r="CJ14">
            <v>27408</v>
          </cell>
          <cell r="CK14">
            <v>32188</v>
          </cell>
          <cell r="CL14">
            <v>110423</v>
          </cell>
          <cell r="CM14">
            <v>28922</v>
          </cell>
          <cell r="CN14">
            <v>29874</v>
          </cell>
          <cell r="CO14">
            <v>32157</v>
          </cell>
          <cell r="CP14">
            <v>35819</v>
          </cell>
          <cell r="CQ14">
            <v>126772</v>
          </cell>
          <cell r="CR14">
            <v>33099</v>
          </cell>
          <cell r="CS14">
            <v>32416</v>
          </cell>
          <cell r="CT14">
            <v>34931</v>
          </cell>
          <cell r="CU14">
            <v>38612</v>
          </cell>
          <cell r="CV14">
            <v>139058</v>
          </cell>
          <cell r="CW14">
            <v>34555</v>
          </cell>
          <cell r="CX14">
            <v>33068</v>
          </cell>
          <cell r="CY14">
            <v>35192</v>
          </cell>
          <cell r="CZ14">
            <v>40276</v>
          </cell>
          <cell r="DA14">
            <v>143091</v>
          </cell>
          <cell r="DB14">
            <v>33575</v>
          </cell>
          <cell r="DC14">
            <v>33464</v>
          </cell>
          <cell r="DD14">
            <v>37267</v>
          </cell>
          <cell r="DE14">
            <v>42085</v>
          </cell>
          <cell r="DF14">
            <v>146391</v>
          </cell>
          <cell r="DG14">
            <v>36167</v>
          </cell>
          <cell r="DH14">
            <v>37200</v>
          </cell>
          <cell r="DI14">
            <v>44436</v>
          </cell>
          <cell r="DJ14">
            <v>47830</v>
          </cell>
          <cell r="DK14">
            <v>165633</v>
          </cell>
          <cell r="DL14">
            <v>39407</v>
          </cell>
          <cell r="DM14">
            <v>41281</v>
          </cell>
          <cell r="DN14">
            <v>47370</v>
          </cell>
          <cell r="DO14">
            <v>50181</v>
          </cell>
          <cell r="DP14">
            <v>178239</v>
          </cell>
          <cell r="DQ14">
            <v>41429</v>
          </cell>
          <cell r="DR14">
            <v>46458</v>
          </cell>
          <cell r="DS14">
            <v>50565</v>
          </cell>
          <cell r="DT14">
            <v>54498</v>
          </cell>
          <cell r="DU14">
            <v>192950</v>
          </cell>
          <cell r="DV14">
            <v>46651</v>
          </cell>
          <cell r="DW14">
            <v>50536</v>
          </cell>
          <cell r="DX14">
            <v>55758</v>
          </cell>
          <cell r="DY14">
            <v>58420</v>
          </cell>
          <cell r="DZ14">
            <v>211365</v>
          </cell>
          <cell r="EA14">
            <v>47716</v>
          </cell>
          <cell r="EB14">
            <v>49711</v>
          </cell>
          <cell r="EC14">
            <v>54081</v>
          </cell>
          <cell r="ED14">
            <v>59570</v>
          </cell>
          <cell r="EE14">
            <v>211078</v>
          </cell>
          <cell r="EF14">
            <v>50252</v>
          </cell>
          <cell r="EG14">
            <v>50358</v>
          </cell>
          <cell r="EH14">
            <v>55296</v>
          </cell>
          <cell r="EI14">
            <v>61715</v>
          </cell>
          <cell r="EJ14">
            <v>217621</v>
          </cell>
          <cell r="EK14">
            <v>50171</v>
          </cell>
          <cell r="EL14">
            <v>51994</v>
          </cell>
          <cell r="EM14">
            <v>54001</v>
          </cell>
          <cell r="EN14">
            <v>54259</v>
          </cell>
          <cell r="EO14">
            <v>210425</v>
          </cell>
          <cell r="EP14">
            <v>41488</v>
          </cell>
          <cell r="EQ14">
            <v>42835</v>
          </cell>
          <cell r="ER14">
            <v>45342</v>
          </cell>
          <cell r="ES14">
            <v>45784</v>
          </cell>
          <cell r="ET14">
            <v>175449</v>
          </cell>
          <cell r="EU14">
            <v>37020</v>
          </cell>
          <cell r="EV14">
            <v>41871</v>
          </cell>
          <cell r="EW14">
            <v>44983</v>
          </cell>
          <cell r="EX14">
            <v>48924</v>
          </cell>
          <cell r="EY14">
            <v>172798</v>
          </cell>
          <cell r="EZ14">
            <v>40986</v>
          </cell>
          <cell r="FA14">
            <v>45569</v>
          </cell>
          <cell r="FB14">
            <v>45313</v>
          </cell>
          <cell r="FC14">
            <v>51537</v>
          </cell>
          <cell r="FD14">
            <v>183405</v>
          </cell>
          <cell r="FE14">
            <v>40953</v>
          </cell>
          <cell r="FF14">
            <v>44152</v>
          </cell>
          <cell r="FG14">
            <v>45344</v>
          </cell>
          <cell r="FH14">
            <v>47271</v>
          </cell>
          <cell r="FI14">
            <v>177720</v>
          </cell>
          <cell r="FJ14">
            <v>39978</v>
          </cell>
          <cell r="FK14">
            <v>41657</v>
          </cell>
          <cell r="FL14">
            <v>40255</v>
          </cell>
          <cell r="FM14">
            <v>44833</v>
          </cell>
          <cell r="FN14">
            <v>166723</v>
          </cell>
          <cell r="FO14">
            <v>37927</v>
          </cell>
          <cell r="FP14">
            <v>33668</v>
          </cell>
          <cell r="FQ14">
            <v>39757</v>
          </cell>
          <cell r="FR14">
            <v>45286</v>
          </cell>
          <cell r="FS14">
            <v>156638</v>
          </cell>
          <cell r="FT14">
            <v>39898</v>
          </cell>
          <cell r="FU14">
            <v>41677</v>
          </cell>
          <cell r="FV14">
            <v>40617</v>
          </cell>
          <cell r="FW14">
            <v>47628</v>
          </cell>
          <cell r="FX14">
            <v>169820</v>
          </cell>
          <cell r="FY14">
            <v>42471</v>
          </cell>
          <cell r="FZ14">
            <v>44658</v>
          </cell>
          <cell r="GA14">
            <v>42332</v>
          </cell>
          <cell r="GB14">
            <v>48712</v>
          </cell>
          <cell r="GC14">
            <v>178173</v>
          </cell>
          <cell r="GD14">
            <v>44645</v>
          </cell>
          <cell r="GE14">
            <v>46664</v>
          </cell>
          <cell r="GF14">
            <v>44808</v>
          </cell>
          <cell r="GG14">
            <v>51836</v>
          </cell>
          <cell r="GH14">
            <v>187953</v>
          </cell>
          <cell r="GI14">
            <v>47076</v>
          </cell>
          <cell r="GJ14">
            <v>49229</v>
          </cell>
          <cell r="GK14">
            <v>50096</v>
          </cell>
          <cell r="GL14">
            <v>59140</v>
          </cell>
          <cell r="GM14">
            <v>205541</v>
          </cell>
          <cell r="GN14">
            <v>52900</v>
          </cell>
          <cell r="GO14">
            <v>54076</v>
          </cell>
          <cell r="GP14">
            <v>51861</v>
          </cell>
          <cell r="GQ14">
            <v>58158</v>
          </cell>
          <cell r="GR14">
            <v>216995</v>
          </cell>
          <cell r="GS14">
            <v>50120</v>
          </cell>
          <cell r="GT14">
            <v>51026</v>
          </cell>
          <cell r="GU14">
            <v>51486</v>
          </cell>
          <cell r="GV14">
            <v>63746</v>
          </cell>
          <cell r="GW14">
            <v>216378</v>
          </cell>
          <cell r="GX14">
            <v>56750</v>
          </cell>
          <cell r="GY14">
            <v>56459</v>
          </cell>
          <cell r="GZ14">
            <v>58427</v>
          </cell>
          <cell r="HA14">
            <v>72647</v>
          </cell>
          <cell r="HB14">
            <v>244283</v>
          </cell>
          <cell r="HC14">
            <v>68764</v>
          </cell>
          <cell r="HD14">
            <v>72454</v>
          </cell>
          <cell r="HE14">
            <v>72924</v>
          </cell>
          <cell r="HF14">
            <v>86033</v>
          </cell>
          <cell r="HG14">
            <v>300175</v>
          </cell>
          <cell r="HH14">
            <v>73844</v>
          </cell>
          <cell r="HI14">
            <v>74460</v>
          </cell>
          <cell r="HJ14">
            <v>73888</v>
          </cell>
          <cell r="HK14">
            <v>89559</v>
          </cell>
          <cell r="HL14">
            <v>311751</v>
          </cell>
          <cell r="HM14">
            <v>80616</v>
          </cell>
          <cell r="HN14">
            <v>94645</v>
          </cell>
          <cell r="HO14">
            <v>83927</v>
          </cell>
        </row>
        <row r="15">
          <cell r="A15" t="str">
            <v>CONCXDMS</v>
          </cell>
          <cell r="B15" t="str">
            <v>chained (2011) price HK$Mn</v>
          </cell>
          <cell r="C15" t="str">
            <v>PCE</v>
          </cell>
          <cell r="D15" t="str">
            <v>CXDM</v>
          </cell>
          <cell r="E15" t="str">
            <v>services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42816</v>
          </cell>
          <cell r="O15">
            <v>45684</v>
          </cell>
          <cell r="P15">
            <v>49176</v>
          </cell>
          <cell r="Q15">
            <v>53834</v>
          </cell>
          <cell r="R15">
            <v>59050</v>
          </cell>
          <cell r="S15">
            <v>61128</v>
          </cell>
          <cell r="T15">
            <v>66855</v>
          </cell>
          <cell r="U15">
            <v>19481</v>
          </cell>
          <cell r="V15">
            <v>18908</v>
          </cell>
          <cell r="W15">
            <v>18821</v>
          </cell>
          <cell r="X15">
            <v>19382</v>
          </cell>
          <cell r="Y15">
            <v>76977</v>
          </cell>
          <cell r="Z15">
            <v>19421</v>
          </cell>
          <cell r="AA15">
            <v>20333</v>
          </cell>
          <cell r="AB15">
            <v>20790</v>
          </cell>
          <cell r="AC15">
            <v>20742</v>
          </cell>
          <cell r="AD15">
            <v>81637</v>
          </cell>
          <cell r="AE15">
            <v>21469</v>
          </cell>
          <cell r="AF15">
            <v>22219</v>
          </cell>
          <cell r="AG15">
            <v>22409</v>
          </cell>
          <cell r="AH15">
            <v>22580</v>
          </cell>
          <cell r="AI15">
            <v>89040</v>
          </cell>
          <cell r="AJ15">
            <v>23983</v>
          </cell>
          <cell r="AK15">
            <v>24807</v>
          </cell>
          <cell r="AL15">
            <v>24816</v>
          </cell>
          <cell r="AM15">
            <v>25600</v>
          </cell>
          <cell r="AN15">
            <v>99641</v>
          </cell>
          <cell r="AO15">
            <v>25922</v>
          </cell>
          <cell r="AP15">
            <v>26857</v>
          </cell>
          <cell r="AQ15">
            <v>27531</v>
          </cell>
          <cell r="AR15">
            <v>28510</v>
          </cell>
          <cell r="AS15">
            <v>109243</v>
          </cell>
          <cell r="AT15">
            <v>28669</v>
          </cell>
          <cell r="AU15">
            <v>30066</v>
          </cell>
          <cell r="AV15">
            <v>30785</v>
          </cell>
          <cell r="AW15">
            <v>31331</v>
          </cell>
          <cell r="AX15">
            <v>121272</v>
          </cell>
          <cell r="AY15">
            <v>31605</v>
          </cell>
          <cell r="AZ15">
            <v>32680</v>
          </cell>
          <cell r="BA15">
            <v>32976</v>
          </cell>
          <cell r="BB15">
            <v>34467</v>
          </cell>
          <cell r="BC15">
            <v>132161</v>
          </cell>
          <cell r="BD15">
            <v>35401</v>
          </cell>
          <cell r="BE15">
            <v>36085</v>
          </cell>
          <cell r="BF15">
            <v>36851</v>
          </cell>
          <cell r="BG15">
            <v>38804</v>
          </cell>
          <cell r="BH15">
            <v>147509</v>
          </cell>
          <cell r="BI15">
            <v>39224</v>
          </cell>
          <cell r="BJ15">
            <v>40329</v>
          </cell>
          <cell r="BK15">
            <v>40381</v>
          </cell>
          <cell r="BL15">
            <v>41645</v>
          </cell>
          <cell r="BM15">
            <v>161890</v>
          </cell>
          <cell r="BN15">
            <v>42115</v>
          </cell>
          <cell r="BO15">
            <v>42365</v>
          </cell>
          <cell r="BP15">
            <v>43635</v>
          </cell>
          <cell r="BQ15">
            <v>45126</v>
          </cell>
          <cell r="BR15">
            <v>173555</v>
          </cell>
          <cell r="BS15">
            <v>45235</v>
          </cell>
          <cell r="BT15">
            <v>45735</v>
          </cell>
          <cell r="BU15">
            <v>46042</v>
          </cell>
          <cell r="BV15">
            <v>48699</v>
          </cell>
          <cell r="BW15">
            <v>185966</v>
          </cell>
          <cell r="BX15">
            <v>48981</v>
          </cell>
          <cell r="BY15">
            <v>48914</v>
          </cell>
          <cell r="BZ15">
            <v>49267</v>
          </cell>
          <cell r="CA15">
            <v>52049</v>
          </cell>
          <cell r="CB15">
            <v>199272</v>
          </cell>
          <cell r="CC15">
            <v>52141</v>
          </cell>
          <cell r="CD15">
            <v>52138</v>
          </cell>
          <cell r="CE15">
            <v>51381</v>
          </cell>
          <cell r="CF15">
            <v>55380</v>
          </cell>
          <cell r="CG15">
            <v>211046</v>
          </cell>
          <cell r="CH15">
            <v>55248</v>
          </cell>
          <cell r="CI15">
            <v>54972</v>
          </cell>
          <cell r="CJ15">
            <v>55284</v>
          </cell>
          <cell r="CK15">
            <v>60418</v>
          </cell>
          <cell r="CL15">
            <v>225932</v>
          </cell>
          <cell r="CM15">
            <v>61003</v>
          </cell>
          <cell r="CN15">
            <v>61299</v>
          </cell>
          <cell r="CO15">
            <v>62038</v>
          </cell>
          <cell r="CP15">
            <v>66221</v>
          </cell>
          <cell r="CQ15">
            <v>250561</v>
          </cell>
          <cell r="CR15">
            <v>66162</v>
          </cell>
          <cell r="CS15">
            <v>66504</v>
          </cell>
          <cell r="CT15">
            <v>65257</v>
          </cell>
          <cell r="CU15">
            <v>71129</v>
          </cell>
          <cell r="CV15">
            <v>269052</v>
          </cell>
          <cell r="CW15">
            <v>72237</v>
          </cell>
          <cell r="CX15">
            <v>70737</v>
          </cell>
          <cell r="CY15">
            <v>69468</v>
          </cell>
          <cell r="CZ15">
            <v>74531</v>
          </cell>
          <cell r="DA15">
            <v>286973</v>
          </cell>
          <cell r="DB15">
            <v>75192</v>
          </cell>
          <cell r="DC15">
            <v>75343</v>
          </cell>
          <cell r="DD15">
            <v>73011</v>
          </cell>
          <cell r="DE15">
            <v>78422</v>
          </cell>
          <cell r="DF15">
            <v>301968</v>
          </cell>
          <cell r="DG15">
            <v>77011</v>
          </cell>
          <cell r="DH15">
            <v>78527</v>
          </cell>
          <cell r="DI15">
            <v>77224</v>
          </cell>
          <cell r="DJ15">
            <v>82801</v>
          </cell>
          <cell r="DK15">
            <v>315563</v>
          </cell>
          <cell r="DL15">
            <v>82528</v>
          </cell>
          <cell r="DM15">
            <v>84262</v>
          </cell>
          <cell r="DN15">
            <v>83768</v>
          </cell>
          <cell r="DO15">
            <v>86477</v>
          </cell>
          <cell r="DP15">
            <v>337035</v>
          </cell>
          <cell r="DQ15">
            <v>87012</v>
          </cell>
          <cell r="DR15">
            <v>88704</v>
          </cell>
          <cell r="DS15">
            <v>87407</v>
          </cell>
          <cell r="DT15">
            <v>94876</v>
          </cell>
          <cell r="DU15">
            <v>357999</v>
          </cell>
          <cell r="DV15">
            <v>93611</v>
          </cell>
          <cell r="DW15">
            <v>91811</v>
          </cell>
          <cell r="DX15">
            <v>89985</v>
          </cell>
          <cell r="DY15">
            <v>94987</v>
          </cell>
          <cell r="DZ15">
            <v>370394</v>
          </cell>
          <cell r="EA15">
            <v>92567</v>
          </cell>
          <cell r="EB15">
            <v>93649</v>
          </cell>
          <cell r="EC15">
            <v>91431</v>
          </cell>
          <cell r="ED15">
            <v>97388</v>
          </cell>
          <cell r="EE15">
            <v>375035</v>
          </cell>
          <cell r="EF15">
            <v>95553</v>
          </cell>
          <cell r="EG15">
            <v>96064</v>
          </cell>
          <cell r="EH15">
            <v>94816</v>
          </cell>
          <cell r="EI15">
            <v>101693</v>
          </cell>
          <cell r="EJ15">
            <v>388126</v>
          </cell>
          <cell r="EK15">
            <v>100315</v>
          </cell>
          <cell r="EL15">
            <v>102704</v>
          </cell>
          <cell r="EM15">
            <v>99381</v>
          </cell>
          <cell r="EN15">
            <v>104172</v>
          </cell>
          <cell r="EO15">
            <v>406572</v>
          </cell>
          <cell r="EP15">
            <v>100256</v>
          </cell>
          <cell r="EQ15">
            <v>102560</v>
          </cell>
          <cell r="ER15">
            <v>98629</v>
          </cell>
          <cell r="ES15">
            <v>104019</v>
          </cell>
          <cell r="ET15">
            <v>405464</v>
          </cell>
          <cell r="EU15">
            <v>102425</v>
          </cell>
          <cell r="EV15">
            <v>105783</v>
          </cell>
          <cell r="EW15">
            <v>102743</v>
          </cell>
          <cell r="EX15">
            <v>109245</v>
          </cell>
          <cell r="EY15">
            <v>420196</v>
          </cell>
          <cell r="EZ15">
            <v>107057</v>
          </cell>
          <cell r="FA15">
            <v>109906</v>
          </cell>
          <cell r="FB15">
            <v>107549</v>
          </cell>
          <cell r="FC15">
            <v>113714</v>
          </cell>
          <cell r="FD15">
            <v>438226</v>
          </cell>
          <cell r="FE15">
            <v>112516</v>
          </cell>
          <cell r="FF15">
            <v>114729</v>
          </cell>
          <cell r="FG15">
            <v>111388</v>
          </cell>
          <cell r="FH15">
            <v>117252</v>
          </cell>
          <cell r="FI15">
            <v>455885</v>
          </cell>
          <cell r="FJ15">
            <v>117277</v>
          </cell>
          <cell r="FK15">
            <v>118992</v>
          </cell>
          <cell r="FL15">
            <v>116377</v>
          </cell>
          <cell r="FM15">
            <v>121016</v>
          </cell>
          <cell r="FN15">
            <v>473662</v>
          </cell>
          <cell r="FO15">
            <v>117643</v>
          </cell>
          <cell r="FP15">
            <v>115053</v>
          </cell>
          <cell r="FQ15">
            <v>120631</v>
          </cell>
          <cell r="FR15">
            <v>127203</v>
          </cell>
          <cell r="FS15">
            <v>480530</v>
          </cell>
          <cell r="FT15">
            <v>127468</v>
          </cell>
          <cell r="FU15">
            <v>128763</v>
          </cell>
          <cell r="FV15">
            <v>125912</v>
          </cell>
          <cell r="FW15">
            <v>133646</v>
          </cell>
          <cell r="FX15">
            <v>515789</v>
          </cell>
          <cell r="FY15">
            <v>131471</v>
          </cell>
          <cell r="FZ15">
            <v>133679</v>
          </cell>
          <cell r="GA15">
            <v>134038</v>
          </cell>
          <cell r="GB15">
            <v>142566</v>
          </cell>
          <cell r="GC15">
            <v>541754</v>
          </cell>
          <cell r="GD15">
            <v>142063</v>
          </cell>
          <cell r="GE15">
            <v>144213</v>
          </cell>
          <cell r="GF15">
            <v>140441</v>
          </cell>
          <cell r="GG15">
            <v>151353</v>
          </cell>
          <cell r="GH15">
            <v>578070</v>
          </cell>
          <cell r="GI15">
            <v>151953</v>
          </cell>
          <cell r="GJ15">
            <v>156379</v>
          </cell>
          <cell r="GK15">
            <v>158993</v>
          </cell>
          <cell r="GL15">
            <v>169829</v>
          </cell>
          <cell r="GM15">
            <v>637154</v>
          </cell>
          <cell r="GN15">
            <v>160064</v>
          </cell>
          <cell r="GO15">
            <v>159349</v>
          </cell>
          <cell r="GP15">
            <v>154997</v>
          </cell>
          <cell r="GQ15">
            <v>162522</v>
          </cell>
          <cell r="GR15">
            <v>636932</v>
          </cell>
          <cell r="GS15">
            <v>156332</v>
          </cell>
          <cell r="GT15">
            <v>162834</v>
          </cell>
          <cell r="GU15">
            <v>160095</v>
          </cell>
          <cell r="GV15">
            <v>170337</v>
          </cell>
          <cell r="GW15">
            <v>649598</v>
          </cell>
          <cell r="GX15">
            <v>166194</v>
          </cell>
          <cell r="GY15">
            <v>170474</v>
          </cell>
          <cell r="GZ15">
            <v>168413</v>
          </cell>
          <cell r="HA15">
            <v>178518</v>
          </cell>
          <cell r="HB15">
            <v>683599</v>
          </cell>
          <cell r="HC15">
            <v>171902</v>
          </cell>
          <cell r="HD15">
            <v>176811</v>
          </cell>
          <cell r="HE15">
            <v>174927</v>
          </cell>
          <cell r="HF15">
            <v>181059</v>
          </cell>
          <cell r="HG15">
            <v>704699</v>
          </cell>
          <cell r="HH15">
            <v>175497</v>
          </cell>
          <cell r="HI15">
            <v>178629</v>
          </cell>
          <cell r="HJ15">
            <v>177804</v>
          </cell>
          <cell r="HK15">
            <v>186594</v>
          </cell>
          <cell r="HL15">
            <v>718524</v>
          </cell>
          <cell r="HM15">
            <v>182367</v>
          </cell>
          <cell r="HN15">
            <v>186943</v>
          </cell>
          <cell r="HO15">
            <v>181665</v>
          </cell>
        </row>
        <row r="16">
          <cell r="A16" t="str">
            <v>CONREA</v>
          </cell>
          <cell r="B16" t="str">
            <v>chained (2011) price HK$Mn</v>
          </cell>
          <cell r="C16" t="str">
            <v>PCE</v>
          </cell>
          <cell r="D16" t="str">
            <v>REA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3794</v>
          </cell>
          <cell r="O16">
            <v>3571</v>
          </cell>
          <cell r="P16">
            <v>3906</v>
          </cell>
          <cell r="Q16">
            <v>4295</v>
          </cell>
          <cell r="R16">
            <v>4741</v>
          </cell>
          <cell r="S16">
            <v>5298</v>
          </cell>
          <cell r="T16">
            <v>6358</v>
          </cell>
          <cell r="U16">
            <v>1863</v>
          </cell>
          <cell r="V16">
            <v>1863</v>
          </cell>
          <cell r="W16">
            <v>2164</v>
          </cell>
          <cell r="X16">
            <v>1888</v>
          </cell>
          <cell r="Y16">
            <v>7751</v>
          </cell>
          <cell r="Z16">
            <v>2100</v>
          </cell>
          <cell r="AA16">
            <v>2015</v>
          </cell>
          <cell r="AB16">
            <v>2372</v>
          </cell>
          <cell r="AC16">
            <v>1987</v>
          </cell>
          <cell r="AD16">
            <v>8420</v>
          </cell>
          <cell r="AE16">
            <v>2341</v>
          </cell>
          <cell r="AF16">
            <v>2141</v>
          </cell>
          <cell r="AG16">
            <v>2524</v>
          </cell>
          <cell r="AH16">
            <v>2183</v>
          </cell>
          <cell r="AI16">
            <v>9146</v>
          </cell>
          <cell r="AJ16">
            <v>2480</v>
          </cell>
          <cell r="AK16">
            <v>2349</v>
          </cell>
          <cell r="AL16">
            <v>2747</v>
          </cell>
          <cell r="AM16">
            <v>2406</v>
          </cell>
          <cell r="AN16">
            <v>9925</v>
          </cell>
          <cell r="AO16">
            <v>2733</v>
          </cell>
          <cell r="AP16">
            <v>2766</v>
          </cell>
          <cell r="AQ16">
            <v>3301</v>
          </cell>
          <cell r="AR16">
            <v>2659</v>
          </cell>
          <cell r="AS16">
            <v>11431</v>
          </cell>
          <cell r="AT16">
            <v>3295</v>
          </cell>
          <cell r="AU16">
            <v>2877</v>
          </cell>
          <cell r="AV16">
            <v>3620</v>
          </cell>
          <cell r="AW16">
            <v>3107</v>
          </cell>
          <cell r="AX16">
            <v>12824</v>
          </cell>
          <cell r="AY16">
            <v>3841</v>
          </cell>
          <cell r="AZ16">
            <v>4003</v>
          </cell>
          <cell r="BA16">
            <v>4715</v>
          </cell>
          <cell r="BB16">
            <v>4253</v>
          </cell>
          <cell r="BC16">
            <v>16729</v>
          </cell>
          <cell r="BD16">
            <v>4822</v>
          </cell>
          <cell r="BE16">
            <v>4768</v>
          </cell>
          <cell r="BF16">
            <v>5575</v>
          </cell>
          <cell r="BG16">
            <v>4924</v>
          </cell>
          <cell r="BH16">
            <v>20018</v>
          </cell>
          <cell r="BI16">
            <v>5426</v>
          </cell>
          <cell r="BJ16">
            <v>5323</v>
          </cell>
          <cell r="BK16">
            <v>6297</v>
          </cell>
          <cell r="BL16">
            <v>5343</v>
          </cell>
          <cell r="BM16">
            <v>22306</v>
          </cell>
          <cell r="BN16">
            <v>5944</v>
          </cell>
          <cell r="BO16">
            <v>5378</v>
          </cell>
          <cell r="BP16">
            <v>6851</v>
          </cell>
          <cell r="BQ16">
            <v>5706</v>
          </cell>
          <cell r="BR16">
            <v>23811</v>
          </cell>
          <cell r="BS16">
            <v>7110</v>
          </cell>
          <cell r="BT16">
            <v>6185</v>
          </cell>
          <cell r="BU16">
            <v>8044</v>
          </cell>
          <cell r="BV16">
            <v>6334</v>
          </cell>
          <cell r="BW16">
            <v>27604</v>
          </cell>
          <cell r="BX16">
            <v>8104</v>
          </cell>
          <cell r="BY16">
            <v>7312</v>
          </cell>
          <cell r="BZ16">
            <v>8472</v>
          </cell>
          <cell r="CA16">
            <v>7228</v>
          </cell>
          <cell r="CB16">
            <v>31061</v>
          </cell>
          <cell r="CC16">
            <v>8441</v>
          </cell>
          <cell r="CD16">
            <v>7394</v>
          </cell>
          <cell r="CE16">
            <v>8791</v>
          </cell>
          <cell r="CF16">
            <v>7353</v>
          </cell>
          <cell r="CG16">
            <v>31955</v>
          </cell>
          <cell r="CH16">
            <v>9046</v>
          </cell>
          <cell r="CI16">
            <v>7337</v>
          </cell>
          <cell r="CJ16">
            <v>9823</v>
          </cell>
          <cell r="CK16">
            <v>8312</v>
          </cell>
          <cell r="CL16">
            <v>34516</v>
          </cell>
          <cell r="CM16">
            <v>10532</v>
          </cell>
          <cell r="CN16">
            <v>8711</v>
          </cell>
          <cell r="CO16">
            <v>11500</v>
          </cell>
          <cell r="CP16">
            <v>9280</v>
          </cell>
          <cell r="CQ16">
            <v>40023</v>
          </cell>
          <cell r="CR16">
            <v>13241</v>
          </cell>
          <cell r="CS16">
            <v>10497</v>
          </cell>
          <cell r="CT16">
            <v>13616</v>
          </cell>
          <cell r="CU16">
            <v>10703</v>
          </cell>
          <cell r="CV16">
            <v>48057</v>
          </cell>
          <cell r="CW16">
            <v>14592</v>
          </cell>
          <cell r="CX16">
            <v>10634</v>
          </cell>
          <cell r="CY16">
            <v>13760</v>
          </cell>
          <cell r="CZ16">
            <v>11598</v>
          </cell>
          <cell r="DA16">
            <v>50584</v>
          </cell>
          <cell r="DB16">
            <v>14292</v>
          </cell>
          <cell r="DC16">
            <v>13009</v>
          </cell>
          <cell r="DD16">
            <v>15641</v>
          </cell>
          <cell r="DE16">
            <v>12822</v>
          </cell>
          <cell r="DF16">
            <v>55764</v>
          </cell>
          <cell r="DG16">
            <v>17789</v>
          </cell>
          <cell r="DH16">
            <v>14308</v>
          </cell>
          <cell r="DI16">
            <v>16801</v>
          </cell>
          <cell r="DJ16">
            <v>15660</v>
          </cell>
          <cell r="DK16">
            <v>64558</v>
          </cell>
          <cell r="DL16">
            <v>18376</v>
          </cell>
          <cell r="DM16">
            <v>15191</v>
          </cell>
          <cell r="DN16">
            <v>18535</v>
          </cell>
          <cell r="DO16">
            <v>15903</v>
          </cell>
          <cell r="DP16">
            <v>68005</v>
          </cell>
          <cell r="DQ16">
            <v>19966</v>
          </cell>
          <cell r="DR16">
            <v>17080</v>
          </cell>
          <cell r="DS16">
            <v>21009</v>
          </cell>
          <cell r="DT16">
            <v>17525</v>
          </cell>
          <cell r="DU16">
            <v>75580</v>
          </cell>
          <cell r="DV16">
            <v>21371</v>
          </cell>
          <cell r="DW16">
            <v>17837</v>
          </cell>
          <cell r="DX16">
            <v>21628</v>
          </cell>
          <cell r="DY16">
            <v>18852</v>
          </cell>
          <cell r="DZ16">
            <v>79688</v>
          </cell>
          <cell r="EA16">
            <v>22975</v>
          </cell>
          <cell r="EB16">
            <v>19225</v>
          </cell>
          <cell r="EC16">
            <v>23150</v>
          </cell>
          <cell r="ED16">
            <v>19848</v>
          </cell>
          <cell r="EE16">
            <v>85198</v>
          </cell>
          <cell r="EF16">
            <v>24649</v>
          </cell>
          <cell r="EG16">
            <v>20515</v>
          </cell>
          <cell r="EH16">
            <v>23966</v>
          </cell>
          <cell r="EI16">
            <v>20852</v>
          </cell>
          <cell r="EJ16">
            <v>89982</v>
          </cell>
          <cell r="EK16">
            <v>25846</v>
          </cell>
          <cell r="EL16">
            <v>19944</v>
          </cell>
          <cell r="EM16">
            <v>24518</v>
          </cell>
          <cell r="EN16">
            <v>24495</v>
          </cell>
          <cell r="EO16">
            <v>94803</v>
          </cell>
          <cell r="EP16">
            <v>28503</v>
          </cell>
          <cell r="EQ16">
            <v>23945</v>
          </cell>
          <cell r="ER16">
            <v>26253</v>
          </cell>
          <cell r="ES16">
            <v>25171</v>
          </cell>
          <cell r="ET16">
            <v>103872</v>
          </cell>
          <cell r="EU16">
            <v>29567</v>
          </cell>
          <cell r="EV16">
            <v>24727</v>
          </cell>
          <cell r="EW16">
            <v>26238</v>
          </cell>
          <cell r="EX16">
            <v>23688</v>
          </cell>
          <cell r="EY16">
            <v>104220</v>
          </cell>
          <cell r="EZ16">
            <v>26947</v>
          </cell>
          <cell r="FA16">
            <v>24179</v>
          </cell>
          <cell r="FB16">
            <v>26041</v>
          </cell>
          <cell r="FC16">
            <v>23770</v>
          </cell>
          <cell r="FD16">
            <v>100937</v>
          </cell>
          <cell r="FE16">
            <v>27640</v>
          </cell>
          <cell r="FF16">
            <v>24471</v>
          </cell>
          <cell r="FG16">
            <v>25933</v>
          </cell>
          <cell r="FH16">
            <v>23984</v>
          </cell>
          <cell r="FI16">
            <v>102028</v>
          </cell>
          <cell r="FJ16">
            <v>26784</v>
          </cell>
          <cell r="FK16">
            <v>23106</v>
          </cell>
          <cell r="FL16">
            <v>25914</v>
          </cell>
          <cell r="FM16">
            <v>23900</v>
          </cell>
          <cell r="FN16">
            <v>99704</v>
          </cell>
          <cell r="FO16">
            <v>23154</v>
          </cell>
          <cell r="FP16">
            <v>16049</v>
          </cell>
          <cell r="FQ16">
            <v>24999</v>
          </cell>
          <cell r="FR16">
            <v>23027</v>
          </cell>
          <cell r="FS16">
            <v>87229</v>
          </cell>
          <cell r="FT16">
            <v>22525</v>
          </cell>
          <cell r="FU16">
            <v>23911</v>
          </cell>
          <cell r="FV16">
            <v>26808</v>
          </cell>
          <cell r="FW16">
            <v>23564</v>
          </cell>
          <cell r="FX16">
            <v>96808</v>
          </cell>
          <cell r="FY16">
            <v>24224</v>
          </cell>
          <cell r="FZ16">
            <v>21762</v>
          </cell>
          <cell r="GA16">
            <v>26408</v>
          </cell>
          <cell r="GB16">
            <v>23759</v>
          </cell>
          <cell r="GC16">
            <v>96153</v>
          </cell>
          <cell r="GD16">
            <v>24624</v>
          </cell>
          <cell r="GE16">
            <v>24278</v>
          </cell>
          <cell r="GF16">
            <v>26564</v>
          </cell>
          <cell r="GG16">
            <v>25503</v>
          </cell>
          <cell r="GH16">
            <v>100969</v>
          </cell>
          <cell r="GI16">
            <v>24780</v>
          </cell>
          <cell r="GJ16">
            <v>26080</v>
          </cell>
          <cell r="GK16">
            <v>27593</v>
          </cell>
          <cell r="GL16">
            <v>26795</v>
          </cell>
          <cell r="GM16">
            <v>105248</v>
          </cell>
          <cell r="GN16">
            <v>27547</v>
          </cell>
          <cell r="GO16">
            <v>24647</v>
          </cell>
          <cell r="GP16">
            <v>27458</v>
          </cell>
          <cell r="GQ16">
            <v>25575</v>
          </cell>
          <cell r="GR16">
            <v>105227</v>
          </cell>
          <cell r="GS16">
            <v>25702</v>
          </cell>
          <cell r="GT16">
            <v>26166</v>
          </cell>
          <cell r="GU16">
            <v>26796</v>
          </cell>
          <cell r="GV16">
            <v>27895</v>
          </cell>
          <cell r="GW16">
            <v>106559</v>
          </cell>
          <cell r="GX16">
            <v>26818</v>
          </cell>
          <cell r="GY16">
            <v>27035</v>
          </cell>
          <cell r="GZ16">
            <v>29491</v>
          </cell>
          <cell r="HA16">
            <v>28680</v>
          </cell>
          <cell r="HB16">
            <v>112024</v>
          </cell>
          <cell r="HC16">
            <v>27451</v>
          </cell>
          <cell r="HD16">
            <v>28336</v>
          </cell>
          <cell r="HE16">
            <v>29400</v>
          </cell>
          <cell r="HF16">
            <v>28929</v>
          </cell>
          <cell r="HG16">
            <v>114116</v>
          </cell>
          <cell r="HH16">
            <v>29349</v>
          </cell>
          <cell r="HI16">
            <v>30030</v>
          </cell>
          <cell r="HJ16">
            <v>30792</v>
          </cell>
          <cell r="HK16">
            <v>29218</v>
          </cell>
          <cell r="HL16">
            <v>119389</v>
          </cell>
          <cell r="HM16">
            <v>30952</v>
          </cell>
          <cell r="HN16">
            <v>29964</v>
          </cell>
          <cell r="HO16">
            <v>32288</v>
          </cell>
        </row>
        <row r="17">
          <cell r="A17" t="str">
            <v>CONNXDM</v>
          </cell>
          <cell r="B17" t="str">
            <v>chained (2011) price HK$Mn</v>
          </cell>
          <cell r="C17" t="str">
            <v>PCE</v>
          </cell>
          <cell r="D17" t="str">
            <v>NXDM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19688</v>
          </cell>
          <cell r="O17">
            <v>20484</v>
          </cell>
          <cell r="P17">
            <v>21680</v>
          </cell>
          <cell r="Q17">
            <v>24309</v>
          </cell>
          <cell r="R17">
            <v>28851</v>
          </cell>
          <cell r="S17">
            <v>25185</v>
          </cell>
          <cell r="T17">
            <v>28293</v>
          </cell>
          <cell r="U17">
            <v>6127</v>
          </cell>
          <cell r="V17">
            <v>6270</v>
          </cell>
          <cell r="W17">
            <v>5671</v>
          </cell>
          <cell r="X17">
            <v>6639</v>
          </cell>
          <cell r="Y17">
            <v>24787</v>
          </cell>
          <cell r="Z17">
            <v>6006</v>
          </cell>
          <cell r="AA17">
            <v>5772</v>
          </cell>
          <cell r="AB17">
            <v>5611</v>
          </cell>
          <cell r="AC17">
            <v>6086</v>
          </cell>
          <cell r="AD17">
            <v>23510</v>
          </cell>
          <cell r="AE17">
            <v>5568</v>
          </cell>
          <cell r="AF17">
            <v>5852</v>
          </cell>
          <cell r="AG17">
            <v>6034</v>
          </cell>
          <cell r="AH17">
            <v>6759</v>
          </cell>
          <cell r="AI17">
            <v>24229</v>
          </cell>
          <cell r="AJ17">
            <v>7024</v>
          </cell>
          <cell r="AK17">
            <v>7409</v>
          </cell>
          <cell r="AL17">
            <v>7537</v>
          </cell>
          <cell r="AM17">
            <v>8596</v>
          </cell>
          <cell r="AN17">
            <v>30605</v>
          </cell>
          <cell r="AO17">
            <v>7385</v>
          </cell>
          <cell r="AP17">
            <v>7689</v>
          </cell>
          <cell r="AQ17">
            <v>7236</v>
          </cell>
          <cell r="AR17">
            <v>8062</v>
          </cell>
          <cell r="AS17">
            <v>30446</v>
          </cell>
          <cell r="AT17">
            <v>7943</v>
          </cell>
          <cell r="AU17">
            <v>8568</v>
          </cell>
          <cell r="AV17">
            <v>8658</v>
          </cell>
          <cell r="AW17">
            <v>9427</v>
          </cell>
          <cell r="AX17">
            <v>34671</v>
          </cell>
          <cell r="AY17">
            <v>8681</v>
          </cell>
          <cell r="AZ17">
            <v>9625</v>
          </cell>
          <cell r="BA17">
            <v>8738</v>
          </cell>
          <cell r="BB17">
            <v>9367</v>
          </cell>
          <cell r="BC17">
            <v>36503</v>
          </cell>
          <cell r="BD17">
            <v>6985</v>
          </cell>
          <cell r="BE17">
            <v>7568</v>
          </cell>
          <cell r="BF17">
            <v>7575</v>
          </cell>
          <cell r="BG17">
            <v>8418</v>
          </cell>
          <cell r="BH17">
            <v>30605</v>
          </cell>
          <cell r="BI17">
            <v>7463</v>
          </cell>
          <cell r="BJ17">
            <v>8408</v>
          </cell>
          <cell r="BK17">
            <v>8496</v>
          </cell>
          <cell r="BL17">
            <v>10121</v>
          </cell>
          <cell r="BM17">
            <v>34516</v>
          </cell>
          <cell r="BN17">
            <v>7846</v>
          </cell>
          <cell r="BO17">
            <v>8389</v>
          </cell>
          <cell r="BP17">
            <v>8516</v>
          </cell>
          <cell r="BQ17">
            <v>9724</v>
          </cell>
          <cell r="BR17">
            <v>34517</v>
          </cell>
          <cell r="BS17">
            <v>8324</v>
          </cell>
          <cell r="BT17">
            <v>9407</v>
          </cell>
          <cell r="BU17">
            <v>9300</v>
          </cell>
          <cell r="BV17">
            <v>12137</v>
          </cell>
          <cell r="BW17">
            <v>39223</v>
          </cell>
          <cell r="BX17">
            <v>8825</v>
          </cell>
          <cell r="BY17">
            <v>11006</v>
          </cell>
          <cell r="BZ17">
            <v>10483</v>
          </cell>
          <cell r="CA17">
            <v>12436</v>
          </cell>
          <cell r="CB17">
            <v>42812</v>
          </cell>
          <cell r="CC17">
            <v>9983</v>
          </cell>
          <cell r="CD17">
            <v>11387</v>
          </cell>
          <cell r="CE17">
            <v>9841</v>
          </cell>
          <cell r="CF17">
            <v>12475</v>
          </cell>
          <cell r="CG17">
            <v>43690</v>
          </cell>
          <cell r="CH17">
            <v>9898</v>
          </cell>
          <cell r="CI17">
            <v>11593</v>
          </cell>
          <cell r="CJ17">
            <v>12143</v>
          </cell>
          <cell r="CK17">
            <v>14392</v>
          </cell>
          <cell r="CL17">
            <v>48024</v>
          </cell>
          <cell r="CM17">
            <v>12543</v>
          </cell>
          <cell r="CN17">
            <v>14405</v>
          </cell>
          <cell r="CO17">
            <v>15177</v>
          </cell>
          <cell r="CP17">
            <v>17740</v>
          </cell>
          <cell r="CQ17">
            <v>59865</v>
          </cell>
          <cell r="CR17">
            <v>15570</v>
          </cell>
          <cell r="CS17">
            <v>17828</v>
          </cell>
          <cell r="CT17">
            <v>15952</v>
          </cell>
          <cell r="CU17">
            <v>18891</v>
          </cell>
          <cell r="CV17">
            <v>68241</v>
          </cell>
          <cell r="CW17">
            <v>17534</v>
          </cell>
          <cell r="CX17">
            <v>17907</v>
          </cell>
          <cell r="CY17">
            <v>15956</v>
          </cell>
          <cell r="CZ17">
            <v>18651</v>
          </cell>
          <cell r="DA17">
            <v>70048</v>
          </cell>
          <cell r="DB17">
            <v>16657</v>
          </cell>
          <cell r="DC17">
            <v>18548</v>
          </cell>
          <cell r="DD17">
            <v>16144</v>
          </cell>
          <cell r="DE17">
            <v>18205</v>
          </cell>
          <cell r="DF17">
            <v>69554</v>
          </cell>
          <cell r="DG17">
            <v>15465</v>
          </cell>
          <cell r="DH17">
            <v>17702</v>
          </cell>
          <cell r="DI17">
            <v>15756</v>
          </cell>
          <cell r="DJ17">
            <v>19038</v>
          </cell>
          <cell r="DK17">
            <v>67961</v>
          </cell>
          <cell r="DL17">
            <v>17488</v>
          </cell>
          <cell r="DM17">
            <v>19903</v>
          </cell>
          <cell r="DN17">
            <v>18940</v>
          </cell>
          <cell r="DO17">
            <v>20183</v>
          </cell>
          <cell r="DP17">
            <v>76514</v>
          </cell>
          <cell r="DQ17">
            <v>18779</v>
          </cell>
          <cell r="DR17">
            <v>20897</v>
          </cell>
          <cell r="DS17">
            <v>20172</v>
          </cell>
          <cell r="DT17">
            <v>21277</v>
          </cell>
          <cell r="DU17">
            <v>81125</v>
          </cell>
          <cell r="DV17">
            <v>18944</v>
          </cell>
          <cell r="DW17">
            <v>19270</v>
          </cell>
          <cell r="DX17">
            <v>18707</v>
          </cell>
          <cell r="DY17">
            <v>20565</v>
          </cell>
          <cell r="DZ17">
            <v>77486</v>
          </cell>
          <cell r="EA17">
            <v>19050</v>
          </cell>
          <cell r="EB17">
            <v>19632</v>
          </cell>
          <cell r="EC17">
            <v>20139</v>
          </cell>
          <cell r="ED17">
            <v>22043</v>
          </cell>
          <cell r="EE17">
            <v>80864</v>
          </cell>
          <cell r="EF17">
            <v>22151</v>
          </cell>
          <cell r="EG17">
            <v>22456</v>
          </cell>
          <cell r="EH17">
            <v>20710</v>
          </cell>
          <cell r="EI17">
            <v>23643</v>
          </cell>
          <cell r="EJ17">
            <v>88960</v>
          </cell>
          <cell r="EK17">
            <v>21736</v>
          </cell>
          <cell r="EL17">
            <v>18948</v>
          </cell>
          <cell r="EM17">
            <v>13895</v>
          </cell>
          <cell r="EN17">
            <v>16062</v>
          </cell>
          <cell r="EO17">
            <v>70641</v>
          </cell>
          <cell r="EP17">
            <v>13259</v>
          </cell>
          <cell r="EQ17">
            <v>12912</v>
          </cell>
          <cell r="ER17">
            <v>14274</v>
          </cell>
          <cell r="ES17">
            <v>17378</v>
          </cell>
          <cell r="ET17">
            <v>57823</v>
          </cell>
          <cell r="EU17">
            <v>15478</v>
          </cell>
          <cell r="EV17">
            <v>14357</v>
          </cell>
          <cell r="EW17">
            <v>14747</v>
          </cell>
          <cell r="EX17">
            <v>17316</v>
          </cell>
          <cell r="EY17">
            <v>61898</v>
          </cell>
          <cell r="EZ17">
            <v>15968</v>
          </cell>
          <cell r="FA17">
            <v>16823</v>
          </cell>
          <cell r="FB17">
            <v>16452</v>
          </cell>
          <cell r="FC17">
            <v>17566</v>
          </cell>
          <cell r="FD17">
            <v>66809</v>
          </cell>
          <cell r="FE17">
            <v>16084</v>
          </cell>
          <cell r="FF17">
            <v>17780</v>
          </cell>
          <cell r="FG17">
            <v>16622</v>
          </cell>
          <cell r="FH17">
            <v>18828</v>
          </cell>
          <cell r="FI17">
            <v>69314</v>
          </cell>
          <cell r="FJ17">
            <v>17490</v>
          </cell>
          <cell r="FK17">
            <v>22159</v>
          </cell>
          <cell r="FL17">
            <v>20976</v>
          </cell>
          <cell r="FM17">
            <v>26439</v>
          </cell>
          <cell r="FN17">
            <v>87064</v>
          </cell>
          <cell r="FO17">
            <v>21846</v>
          </cell>
          <cell r="FP17">
            <v>9521</v>
          </cell>
          <cell r="FQ17">
            <v>25026</v>
          </cell>
          <cell r="FR17">
            <v>27944</v>
          </cell>
          <cell r="FS17">
            <v>84337</v>
          </cell>
          <cell r="FT17">
            <v>24280</v>
          </cell>
          <cell r="FU17">
            <v>23615</v>
          </cell>
          <cell r="FV17">
            <v>25935</v>
          </cell>
          <cell r="FW17">
            <v>26740</v>
          </cell>
          <cell r="FX17">
            <v>100570</v>
          </cell>
          <cell r="FY17">
            <v>27283</v>
          </cell>
          <cell r="FZ17">
            <v>25563</v>
          </cell>
          <cell r="GA17">
            <v>28198</v>
          </cell>
          <cell r="GB17">
            <v>29874</v>
          </cell>
          <cell r="GC17">
            <v>110918</v>
          </cell>
          <cell r="GD17">
            <v>29726</v>
          </cell>
          <cell r="GE17">
            <v>27108</v>
          </cell>
          <cell r="GF17">
            <v>29503</v>
          </cell>
          <cell r="GG17">
            <v>31808</v>
          </cell>
          <cell r="GH17">
            <v>118145</v>
          </cell>
          <cell r="GI17">
            <v>32483</v>
          </cell>
          <cell r="GJ17">
            <v>29532</v>
          </cell>
          <cell r="GK17">
            <v>34123</v>
          </cell>
          <cell r="GL17">
            <v>38774</v>
          </cell>
          <cell r="GM17">
            <v>134912</v>
          </cell>
          <cell r="GN17">
            <v>35014</v>
          </cell>
          <cell r="GO17">
            <v>31856</v>
          </cell>
          <cell r="GP17">
            <v>36707</v>
          </cell>
          <cell r="GQ17">
            <v>40071</v>
          </cell>
          <cell r="GR17">
            <v>143648</v>
          </cell>
          <cell r="GS17">
            <v>40202</v>
          </cell>
          <cell r="GT17">
            <v>31302</v>
          </cell>
          <cell r="GU17">
            <v>37174</v>
          </cell>
          <cell r="GV17">
            <v>45890</v>
          </cell>
          <cell r="GW17">
            <v>154568</v>
          </cell>
          <cell r="GX17">
            <v>47805</v>
          </cell>
          <cell r="GY17">
            <v>42721</v>
          </cell>
          <cell r="GZ17">
            <v>51644</v>
          </cell>
          <cell r="HA17">
            <v>51762</v>
          </cell>
          <cell r="HB17">
            <v>193932</v>
          </cell>
          <cell r="HC17">
            <v>53509</v>
          </cell>
          <cell r="HD17">
            <v>49982</v>
          </cell>
          <cell r="HE17">
            <v>58193</v>
          </cell>
          <cell r="HF17">
            <v>63077</v>
          </cell>
          <cell r="HG17">
            <v>224761</v>
          </cell>
          <cell r="HH17">
            <v>58171</v>
          </cell>
          <cell r="HI17">
            <v>56553</v>
          </cell>
          <cell r="HJ17">
            <v>63168</v>
          </cell>
          <cell r="HK17">
            <v>71140</v>
          </cell>
          <cell r="HL17">
            <v>249032</v>
          </cell>
          <cell r="HM17">
            <v>69013</v>
          </cell>
          <cell r="HN17">
            <v>72792</v>
          </cell>
          <cell r="HO17">
            <v>71321</v>
          </cell>
        </row>
        <row r="18">
          <cell r="A18" t="str">
            <v>CONNXDMG</v>
          </cell>
          <cell r="B18" t="str">
            <v>chained (2011) price HK$Mn</v>
          </cell>
          <cell r="C18" t="str">
            <v>PCE</v>
          </cell>
          <cell r="D18" t="str">
            <v>NXDM</v>
          </cell>
          <cell r="E18" t="str">
            <v>goods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6305</v>
          </cell>
          <cell r="CN18">
            <v>7186</v>
          </cell>
          <cell r="CO18">
            <v>7234</v>
          </cell>
          <cell r="CP18">
            <v>8916</v>
          </cell>
          <cell r="CQ18">
            <v>29641</v>
          </cell>
          <cell r="CR18">
            <v>8040</v>
          </cell>
          <cell r="CS18">
            <v>9161</v>
          </cell>
          <cell r="CT18">
            <v>8538</v>
          </cell>
          <cell r="CU18">
            <v>10130</v>
          </cell>
          <cell r="CV18">
            <v>35869</v>
          </cell>
          <cell r="CW18">
            <v>8665</v>
          </cell>
          <cell r="CX18">
            <v>8796</v>
          </cell>
          <cell r="CY18">
            <v>8087</v>
          </cell>
          <cell r="CZ18">
            <v>9510</v>
          </cell>
          <cell r="DA18">
            <v>35058</v>
          </cell>
          <cell r="DB18">
            <v>8547</v>
          </cell>
          <cell r="DC18">
            <v>9135</v>
          </cell>
          <cell r="DD18">
            <v>7681</v>
          </cell>
          <cell r="DE18">
            <v>9145</v>
          </cell>
          <cell r="DF18">
            <v>34508</v>
          </cell>
          <cell r="DG18">
            <v>7856</v>
          </cell>
          <cell r="DH18">
            <v>8981</v>
          </cell>
          <cell r="DI18">
            <v>7751</v>
          </cell>
          <cell r="DJ18">
            <v>9189</v>
          </cell>
          <cell r="DK18">
            <v>33777</v>
          </cell>
          <cell r="DL18">
            <v>8160</v>
          </cell>
          <cell r="DM18">
            <v>10907</v>
          </cell>
          <cell r="DN18">
            <v>8217</v>
          </cell>
          <cell r="DO18">
            <v>11008</v>
          </cell>
          <cell r="DP18">
            <v>38292</v>
          </cell>
          <cell r="DQ18">
            <v>10098</v>
          </cell>
          <cell r="DR18">
            <v>9426</v>
          </cell>
          <cell r="DS18">
            <v>8549</v>
          </cell>
          <cell r="DT18">
            <v>11065</v>
          </cell>
          <cell r="DU18">
            <v>39138</v>
          </cell>
          <cell r="DV18">
            <v>9537</v>
          </cell>
          <cell r="DW18">
            <v>8869</v>
          </cell>
          <cell r="DX18">
            <v>8114</v>
          </cell>
          <cell r="DY18">
            <v>10713</v>
          </cell>
          <cell r="DZ18">
            <v>37233</v>
          </cell>
          <cell r="EA18">
            <v>9083</v>
          </cell>
          <cell r="EB18">
            <v>9557</v>
          </cell>
          <cell r="EC18">
            <v>9742</v>
          </cell>
          <cell r="ED18">
            <v>10881</v>
          </cell>
          <cell r="EE18">
            <v>39263</v>
          </cell>
          <cell r="EF18">
            <v>11390</v>
          </cell>
          <cell r="EG18">
            <v>11180</v>
          </cell>
          <cell r="EH18">
            <v>10365</v>
          </cell>
          <cell r="EI18">
            <v>11708</v>
          </cell>
          <cell r="EJ18">
            <v>44643</v>
          </cell>
          <cell r="EK18">
            <v>10344</v>
          </cell>
          <cell r="EL18">
            <v>9058</v>
          </cell>
          <cell r="EM18">
            <v>6503</v>
          </cell>
          <cell r="EN18">
            <v>7135</v>
          </cell>
          <cell r="EO18">
            <v>33040</v>
          </cell>
          <cell r="EP18">
            <v>6278</v>
          </cell>
          <cell r="EQ18">
            <v>5829</v>
          </cell>
          <cell r="ER18">
            <v>6388</v>
          </cell>
          <cell r="ES18">
            <v>8258</v>
          </cell>
          <cell r="ET18">
            <v>26753</v>
          </cell>
          <cell r="EU18">
            <v>7731</v>
          </cell>
          <cell r="EV18">
            <v>6215</v>
          </cell>
          <cell r="EW18">
            <v>6874</v>
          </cell>
          <cell r="EX18">
            <v>8029</v>
          </cell>
          <cell r="EY18">
            <v>28849</v>
          </cell>
          <cell r="EZ18">
            <v>7948</v>
          </cell>
          <cell r="FA18">
            <v>7723</v>
          </cell>
          <cell r="FB18">
            <v>7719</v>
          </cell>
          <cell r="FC18">
            <v>7726</v>
          </cell>
          <cell r="FD18">
            <v>31116</v>
          </cell>
          <cell r="FE18">
            <v>7533</v>
          </cell>
          <cell r="FF18">
            <v>8202</v>
          </cell>
          <cell r="FG18">
            <v>7663</v>
          </cell>
          <cell r="FH18">
            <v>9560</v>
          </cell>
          <cell r="FI18">
            <v>32958</v>
          </cell>
          <cell r="FJ18">
            <v>8127</v>
          </cell>
          <cell r="FK18">
            <v>10315</v>
          </cell>
          <cell r="FL18">
            <v>9671</v>
          </cell>
          <cell r="FM18">
            <v>12826</v>
          </cell>
          <cell r="FN18">
            <v>40939</v>
          </cell>
          <cell r="FO18">
            <v>11931</v>
          </cell>
          <cell r="FP18">
            <v>5834</v>
          </cell>
          <cell r="FQ18">
            <v>14026</v>
          </cell>
          <cell r="FR18">
            <v>16426</v>
          </cell>
          <cell r="FS18">
            <v>48217</v>
          </cell>
          <cell r="FT18">
            <v>13952</v>
          </cell>
          <cell r="FU18">
            <v>12543</v>
          </cell>
          <cell r="FV18">
            <v>14101</v>
          </cell>
          <cell r="FW18">
            <v>14376</v>
          </cell>
          <cell r="FX18">
            <v>54972</v>
          </cell>
          <cell r="FY18">
            <v>15220</v>
          </cell>
          <cell r="FZ18">
            <v>13482</v>
          </cell>
          <cell r="GA18">
            <v>14547</v>
          </cell>
          <cell r="GB18">
            <v>15942</v>
          </cell>
          <cell r="GC18">
            <v>59191</v>
          </cell>
          <cell r="GD18">
            <v>16883</v>
          </cell>
          <cell r="GE18">
            <v>14020</v>
          </cell>
          <cell r="GF18">
            <v>16220</v>
          </cell>
          <cell r="GG18">
            <v>17625</v>
          </cell>
          <cell r="GH18">
            <v>64748</v>
          </cell>
          <cell r="GI18">
            <v>19303</v>
          </cell>
          <cell r="GJ18">
            <v>16765</v>
          </cell>
          <cell r="GK18">
            <v>19928</v>
          </cell>
          <cell r="GL18">
            <v>23330</v>
          </cell>
          <cell r="GM18">
            <v>79326</v>
          </cell>
          <cell r="GN18">
            <v>21439</v>
          </cell>
          <cell r="GO18">
            <v>17858</v>
          </cell>
          <cell r="GP18">
            <v>22086</v>
          </cell>
          <cell r="GQ18">
            <v>23951</v>
          </cell>
          <cell r="GR18">
            <v>85334</v>
          </cell>
          <cell r="GS18">
            <v>26117</v>
          </cell>
          <cell r="GT18">
            <v>19062</v>
          </cell>
          <cell r="GU18">
            <v>23451</v>
          </cell>
          <cell r="GV18">
            <v>29379</v>
          </cell>
          <cell r="GW18">
            <v>98009</v>
          </cell>
          <cell r="GX18">
            <v>31507</v>
          </cell>
          <cell r="GY18">
            <v>26456</v>
          </cell>
          <cell r="GZ18">
            <v>32768</v>
          </cell>
          <cell r="HA18">
            <v>30825</v>
          </cell>
          <cell r="HB18">
            <v>121556</v>
          </cell>
          <cell r="HC18">
            <v>33603</v>
          </cell>
          <cell r="HD18">
            <v>29957</v>
          </cell>
          <cell r="HE18">
            <v>36722</v>
          </cell>
          <cell r="HF18">
            <v>39437</v>
          </cell>
          <cell r="HG18">
            <v>139719</v>
          </cell>
          <cell r="HH18">
            <v>37733</v>
          </cell>
          <cell r="HI18">
            <v>36100</v>
          </cell>
          <cell r="HJ18">
            <v>40851</v>
          </cell>
          <cell r="HK18">
            <v>47008</v>
          </cell>
          <cell r="HL18">
            <v>161692</v>
          </cell>
          <cell r="HM18">
            <v>46965</v>
          </cell>
          <cell r="HN18">
            <v>51436</v>
          </cell>
          <cell r="HO18">
            <v>46893</v>
          </cell>
        </row>
        <row r="19">
          <cell r="A19" t="str">
            <v>CONNXDMS</v>
          </cell>
          <cell r="B19" t="str">
            <v>chained (2011) price HK$Mn</v>
          </cell>
          <cell r="C19" t="str">
            <v>PCE</v>
          </cell>
          <cell r="D19" t="str">
            <v>NXDM</v>
          </cell>
          <cell r="E19" t="str">
            <v>services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6130</v>
          </cell>
          <cell r="CN19">
            <v>7094</v>
          </cell>
          <cell r="CO19">
            <v>7793</v>
          </cell>
          <cell r="CP19">
            <v>8667</v>
          </cell>
          <cell r="CQ19">
            <v>29684</v>
          </cell>
          <cell r="CR19">
            <v>7406</v>
          </cell>
          <cell r="CS19">
            <v>8524</v>
          </cell>
          <cell r="CT19">
            <v>7300</v>
          </cell>
          <cell r="CU19">
            <v>8623</v>
          </cell>
          <cell r="CV19">
            <v>31853</v>
          </cell>
          <cell r="CW19">
            <v>8711</v>
          </cell>
          <cell r="CX19">
            <v>8949</v>
          </cell>
          <cell r="CY19">
            <v>7735</v>
          </cell>
          <cell r="CZ19">
            <v>8982</v>
          </cell>
          <cell r="DA19">
            <v>34377</v>
          </cell>
          <cell r="DB19">
            <v>7974</v>
          </cell>
          <cell r="DC19">
            <v>9246</v>
          </cell>
          <cell r="DD19">
            <v>8304</v>
          </cell>
          <cell r="DE19">
            <v>8899</v>
          </cell>
          <cell r="DF19">
            <v>34423</v>
          </cell>
          <cell r="DG19">
            <v>7479</v>
          </cell>
          <cell r="DH19">
            <v>8574</v>
          </cell>
          <cell r="DI19">
            <v>7862</v>
          </cell>
          <cell r="DJ19">
            <v>9663</v>
          </cell>
          <cell r="DK19">
            <v>33578</v>
          </cell>
          <cell r="DL19">
            <v>9144</v>
          </cell>
          <cell r="DM19">
            <v>8873</v>
          </cell>
          <cell r="DN19">
            <v>10493</v>
          </cell>
          <cell r="DO19">
            <v>9042</v>
          </cell>
          <cell r="DP19">
            <v>37552</v>
          </cell>
          <cell r="DQ19">
            <v>8551</v>
          </cell>
          <cell r="DR19">
            <v>11239</v>
          </cell>
          <cell r="DS19">
            <v>11371</v>
          </cell>
          <cell r="DT19">
            <v>10044</v>
          </cell>
          <cell r="DU19">
            <v>41205</v>
          </cell>
          <cell r="DV19">
            <v>9244</v>
          </cell>
          <cell r="DW19">
            <v>10195</v>
          </cell>
          <cell r="DX19">
            <v>10367</v>
          </cell>
          <cell r="DY19">
            <v>9691</v>
          </cell>
          <cell r="DZ19">
            <v>39497</v>
          </cell>
          <cell r="EA19">
            <v>9777</v>
          </cell>
          <cell r="EB19">
            <v>9891</v>
          </cell>
          <cell r="EC19">
            <v>10205</v>
          </cell>
          <cell r="ED19">
            <v>10957</v>
          </cell>
          <cell r="EE19">
            <v>40830</v>
          </cell>
          <cell r="EF19">
            <v>10578</v>
          </cell>
          <cell r="EG19">
            <v>11077</v>
          </cell>
          <cell r="EH19">
            <v>10163</v>
          </cell>
          <cell r="EI19">
            <v>11716</v>
          </cell>
          <cell r="EJ19">
            <v>43534</v>
          </cell>
          <cell r="EK19">
            <v>11176</v>
          </cell>
          <cell r="EL19">
            <v>9706</v>
          </cell>
          <cell r="EM19">
            <v>7250</v>
          </cell>
          <cell r="EN19">
            <v>8742</v>
          </cell>
          <cell r="EO19">
            <v>36874</v>
          </cell>
          <cell r="EP19">
            <v>6847</v>
          </cell>
          <cell r="EQ19">
            <v>6944</v>
          </cell>
          <cell r="ER19">
            <v>7729</v>
          </cell>
          <cell r="ES19">
            <v>8943</v>
          </cell>
          <cell r="ET19">
            <v>30463</v>
          </cell>
          <cell r="EU19">
            <v>7612</v>
          </cell>
          <cell r="EV19">
            <v>7972</v>
          </cell>
          <cell r="EW19">
            <v>7721</v>
          </cell>
          <cell r="EX19">
            <v>9104</v>
          </cell>
          <cell r="EY19">
            <v>32409</v>
          </cell>
          <cell r="EZ19">
            <v>7881</v>
          </cell>
          <cell r="FA19">
            <v>8921</v>
          </cell>
          <cell r="FB19">
            <v>8567</v>
          </cell>
          <cell r="FC19">
            <v>9633</v>
          </cell>
          <cell r="FD19">
            <v>35002</v>
          </cell>
          <cell r="FE19">
            <v>8386</v>
          </cell>
          <cell r="FF19">
            <v>9392</v>
          </cell>
          <cell r="FG19">
            <v>8786</v>
          </cell>
          <cell r="FH19">
            <v>9092</v>
          </cell>
          <cell r="FI19">
            <v>35656</v>
          </cell>
          <cell r="FJ19">
            <v>9181</v>
          </cell>
          <cell r="FK19">
            <v>11615</v>
          </cell>
          <cell r="FL19">
            <v>11085</v>
          </cell>
          <cell r="FM19">
            <v>13351</v>
          </cell>
          <cell r="FN19">
            <v>45232</v>
          </cell>
          <cell r="FO19">
            <v>9735</v>
          </cell>
          <cell r="FP19">
            <v>3626</v>
          </cell>
          <cell r="FQ19">
            <v>10804</v>
          </cell>
          <cell r="FR19">
            <v>11316</v>
          </cell>
          <cell r="FS19">
            <v>35481</v>
          </cell>
          <cell r="FT19">
            <v>10146</v>
          </cell>
          <cell r="FU19">
            <v>10871</v>
          </cell>
          <cell r="FV19">
            <v>11620</v>
          </cell>
          <cell r="FW19">
            <v>12136</v>
          </cell>
          <cell r="FX19">
            <v>44773</v>
          </cell>
          <cell r="FY19">
            <v>11846</v>
          </cell>
          <cell r="FZ19">
            <v>11861</v>
          </cell>
          <cell r="GA19">
            <v>13400</v>
          </cell>
          <cell r="GB19">
            <v>13676</v>
          </cell>
          <cell r="GC19">
            <v>50783</v>
          </cell>
          <cell r="GD19">
            <v>12670</v>
          </cell>
          <cell r="GE19">
            <v>12824</v>
          </cell>
          <cell r="GF19">
            <v>13069</v>
          </cell>
          <cell r="GG19">
            <v>13961</v>
          </cell>
          <cell r="GH19">
            <v>52524</v>
          </cell>
          <cell r="GI19">
            <v>13080</v>
          </cell>
          <cell r="GJ19">
            <v>12604</v>
          </cell>
          <cell r="GK19">
            <v>14058</v>
          </cell>
          <cell r="GL19">
            <v>15350</v>
          </cell>
          <cell r="GM19">
            <v>55092</v>
          </cell>
          <cell r="GN19">
            <v>13535</v>
          </cell>
          <cell r="GO19">
            <v>13791</v>
          </cell>
          <cell r="GP19">
            <v>14540</v>
          </cell>
          <cell r="GQ19">
            <v>16013</v>
          </cell>
          <cell r="GR19">
            <v>57879</v>
          </cell>
          <cell r="GS19">
            <v>14136</v>
          </cell>
          <cell r="GT19">
            <v>12182</v>
          </cell>
          <cell r="GU19">
            <v>13717</v>
          </cell>
          <cell r="GV19">
            <v>16535</v>
          </cell>
          <cell r="GW19">
            <v>56570</v>
          </cell>
          <cell r="GX19">
            <v>16306</v>
          </cell>
          <cell r="GY19">
            <v>16266</v>
          </cell>
          <cell r="GZ19">
            <v>18880</v>
          </cell>
          <cell r="HA19">
            <v>20932</v>
          </cell>
          <cell r="HB19">
            <v>72384</v>
          </cell>
          <cell r="HC19">
            <v>19908</v>
          </cell>
          <cell r="HD19">
            <v>20018</v>
          </cell>
          <cell r="HE19">
            <v>21475</v>
          </cell>
          <cell r="HF19">
            <v>23641</v>
          </cell>
          <cell r="HG19">
            <v>85042</v>
          </cell>
          <cell r="HH19">
            <v>20438</v>
          </cell>
          <cell r="HI19">
            <v>20453</v>
          </cell>
          <cell r="HJ19">
            <v>22317</v>
          </cell>
          <cell r="HK19">
            <v>24132</v>
          </cell>
          <cell r="HL19">
            <v>87340</v>
          </cell>
          <cell r="HM19">
            <v>22048</v>
          </cell>
          <cell r="HN19">
            <v>21356</v>
          </cell>
          <cell r="HO19">
            <v>24428</v>
          </cell>
        </row>
        <row r="20">
          <cell r="A20" t="str">
            <v>CONCXDMR</v>
          </cell>
          <cell r="B20" t="str">
            <v>chained (2011) price HK$Mn</v>
          </cell>
          <cell r="C20" t="str">
            <v>Resident eXpenditure in the Domestic Market (=CXDM-NXDM)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78923</v>
          </cell>
          <cell r="O20">
            <v>79976</v>
          </cell>
          <cell r="P20">
            <v>88063</v>
          </cell>
          <cell r="Q20">
            <v>95563</v>
          </cell>
          <cell r="R20">
            <v>105179</v>
          </cell>
          <cell r="S20">
            <v>119527</v>
          </cell>
          <cell r="T20">
            <v>127658</v>
          </cell>
          <cell r="U20">
            <v>34647</v>
          </cell>
          <cell r="V20">
            <v>34390</v>
          </cell>
          <cell r="W20">
            <v>35599</v>
          </cell>
          <cell r="X20">
            <v>39892</v>
          </cell>
          <cell r="Y20">
            <v>144374</v>
          </cell>
          <cell r="Z20">
            <v>32909</v>
          </cell>
          <cell r="AA20">
            <v>36504</v>
          </cell>
          <cell r="AB20">
            <v>35631</v>
          </cell>
          <cell r="AC20">
            <v>36016</v>
          </cell>
          <cell r="AD20">
            <v>141054</v>
          </cell>
          <cell r="AE20">
            <v>34280</v>
          </cell>
          <cell r="AF20">
            <v>34914</v>
          </cell>
          <cell r="AG20">
            <v>36322</v>
          </cell>
          <cell r="AH20">
            <v>40172</v>
          </cell>
          <cell r="AI20">
            <v>145571</v>
          </cell>
          <cell r="AJ20">
            <v>34895</v>
          </cell>
          <cell r="AK20">
            <v>39521</v>
          </cell>
          <cell r="AL20">
            <v>37223</v>
          </cell>
          <cell r="AM20">
            <v>44544</v>
          </cell>
          <cell r="AN20">
            <v>155882</v>
          </cell>
          <cell r="AO20">
            <v>39587</v>
          </cell>
          <cell r="AP20">
            <v>43762</v>
          </cell>
          <cell r="AQ20">
            <v>47021</v>
          </cell>
          <cell r="AR20">
            <v>52373</v>
          </cell>
          <cell r="AS20">
            <v>182255</v>
          </cell>
          <cell r="AT20">
            <v>47688</v>
          </cell>
          <cell r="AU20">
            <v>51915</v>
          </cell>
          <cell r="AV20">
            <v>53808</v>
          </cell>
          <cell r="AW20">
            <v>61112</v>
          </cell>
          <cell r="AX20">
            <v>214184</v>
          </cell>
          <cell r="AY20">
            <v>53326</v>
          </cell>
          <cell r="AZ20">
            <v>56556</v>
          </cell>
          <cell r="BA20">
            <v>58569</v>
          </cell>
          <cell r="BB20">
            <v>63537</v>
          </cell>
          <cell r="BC20">
            <v>231405</v>
          </cell>
          <cell r="BD20">
            <v>60512</v>
          </cell>
          <cell r="BE20">
            <v>62156</v>
          </cell>
          <cell r="BF20">
            <v>66072</v>
          </cell>
          <cell r="BG20">
            <v>70469</v>
          </cell>
          <cell r="BH20">
            <v>259209</v>
          </cell>
          <cell r="BI20">
            <v>68654</v>
          </cell>
          <cell r="BJ20">
            <v>67687</v>
          </cell>
          <cell r="BK20">
            <v>67528</v>
          </cell>
          <cell r="BL20">
            <v>74032</v>
          </cell>
          <cell r="BM20">
            <v>277604</v>
          </cell>
          <cell r="BN20">
            <v>72657</v>
          </cell>
          <cell r="BO20">
            <v>68441</v>
          </cell>
          <cell r="BP20">
            <v>74250</v>
          </cell>
          <cell r="BQ20">
            <v>76715</v>
          </cell>
          <cell r="BR20">
            <v>292038</v>
          </cell>
          <cell r="BS20">
            <v>76841</v>
          </cell>
          <cell r="BT20">
            <v>75616</v>
          </cell>
          <cell r="BU20">
            <v>78641</v>
          </cell>
          <cell r="BV20">
            <v>81431</v>
          </cell>
          <cell r="BW20">
            <v>312497</v>
          </cell>
          <cell r="BX20">
            <v>80932</v>
          </cell>
          <cell r="BY20">
            <v>77789</v>
          </cell>
          <cell r="BZ20">
            <v>83815</v>
          </cell>
          <cell r="CA20">
            <v>86141</v>
          </cell>
          <cell r="CB20">
            <v>328774</v>
          </cell>
          <cell r="CC20">
            <v>83472</v>
          </cell>
          <cell r="CD20">
            <v>82932</v>
          </cell>
          <cell r="CE20">
            <v>85424</v>
          </cell>
          <cell r="CF20">
            <v>91270</v>
          </cell>
          <cell r="CG20">
            <v>343493</v>
          </cell>
          <cell r="CH20">
            <v>90121</v>
          </cell>
          <cell r="CI20">
            <v>88741</v>
          </cell>
          <cell r="CJ20">
            <v>93802</v>
          </cell>
          <cell r="CK20">
            <v>100133</v>
          </cell>
          <cell r="CL20">
            <v>372825</v>
          </cell>
          <cell r="CM20">
            <v>98010</v>
          </cell>
          <cell r="CN20">
            <v>100787</v>
          </cell>
          <cell r="CO20">
            <v>103643</v>
          </cell>
          <cell r="CP20">
            <v>108733</v>
          </cell>
          <cell r="CQ20">
            <v>411173</v>
          </cell>
          <cell r="CR20">
            <v>107030</v>
          </cell>
          <cell r="CS20">
            <v>107125</v>
          </cell>
          <cell r="CT20">
            <v>111474</v>
          </cell>
          <cell r="CU20">
            <v>120378</v>
          </cell>
          <cell r="CV20">
            <v>446007</v>
          </cell>
          <cell r="CW20">
            <v>114299</v>
          </cell>
          <cell r="CX20">
            <v>112414</v>
          </cell>
          <cell r="CY20">
            <v>115075</v>
          </cell>
          <cell r="CZ20">
            <v>120716</v>
          </cell>
          <cell r="DA20">
            <v>462504</v>
          </cell>
          <cell r="DB20">
            <v>115268</v>
          </cell>
          <cell r="DC20">
            <v>117758</v>
          </cell>
          <cell r="DD20">
            <v>125070</v>
          </cell>
          <cell r="DE20">
            <v>131565</v>
          </cell>
          <cell r="DF20">
            <v>489661</v>
          </cell>
          <cell r="DG20">
            <v>121914</v>
          </cell>
          <cell r="DH20">
            <v>128532</v>
          </cell>
          <cell r="DI20">
            <v>138973</v>
          </cell>
          <cell r="DJ20">
            <v>142370</v>
          </cell>
          <cell r="DK20">
            <v>531789</v>
          </cell>
          <cell r="DL20">
            <v>134427</v>
          </cell>
          <cell r="DM20">
            <v>140240</v>
          </cell>
          <cell r="DN20">
            <v>150041</v>
          </cell>
          <cell r="DO20">
            <v>154458</v>
          </cell>
          <cell r="DP20">
            <v>579166</v>
          </cell>
          <cell r="DQ20">
            <v>144732</v>
          </cell>
          <cell r="DR20">
            <v>152215</v>
          </cell>
          <cell r="DS20">
            <v>156559</v>
          </cell>
          <cell r="DT20">
            <v>169271</v>
          </cell>
          <cell r="DU20">
            <v>622777</v>
          </cell>
          <cell r="DV20">
            <v>160158</v>
          </cell>
          <cell r="DW20">
            <v>161732</v>
          </cell>
          <cell r="DX20">
            <v>163952</v>
          </cell>
          <cell r="DY20">
            <v>178032</v>
          </cell>
          <cell r="DZ20">
            <v>663874</v>
          </cell>
          <cell r="EA20">
            <v>162528</v>
          </cell>
          <cell r="EB20">
            <v>165228</v>
          </cell>
          <cell r="EC20">
            <v>163514</v>
          </cell>
          <cell r="ED20">
            <v>179978</v>
          </cell>
          <cell r="EE20">
            <v>671248</v>
          </cell>
          <cell r="EF20">
            <v>165880</v>
          </cell>
          <cell r="EG20">
            <v>168055</v>
          </cell>
          <cell r="EH20">
            <v>171139</v>
          </cell>
          <cell r="EI20">
            <v>189825</v>
          </cell>
          <cell r="EJ20">
            <v>694899</v>
          </cell>
          <cell r="EK20">
            <v>172075</v>
          </cell>
          <cell r="EL20">
            <v>183372</v>
          </cell>
          <cell r="EM20">
            <v>186423</v>
          </cell>
          <cell r="EN20">
            <v>191691</v>
          </cell>
          <cell r="EO20">
            <v>733561</v>
          </cell>
          <cell r="EP20">
            <v>166872</v>
          </cell>
          <cell r="EQ20">
            <v>172357</v>
          </cell>
          <cell r="ER20">
            <v>168000</v>
          </cell>
          <cell r="ES20">
            <v>174656</v>
          </cell>
          <cell r="ET20">
            <v>681885</v>
          </cell>
          <cell r="EU20">
            <v>158854</v>
          </cell>
          <cell r="EV20">
            <v>173577</v>
          </cell>
          <cell r="EW20">
            <v>173213</v>
          </cell>
          <cell r="EX20">
            <v>183955</v>
          </cell>
          <cell r="EY20">
            <v>689599</v>
          </cell>
          <cell r="EZ20">
            <v>172487</v>
          </cell>
          <cell r="FA20">
            <v>183167</v>
          </cell>
          <cell r="FB20">
            <v>180058</v>
          </cell>
          <cell r="FC20">
            <v>191310</v>
          </cell>
          <cell r="FD20">
            <v>727022</v>
          </cell>
          <cell r="FE20">
            <v>178388</v>
          </cell>
          <cell r="FF20">
            <v>188641</v>
          </cell>
          <cell r="FG20">
            <v>181881</v>
          </cell>
          <cell r="FH20">
            <v>188558</v>
          </cell>
          <cell r="FI20">
            <v>737468</v>
          </cell>
          <cell r="FJ20">
            <v>180812</v>
          </cell>
          <cell r="FK20">
            <v>185242</v>
          </cell>
          <cell r="FL20">
            <v>179536</v>
          </cell>
          <cell r="FM20">
            <v>185191</v>
          </cell>
          <cell r="FN20">
            <v>730781</v>
          </cell>
          <cell r="FO20">
            <v>175226</v>
          </cell>
          <cell r="FP20">
            <v>181755</v>
          </cell>
          <cell r="FQ20">
            <v>179681</v>
          </cell>
          <cell r="FR20">
            <v>192016</v>
          </cell>
          <cell r="FS20">
            <v>728678</v>
          </cell>
          <cell r="FT20">
            <v>187786</v>
          </cell>
          <cell r="FU20">
            <v>196003</v>
          </cell>
          <cell r="FV20">
            <v>188601</v>
          </cell>
          <cell r="FW20">
            <v>205198</v>
          </cell>
          <cell r="FX20">
            <v>777588</v>
          </cell>
          <cell r="FY20">
            <v>193224</v>
          </cell>
          <cell r="FZ20">
            <v>203389</v>
          </cell>
          <cell r="GA20">
            <v>197297</v>
          </cell>
          <cell r="GB20">
            <v>215142</v>
          </cell>
          <cell r="GC20">
            <v>809052</v>
          </cell>
          <cell r="GD20">
            <v>206201</v>
          </cell>
          <cell r="GE20">
            <v>217183</v>
          </cell>
          <cell r="GF20">
            <v>207207</v>
          </cell>
          <cell r="GG20">
            <v>228762</v>
          </cell>
          <cell r="GH20">
            <v>859353</v>
          </cell>
          <cell r="GI20">
            <v>219058</v>
          </cell>
          <cell r="GJ20">
            <v>234042</v>
          </cell>
          <cell r="GK20">
            <v>232431</v>
          </cell>
          <cell r="GL20">
            <v>252334</v>
          </cell>
          <cell r="GM20">
            <v>937865</v>
          </cell>
          <cell r="GN20">
            <v>236919</v>
          </cell>
          <cell r="GO20">
            <v>244411</v>
          </cell>
          <cell r="GP20">
            <v>232732</v>
          </cell>
          <cell r="GQ20">
            <v>243500</v>
          </cell>
          <cell r="GR20">
            <v>957562</v>
          </cell>
          <cell r="GS20">
            <v>222792</v>
          </cell>
          <cell r="GT20">
            <v>243499</v>
          </cell>
          <cell r="GU20">
            <v>236145</v>
          </cell>
          <cell r="GV20">
            <v>255760</v>
          </cell>
          <cell r="GW20">
            <v>958196</v>
          </cell>
          <cell r="GX20">
            <v>240197</v>
          </cell>
          <cell r="GY20">
            <v>252951</v>
          </cell>
          <cell r="GZ20">
            <v>246956</v>
          </cell>
          <cell r="HA20">
            <v>277650</v>
          </cell>
          <cell r="HB20">
            <v>1017754</v>
          </cell>
          <cell r="HC20">
            <v>261094</v>
          </cell>
          <cell r="HD20">
            <v>280555</v>
          </cell>
          <cell r="HE20">
            <v>273423</v>
          </cell>
          <cell r="HF20">
            <v>295635</v>
          </cell>
          <cell r="HG20">
            <v>1110707</v>
          </cell>
          <cell r="HH20">
            <v>274985</v>
          </cell>
          <cell r="HI20">
            <v>285895</v>
          </cell>
          <cell r="HJ20">
            <v>276674</v>
          </cell>
          <cell r="HK20">
            <v>304208</v>
          </cell>
          <cell r="HL20">
            <v>1141762</v>
          </cell>
          <cell r="HM20">
            <v>292489</v>
          </cell>
          <cell r="HN20">
            <v>299217</v>
          </cell>
          <cell r="HO20">
            <v>283657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  <cell r="IJ20">
            <v>0</v>
          </cell>
          <cell r="IK20">
            <v>0</v>
          </cell>
          <cell r="IL20">
            <v>0</v>
          </cell>
          <cell r="IM20">
            <v>0</v>
          </cell>
          <cell r="IN20">
            <v>0</v>
          </cell>
          <cell r="IO20">
            <v>0</v>
          </cell>
          <cell r="IP20">
            <v>0</v>
          </cell>
          <cell r="IQ20">
            <v>0</v>
          </cell>
          <cell r="IR20">
            <v>0</v>
          </cell>
          <cell r="IS20">
            <v>0</v>
          </cell>
          <cell r="IT20">
            <v>0</v>
          </cell>
          <cell r="IU20">
            <v>0</v>
          </cell>
        </row>
        <row r="21">
          <cell r="A21" t="str">
            <v>CONGCE</v>
          </cell>
          <cell r="B21" t="str">
            <v>chained (2011) price HK$Mn</v>
          </cell>
          <cell r="C21" t="str">
            <v>GCE</v>
          </cell>
          <cell r="I21">
            <v>10732</v>
          </cell>
          <cell r="J21">
            <v>11210</v>
          </cell>
          <cell r="K21">
            <v>12380</v>
          </cell>
          <cell r="L21">
            <v>13601</v>
          </cell>
          <cell r="M21">
            <v>14697</v>
          </cell>
          <cell r="N21">
            <v>16346</v>
          </cell>
          <cell r="O21">
            <v>18033</v>
          </cell>
          <cell r="P21">
            <v>19039</v>
          </cell>
          <cell r="Q21">
            <v>20766</v>
          </cell>
          <cell r="R21">
            <v>21821</v>
          </cell>
          <cell r="S21">
            <v>22489</v>
          </cell>
          <cell r="T21">
            <v>23949</v>
          </cell>
          <cell r="U21">
            <v>6378</v>
          </cell>
          <cell r="V21">
            <v>5979</v>
          </cell>
          <cell r="W21">
            <v>6793</v>
          </cell>
          <cell r="X21">
            <v>7199</v>
          </cell>
          <cell r="Y21">
            <v>26434</v>
          </cell>
          <cell r="Z21">
            <v>6857</v>
          </cell>
          <cell r="AA21">
            <v>6530</v>
          </cell>
          <cell r="AB21">
            <v>7737</v>
          </cell>
          <cell r="AC21">
            <v>7638</v>
          </cell>
          <cell r="AD21">
            <v>28849</v>
          </cell>
          <cell r="AE21">
            <v>7858</v>
          </cell>
          <cell r="AF21">
            <v>7473</v>
          </cell>
          <cell r="AG21">
            <v>7598</v>
          </cell>
          <cell r="AH21">
            <v>7828</v>
          </cell>
          <cell r="AI21">
            <v>30788</v>
          </cell>
          <cell r="AJ21">
            <v>8146</v>
          </cell>
          <cell r="AK21">
            <v>7859</v>
          </cell>
          <cell r="AL21">
            <v>8293</v>
          </cell>
          <cell r="AM21">
            <v>8313</v>
          </cell>
          <cell r="AN21">
            <v>32683</v>
          </cell>
          <cell r="AO21">
            <v>8978</v>
          </cell>
          <cell r="AP21">
            <v>8467</v>
          </cell>
          <cell r="AQ21">
            <v>8789</v>
          </cell>
          <cell r="AR21">
            <v>9216</v>
          </cell>
          <cell r="AS21">
            <v>35544</v>
          </cell>
          <cell r="AT21">
            <v>9838</v>
          </cell>
          <cell r="AU21">
            <v>9204</v>
          </cell>
          <cell r="AV21">
            <v>9820</v>
          </cell>
          <cell r="AW21">
            <v>9941</v>
          </cell>
          <cell r="AX21">
            <v>38891</v>
          </cell>
          <cell r="AY21">
            <v>11136</v>
          </cell>
          <cell r="AZ21">
            <v>10061</v>
          </cell>
          <cell r="BA21">
            <v>10521</v>
          </cell>
          <cell r="BB21">
            <v>11030</v>
          </cell>
          <cell r="BC21">
            <v>42821</v>
          </cell>
          <cell r="BD21">
            <v>11378</v>
          </cell>
          <cell r="BE21">
            <v>10900</v>
          </cell>
          <cell r="BF21">
            <v>11409</v>
          </cell>
          <cell r="BG21">
            <v>12382</v>
          </cell>
          <cell r="BH21">
            <v>46119</v>
          </cell>
          <cell r="BI21">
            <v>15882</v>
          </cell>
          <cell r="BJ21">
            <v>12665</v>
          </cell>
          <cell r="BK21">
            <v>12903</v>
          </cell>
          <cell r="BL21">
            <v>14474</v>
          </cell>
          <cell r="BM21">
            <v>55855</v>
          </cell>
          <cell r="BN21">
            <v>15242</v>
          </cell>
          <cell r="BO21">
            <v>14499</v>
          </cell>
          <cell r="BP21">
            <v>14888</v>
          </cell>
          <cell r="BQ21">
            <v>14474</v>
          </cell>
          <cell r="BR21">
            <v>59052</v>
          </cell>
          <cell r="BS21">
            <v>15836</v>
          </cell>
          <cell r="BT21">
            <v>15591</v>
          </cell>
          <cell r="BU21">
            <v>15701</v>
          </cell>
          <cell r="BV21">
            <v>15722</v>
          </cell>
          <cell r="BW21">
            <v>62827</v>
          </cell>
          <cell r="BX21">
            <v>16743</v>
          </cell>
          <cell r="BY21">
            <v>15604</v>
          </cell>
          <cell r="BZ21">
            <v>16653</v>
          </cell>
          <cell r="CA21">
            <v>16462</v>
          </cell>
          <cell r="CB21">
            <v>65440</v>
          </cell>
          <cell r="CC21">
            <v>17114</v>
          </cell>
          <cell r="CD21">
            <v>15992</v>
          </cell>
          <cell r="CE21">
            <v>17024</v>
          </cell>
          <cell r="CF21">
            <v>17330</v>
          </cell>
          <cell r="CG21">
            <v>67367</v>
          </cell>
          <cell r="CH21">
            <v>18208</v>
          </cell>
          <cell r="CI21">
            <v>17226</v>
          </cell>
          <cell r="CJ21">
            <v>17842</v>
          </cell>
          <cell r="CK21">
            <v>18454</v>
          </cell>
          <cell r="CL21">
            <v>71627</v>
          </cell>
          <cell r="CM21">
            <v>18984</v>
          </cell>
          <cell r="CN21">
            <v>17589</v>
          </cell>
          <cell r="CO21">
            <v>18403</v>
          </cell>
          <cell r="CP21">
            <v>19065</v>
          </cell>
          <cell r="CQ21">
            <v>74041</v>
          </cell>
          <cell r="CR21">
            <v>19297</v>
          </cell>
          <cell r="CS21">
            <v>18334</v>
          </cell>
          <cell r="CT21">
            <v>20052</v>
          </cell>
          <cell r="CU21">
            <v>19323</v>
          </cell>
          <cell r="CV21">
            <v>77006</v>
          </cell>
          <cell r="CW21">
            <v>21005</v>
          </cell>
          <cell r="CX21">
            <v>19285</v>
          </cell>
          <cell r="CY21">
            <v>19854</v>
          </cell>
          <cell r="CZ21">
            <v>20894</v>
          </cell>
          <cell r="DA21">
            <v>81038</v>
          </cell>
          <cell r="DB21">
            <v>22357</v>
          </cell>
          <cell r="DC21">
            <v>19757</v>
          </cell>
          <cell r="DD21">
            <v>21645</v>
          </cell>
          <cell r="DE21">
            <v>21553</v>
          </cell>
          <cell r="DF21">
            <v>85312</v>
          </cell>
          <cell r="DG21">
            <v>23952</v>
          </cell>
          <cell r="DH21">
            <v>22243</v>
          </cell>
          <cell r="DI21">
            <v>22702</v>
          </cell>
          <cell r="DJ21">
            <v>23334</v>
          </cell>
          <cell r="DK21">
            <v>92231</v>
          </cell>
          <cell r="DL21">
            <v>26739</v>
          </cell>
          <cell r="DM21">
            <v>25446</v>
          </cell>
          <cell r="DN21">
            <v>26243</v>
          </cell>
          <cell r="DO21">
            <v>26256</v>
          </cell>
          <cell r="DP21">
            <v>104684</v>
          </cell>
          <cell r="DQ21">
            <v>26788</v>
          </cell>
          <cell r="DR21">
            <v>26663</v>
          </cell>
          <cell r="DS21">
            <v>26913</v>
          </cell>
          <cell r="DT21">
            <v>27064</v>
          </cell>
          <cell r="DU21">
            <v>107428</v>
          </cell>
          <cell r="DV21">
            <v>27943</v>
          </cell>
          <cell r="DW21">
            <v>27901</v>
          </cell>
          <cell r="DX21">
            <v>27895</v>
          </cell>
          <cell r="DY21">
            <v>27958</v>
          </cell>
          <cell r="DZ21">
            <v>111697</v>
          </cell>
          <cell r="EA21">
            <v>28830</v>
          </cell>
          <cell r="EB21">
            <v>28290</v>
          </cell>
          <cell r="EC21">
            <v>29189</v>
          </cell>
          <cell r="ED21">
            <v>29045</v>
          </cell>
          <cell r="EE21">
            <v>115354</v>
          </cell>
          <cell r="EF21">
            <v>29514</v>
          </cell>
          <cell r="EG21">
            <v>29633</v>
          </cell>
          <cell r="EH21">
            <v>30499</v>
          </cell>
          <cell r="EI21">
            <v>30404</v>
          </cell>
          <cell r="EJ21">
            <v>120050</v>
          </cell>
          <cell r="EK21">
            <v>31008</v>
          </cell>
          <cell r="EL21">
            <v>31671</v>
          </cell>
          <cell r="EM21">
            <v>30460</v>
          </cell>
          <cell r="EN21">
            <v>30355</v>
          </cell>
          <cell r="EO21">
            <v>123494</v>
          </cell>
          <cell r="EP21">
            <v>31846</v>
          </cell>
          <cell r="EQ21">
            <v>29835</v>
          </cell>
          <cell r="ER21">
            <v>31824</v>
          </cell>
          <cell r="ES21">
            <v>31368</v>
          </cell>
          <cell r="ET21">
            <v>124873</v>
          </cell>
          <cell r="EU21">
            <v>33180</v>
          </cell>
          <cell r="EV21">
            <v>30889</v>
          </cell>
          <cell r="EW21">
            <v>31916</v>
          </cell>
          <cell r="EX21">
            <v>33229</v>
          </cell>
          <cell r="EY21">
            <v>129214</v>
          </cell>
          <cell r="EZ21">
            <v>34494</v>
          </cell>
          <cell r="FA21">
            <v>31844</v>
          </cell>
          <cell r="FB21">
            <v>32900</v>
          </cell>
          <cell r="FC21">
            <v>33138</v>
          </cell>
          <cell r="FD21">
            <v>132376</v>
          </cell>
          <cell r="FE21">
            <v>36521</v>
          </cell>
          <cell r="FF21">
            <v>33496</v>
          </cell>
          <cell r="FG21">
            <v>35302</v>
          </cell>
          <cell r="FH21">
            <v>35441</v>
          </cell>
          <cell r="FI21">
            <v>140760</v>
          </cell>
          <cell r="FJ21">
            <v>37415</v>
          </cell>
          <cell r="FK21">
            <v>34670</v>
          </cell>
          <cell r="FL21">
            <v>36672</v>
          </cell>
          <cell r="FM21">
            <v>36041</v>
          </cell>
          <cell r="FN21">
            <v>144798</v>
          </cell>
          <cell r="FO21">
            <v>37979</v>
          </cell>
          <cell r="FP21">
            <v>35015</v>
          </cell>
          <cell r="FQ21">
            <v>37119</v>
          </cell>
          <cell r="FR21">
            <v>38127</v>
          </cell>
          <cell r="FS21">
            <v>148240</v>
          </cell>
          <cell r="FT21">
            <v>40300</v>
          </cell>
          <cell r="FU21">
            <v>35273</v>
          </cell>
          <cell r="FV21">
            <v>36949</v>
          </cell>
          <cell r="FW21">
            <v>37773</v>
          </cell>
          <cell r="FX21">
            <v>150295</v>
          </cell>
          <cell r="FY21">
            <v>38839</v>
          </cell>
          <cell r="FZ21">
            <v>34649</v>
          </cell>
          <cell r="GA21">
            <v>36444</v>
          </cell>
          <cell r="GB21">
            <v>36503</v>
          </cell>
          <cell r="GC21">
            <v>146435</v>
          </cell>
          <cell r="GD21">
            <v>39582</v>
          </cell>
          <cell r="GE21">
            <v>34400</v>
          </cell>
          <cell r="GF21">
            <v>36457</v>
          </cell>
          <cell r="GG21">
            <v>37302</v>
          </cell>
          <cell r="GH21">
            <v>147741</v>
          </cell>
          <cell r="GI21">
            <v>40840</v>
          </cell>
          <cell r="GJ21">
            <v>35689</v>
          </cell>
          <cell r="GK21">
            <v>37352</v>
          </cell>
          <cell r="GL21">
            <v>38530</v>
          </cell>
          <cell r="GM21">
            <v>152411</v>
          </cell>
          <cell r="GN21">
            <v>41000</v>
          </cell>
          <cell r="GO21">
            <v>36827</v>
          </cell>
          <cell r="GP21">
            <v>38226</v>
          </cell>
          <cell r="GQ21">
            <v>39445</v>
          </cell>
          <cell r="GR21">
            <v>155498</v>
          </cell>
          <cell r="GS21">
            <v>41564</v>
          </cell>
          <cell r="GT21">
            <v>37783</v>
          </cell>
          <cell r="GU21">
            <v>39512</v>
          </cell>
          <cell r="GV21">
            <v>40250</v>
          </cell>
          <cell r="GW21">
            <v>159109</v>
          </cell>
          <cell r="GX21">
            <v>43151</v>
          </cell>
          <cell r="GY21">
            <v>39079</v>
          </cell>
          <cell r="GZ21">
            <v>40984</v>
          </cell>
          <cell r="HA21">
            <v>41230</v>
          </cell>
          <cell r="HB21">
            <v>164444</v>
          </cell>
          <cell r="HC21">
            <v>44461</v>
          </cell>
          <cell r="HD21">
            <v>39804</v>
          </cell>
          <cell r="HE21">
            <v>41772</v>
          </cell>
          <cell r="HF21">
            <v>42450</v>
          </cell>
          <cell r="HG21">
            <v>168487</v>
          </cell>
          <cell r="HH21">
            <v>45874</v>
          </cell>
          <cell r="HI21">
            <v>41458</v>
          </cell>
          <cell r="HJ21">
            <v>43445</v>
          </cell>
          <cell r="HK21">
            <v>43868</v>
          </cell>
          <cell r="HL21">
            <v>174645</v>
          </cell>
          <cell r="HM21">
            <v>46848</v>
          </cell>
          <cell r="HN21">
            <v>42803</v>
          </cell>
          <cell r="HO21">
            <v>44597</v>
          </cell>
        </row>
        <row r="22">
          <cell r="A22" t="str">
            <v>CONGDCF</v>
          </cell>
          <cell r="B22" t="str">
            <v>chained (2011) price HK$Mn</v>
          </cell>
          <cell r="C22" t="str">
            <v>GDCF</v>
          </cell>
          <cell r="H22">
            <v>0</v>
          </cell>
          <cell r="I22">
            <v>23398</v>
          </cell>
          <cell r="J22">
            <v>31449</v>
          </cell>
          <cell r="K22">
            <v>42310</v>
          </cell>
          <cell r="L22">
            <v>47157</v>
          </cell>
          <cell r="M22">
            <v>52654</v>
          </cell>
          <cell r="N22">
            <v>45879</v>
          </cell>
          <cell r="O22">
            <v>38115</v>
          </cell>
          <cell r="P22">
            <v>34754</v>
          </cell>
          <cell r="Q22">
            <v>36246</v>
          </cell>
          <cell r="R22">
            <v>41322</v>
          </cell>
          <cell r="S22">
            <v>50969</v>
          </cell>
          <cell r="T22">
            <v>55675</v>
          </cell>
          <cell r="U22">
            <v>17277</v>
          </cell>
          <cell r="V22">
            <v>16421</v>
          </cell>
          <cell r="W22">
            <v>15050</v>
          </cell>
          <cell r="X22">
            <v>14607</v>
          </cell>
          <cell r="Y22">
            <v>62213</v>
          </cell>
          <cell r="Z22">
            <v>19051</v>
          </cell>
          <cell r="AA22">
            <v>15288</v>
          </cell>
          <cell r="AB22">
            <v>17124</v>
          </cell>
          <cell r="AC22">
            <v>13425</v>
          </cell>
          <cell r="AD22">
            <v>62175</v>
          </cell>
          <cell r="AE22">
            <v>14880</v>
          </cell>
          <cell r="AF22">
            <v>15406</v>
          </cell>
          <cell r="AG22">
            <v>17031</v>
          </cell>
          <cell r="AH22">
            <v>15527</v>
          </cell>
          <cell r="AI22">
            <v>62911</v>
          </cell>
          <cell r="AJ22">
            <v>30164</v>
          </cell>
          <cell r="AK22">
            <v>18134</v>
          </cell>
          <cell r="AL22">
            <v>20605</v>
          </cell>
          <cell r="AM22">
            <v>18670</v>
          </cell>
          <cell r="AN22">
            <v>78420</v>
          </cell>
          <cell r="AO22">
            <v>35987</v>
          </cell>
          <cell r="AP22">
            <v>22730</v>
          </cell>
          <cell r="AQ22">
            <v>21505</v>
          </cell>
          <cell r="AR22">
            <v>22469</v>
          </cell>
          <cell r="AS22">
            <v>92315</v>
          </cell>
          <cell r="AT22">
            <v>43119</v>
          </cell>
          <cell r="AU22">
            <v>25676</v>
          </cell>
          <cell r="AV22">
            <v>22763</v>
          </cell>
          <cell r="AW22">
            <v>24223</v>
          </cell>
          <cell r="AX22">
            <v>102026</v>
          </cell>
          <cell r="AY22">
            <v>39643</v>
          </cell>
          <cell r="AZ22">
            <v>29756</v>
          </cell>
          <cell r="BA22">
            <v>27773</v>
          </cell>
          <cell r="BB22">
            <v>30340</v>
          </cell>
          <cell r="BC22">
            <v>118466</v>
          </cell>
          <cell r="BD22">
            <v>39157</v>
          </cell>
          <cell r="BE22">
            <v>36461</v>
          </cell>
          <cell r="BF22">
            <v>33774</v>
          </cell>
          <cell r="BG22">
            <v>36939</v>
          </cell>
          <cell r="BH22">
            <v>140885</v>
          </cell>
          <cell r="BI22">
            <v>44242</v>
          </cell>
          <cell r="BJ22">
            <v>39469</v>
          </cell>
          <cell r="BK22">
            <v>37864</v>
          </cell>
          <cell r="BL22">
            <v>38332</v>
          </cell>
          <cell r="BM22">
            <v>153309</v>
          </cell>
          <cell r="BN22">
            <v>34082</v>
          </cell>
          <cell r="BO22">
            <v>38455</v>
          </cell>
          <cell r="BP22">
            <v>38254</v>
          </cell>
          <cell r="BQ22">
            <v>38121</v>
          </cell>
          <cell r="BR22">
            <v>150637</v>
          </cell>
          <cell r="BS22">
            <v>26094</v>
          </cell>
          <cell r="BT22">
            <v>35955</v>
          </cell>
          <cell r="BU22">
            <v>36250</v>
          </cell>
          <cell r="BV22">
            <v>39982</v>
          </cell>
          <cell r="BW22">
            <v>142795</v>
          </cell>
          <cell r="BX22">
            <v>32890</v>
          </cell>
          <cell r="BY22">
            <v>42248</v>
          </cell>
          <cell r="BZ22">
            <v>36175</v>
          </cell>
          <cell r="CA22">
            <v>37890</v>
          </cell>
          <cell r="CB22">
            <v>148108</v>
          </cell>
          <cell r="CC22">
            <v>34826</v>
          </cell>
          <cell r="CD22">
            <v>36217</v>
          </cell>
          <cell r="CE22">
            <v>33231</v>
          </cell>
          <cell r="CF22">
            <v>38233</v>
          </cell>
          <cell r="CG22">
            <v>142049</v>
          </cell>
          <cell r="CH22">
            <v>32919</v>
          </cell>
          <cell r="CI22">
            <v>40890</v>
          </cell>
          <cell r="CJ22">
            <v>38910</v>
          </cell>
          <cell r="CK22">
            <v>45062</v>
          </cell>
          <cell r="CL22">
            <v>157681</v>
          </cell>
          <cell r="CM22">
            <v>40171</v>
          </cell>
          <cell r="CN22">
            <v>45014</v>
          </cell>
          <cell r="CO22">
            <v>46765</v>
          </cell>
          <cell r="CP22">
            <v>52398</v>
          </cell>
          <cell r="CQ22">
            <v>184348</v>
          </cell>
          <cell r="CR22">
            <v>39109</v>
          </cell>
          <cell r="CS22">
            <v>54933</v>
          </cell>
          <cell r="CT22">
            <v>54945</v>
          </cell>
          <cell r="CU22">
            <v>55343</v>
          </cell>
          <cell r="CV22">
            <v>204330</v>
          </cell>
          <cell r="CW22">
            <v>51364</v>
          </cell>
          <cell r="CX22">
            <v>56213</v>
          </cell>
          <cell r="CY22">
            <v>43887</v>
          </cell>
          <cell r="CZ22">
            <v>43461</v>
          </cell>
          <cell r="DA22">
            <v>194925</v>
          </cell>
          <cell r="DB22">
            <v>47187</v>
          </cell>
          <cell r="DC22">
            <v>58087</v>
          </cell>
          <cell r="DD22">
            <v>53030</v>
          </cell>
          <cell r="DE22">
            <v>55417</v>
          </cell>
          <cell r="DF22">
            <v>213721</v>
          </cell>
          <cell r="DG22">
            <v>56882</v>
          </cell>
          <cell r="DH22">
            <v>64092</v>
          </cell>
          <cell r="DI22">
            <v>54689</v>
          </cell>
          <cell r="DJ22">
            <v>55393</v>
          </cell>
          <cell r="DK22">
            <v>231056</v>
          </cell>
          <cell r="DL22">
            <v>57160</v>
          </cell>
          <cell r="DM22">
            <v>70231</v>
          </cell>
          <cell r="DN22">
            <v>59519</v>
          </cell>
          <cell r="DO22">
            <v>67145</v>
          </cell>
          <cell r="DP22">
            <v>254055</v>
          </cell>
          <cell r="DQ22">
            <v>60894</v>
          </cell>
          <cell r="DR22">
            <v>71405</v>
          </cell>
          <cell r="DS22">
            <v>65143</v>
          </cell>
          <cell r="DT22">
            <v>57438</v>
          </cell>
          <cell r="DU22">
            <v>254880</v>
          </cell>
          <cell r="DV22">
            <v>63852</v>
          </cell>
          <cell r="DW22">
            <v>87775</v>
          </cell>
          <cell r="DX22">
            <v>80748</v>
          </cell>
          <cell r="DY22">
            <v>78251</v>
          </cell>
          <cell r="DZ22">
            <v>310626</v>
          </cell>
          <cell r="EA22">
            <v>82385</v>
          </cell>
          <cell r="EB22">
            <v>97596</v>
          </cell>
          <cell r="EC22">
            <v>87631</v>
          </cell>
          <cell r="ED22">
            <v>84554</v>
          </cell>
          <cell r="EE22">
            <v>352166</v>
          </cell>
          <cell r="EF22">
            <v>81626</v>
          </cell>
          <cell r="EG22">
            <v>94494</v>
          </cell>
          <cell r="EH22">
            <v>85098</v>
          </cell>
          <cell r="EI22">
            <v>91997</v>
          </cell>
          <cell r="EJ22">
            <v>353215</v>
          </cell>
          <cell r="EK22">
            <v>97814</v>
          </cell>
          <cell r="EL22">
            <v>103354</v>
          </cell>
          <cell r="EM22">
            <v>104023</v>
          </cell>
          <cell r="EN22">
            <v>97940</v>
          </cell>
          <cell r="EO22">
            <v>403131</v>
          </cell>
          <cell r="EP22">
            <v>90810</v>
          </cell>
          <cell r="EQ22">
            <v>100050</v>
          </cell>
          <cell r="ER22">
            <v>83101</v>
          </cell>
          <cell r="ES22">
            <v>75171</v>
          </cell>
          <cell r="ET22">
            <v>349132</v>
          </cell>
          <cell r="EU22">
            <v>68615</v>
          </cell>
          <cell r="EV22">
            <v>71750</v>
          </cell>
          <cell r="EW22">
            <v>76390</v>
          </cell>
          <cell r="EX22">
            <v>77750</v>
          </cell>
          <cell r="EY22">
            <v>294505</v>
          </cell>
          <cell r="EZ22">
            <v>81335</v>
          </cell>
          <cell r="FA22">
            <v>82291</v>
          </cell>
          <cell r="FB22">
            <v>89690</v>
          </cell>
          <cell r="FC22">
            <v>88623</v>
          </cell>
          <cell r="FD22">
            <v>341939</v>
          </cell>
          <cell r="FE22">
            <v>85683</v>
          </cell>
          <cell r="FF22">
            <v>82062</v>
          </cell>
          <cell r="FG22">
            <v>86426</v>
          </cell>
          <cell r="FH22">
            <v>78936</v>
          </cell>
          <cell r="FI22">
            <v>333107</v>
          </cell>
          <cell r="FJ22">
            <v>73341</v>
          </cell>
          <cell r="FK22">
            <v>81824</v>
          </cell>
          <cell r="FL22">
            <v>87535</v>
          </cell>
          <cell r="FM22">
            <v>87588</v>
          </cell>
          <cell r="FN22">
            <v>330288</v>
          </cell>
          <cell r="FO22">
            <v>83073</v>
          </cell>
          <cell r="FP22">
            <v>78270</v>
          </cell>
          <cell r="FQ22">
            <v>84923</v>
          </cell>
          <cell r="FR22">
            <v>92060</v>
          </cell>
          <cell r="FS22">
            <v>338326</v>
          </cell>
          <cell r="FT22">
            <v>94617</v>
          </cell>
          <cell r="FU22">
            <v>93824</v>
          </cell>
          <cell r="FV22">
            <v>84314</v>
          </cell>
          <cell r="FW22">
            <v>74140</v>
          </cell>
          <cell r="FX22">
            <v>346895</v>
          </cell>
          <cell r="FY22">
            <v>79431</v>
          </cell>
          <cell r="FZ22">
            <v>85737</v>
          </cell>
          <cell r="GA22">
            <v>90195</v>
          </cell>
          <cell r="GB22">
            <v>91620</v>
          </cell>
          <cell r="GC22">
            <v>346983</v>
          </cell>
          <cell r="GD22">
            <v>89095</v>
          </cell>
          <cell r="GE22">
            <v>91800</v>
          </cell>
          <cell r="GF22">
            <v>96114</v>
          </cell>
          <cell r="GG22">
            <v>98857</v>
          </cell>
          <cell r="GH22">
            <v>375866</v>
          </cell>
          <cell r="GI22">
            <v>91443</v>
          </cell>
          <cell r="GJ22">
            <v>102090</v>
          </cell>
          <cell r="GK22">
            <v>97721</v>
          </cell>
          <cell r="GL22">
            <v>113222</v>
          </cell>
          <cell r="GM22">
            <v>404476</v>
          </cell>
          <cell r="GN22">
            <v>100289</v>
          </cell>
          <cell r="GO22">
            <v>107868</v>
          </cell>
          <cell r="GP22">
            <v>103820</v>
          </cell>
          <cell r="GQ22">
            <v>91996</v>
          </cell>
          <cell r="GR22">
            <v>403973</v>
          </cell>
          <cell r="GS22">
            <v>82134</v>
          </cell>
          <cell r="GT22">
            <v>84535</v>
          </cell>
          <cell r="GU22">
            <v>120705</v>
          </cell>
          <cell r="GV22">
            <v>119426</v>
          </cell>
          <cell r="GW22">
            <v>406800</v>
          </cell>
          <cell r="GX22">
            <v>126013</v>
          </cell>
          <cell r="GY22">
            <v>115301</v>
          </cell>
          <cell r="GZ22">
            <v>97772</v>
          </cell>
          <cell r="HA22">
            <v>113784</v>
          </cell>
          <cell r="HB22">
            <v>452870</v>
          </cell>
          <cell r="HC22">
            <v>110020</v>
          </cell>
          <cell r="HD22">
            <v>121490</v>
          </cell>
          <cell r="HE22">
            <v>114888</v>
          </cell>
          <cell r="HF22">
            <v>120392</v>
          </cell>
          <cell r="HG22">
            <v>466790</v>
          </cell>
          <cell r="HH22">
            <v>115851</v>
          </cell>
          <cell r="HI22">
            <v>122405</v>
          </cell>
          <cell r="HJ22">
            <v>119531</v>
          </cell>
          <cell r="HK22">
            <v>133101</v>
          </cell>
          <cell r="HL22">
            <v>490888</v>
          </cell>
          <cell r="HM22">
            <v>114747</v>
          </cell>
          <cell r="HN22">
            <v>125038</v>
          </cell>
          <cell r="HO22">
            <v>128414</v>
          </cell>
        </row>
        <row r="23">
          <cell r="A23" t="str">
            <v>CONGDFCF</v>
          </cell>
          <cell r="B23" t="str">
            <v>chained (2011) price HK$Mn</v>
          </cell>
          <cell r="C23" t="str">
            <v>GDFCF</v>
          </cell>
          <cell r="I23">
            <v>23002</v>
          </cell>
          <cell r="J23">
            <v>31004</v>
          </cell>
          <cell r="K23">
            <v>41806</v>
          </cell>
          <cell r="L23">
            <v>46607</v>
          </cell>
          <cell r="M23">
            <v>52008</v>
          </cell>
          <cell r="N23">
            <v>45206</v>
          </cell>
          <cell r="O23">
            <v>37405</v>
          </cell>
          <cell r="P23">
            <v>34005</v>
          </cell>
          <cell r="Q23">
            <v>35404</v>
          </cell>
          <cell r="R23">
            <v>40406</v>
          </cell>
          <cell r="S23">
            <v>50007</v>
          </cell>
          <cell r="T23">
            <v>54608</v>
          </cell>
          <cell r="U23">
            <v>15595</v>
          </cell>
          <cell r="V23">
            <v>16070</v>
          </cell>
          <cell r="W23">
            <v>14568</v>
          </cell>
          <cell r="X23">
            <v>14574</v>
          </cell>
          <cell r="Y23">
            <v>61008</v>
          </cell>
          <cell r="Z23">
            <v>14856</v>
          </cell>
          <cell r="AA23">
            <v>15159</v>
          </cell>
          <cell r="AB23">
            <v>15618</v>
          </cell>
          <cell r="AC23">
            <v>14174</v>
          </cell>
          <cell r="AD23">
            <v>60007</v>
          </cell>
          <cell r="AE23">
            <v>14856</v>
          </cell>
          <cell r="AF23">
            <v>15007</v>
          </cell>
          <cell r="AG23">
            <v>15317</v>
          </cell>
          <cell r="AH23">
            <v>15876</v>
          </cell>
          <cell r="AI23">
            <v>61207</v>
          </cell>
          <cell r="AJ23">
            <v>16977</v>
          </cell>
          <cell r="AK23">
            <v>17231</v>
          </cell>
          <cell r="AL23">
            <v>17321</v>
          </cell>
          <cell r="AM23">
            <v>17980</v>
          </cell>
          <cell r="AN23">
            <v>69608</v>
          </cell>
          <cell r="AO23">
            <v>21567</v>
          </cell>
          <cell r="AP23">
            <v>21476</v>
          </cell>
          <cell r="AQ23">
            <v>21475</v>
          </cell>
          <cell r="AR23">
            <v>22988</v>
          </cell>
          <cell r="AS23">
            <v>87611</v>
          </cell>
          <cell r="AT23">
            <v>24280</v>
          </cell>
          <cell r="AU23">
            <v>23851</v>
          </cell>
          <cell r="AV23">
            <v>23678</v>
          </cell>
          <cell r="AW23">
            <v>24790</v>
          </cell>
          <cell r="AX23">
            <v>96613</v>
          </cell>
          <cell r="AY23">
            <v>28032</v>
          </cell>
          <cell r="AZ23">
            <v>26428</v>
          </cell>
          <cell r="BA23">
            <v>27582</v>
          </cell>
          <cell r="BB23">
            <v>28998</v>
          </cell>
          <cell r="BC23">
            <v>111015</v>
          </cell>
          <cell r="BD23">
            <v>33110</v>
          </cell>
          <cell r="BE23">
            <v>32897</v>
          </cell>
          <cell r="BF23">
            <v>34103</v>
          </cell>
          <cell r="BG23">
            <v>33429</v>
          </cell>
          <cell r="BH23">
            <v>133454</v>
          </cell>
          <cell r="BI23">
            <v>35999</v>
          </cell>
          <cell r="BJ23">
            <v>37380</v>
          </cell>
          <cell r="BK23">
            <v>36697</v>
          </cell>
          <cell r="BL23">
            <v>35827</v>
          </cell>
          <cell r="BM23">
            <v>145802</v>
          </cell>
          <cell r="BN23">
            <v>38161</v>
          </cell>
          <cell r="BO23">
            <v>35257</v>
          </cell>
          <cell r="BP23">
            <v>38593</v>
          </cell>
          <cell r="BQ23">
            <v>36677</v>
          </cell>
          <cell r="BR23">
            <v>148583</v>
          </cell>
          <cell r="BS23">
            <v>34230</v>
          </cell>
          <cell r="BT23">
            <v>32900</v>
          </cell>
          <cell r="BU23">
            <v>34808</v>
          </cell>
          <cell r="BV23">
            <v>34653</v>
          </cell>
          <cell r="BW23">
            <v>136466</v>
          </cell>
          <cell r="BX23">
            <v>33905</v>
          </cell>
          <cell r="BY23">
            <v>35143</v>
          </cell>
          <cell r="BZ23">
            <v>35288</v>
          </cell>
          <cell r="CA23">
            <v>35925</v>
          </cell>
          <cell r="CB23">
            <v>140160</v>
          </cell>
          <cell r="CC23">
            <v>35218</v>
          </cell>
          <cell r="CD23">
            <v>35395</v>
          </cell>
          <cell r="CE23">
            <v>33608</v>
          </cell>
          <cell r="CF23">
            <v>36172</v>
          </cell>
          <cell r="CG23">
            <v>140301</v>
          </cell>
          <cell r="CH23">
            <v>34906</v>
          </cell>
          <cell r="CI23">
            <v>35491</v>
          </cell>
          <cell r="CJ23">
            <v>36858</v>
          </cell>
          <cell r="CK23">
            <v>41668</v>
          </cell>
          <cell r="CL23">
            <v>148919</v>
          </cell>
          <cell r="CM23">
            <v>40362</v>
          </cell>
          <cell r="CN23">
            <v>40918</v>
          </cell>
          <cell r="CO23">
            <v>43982</v>
          </cell>
          <cell r="CP23">
            <v>44759</v>
          </cell>
          <cell r="CQ23">
            <v>170021</v>
          </cell>
          <cell r="CR23">
            <v>43128</v>
          </cell>
          <cell r="CS23">
            <v>45603</v>
          </cell>
          <cell r="CT23">
            <v>47069</v>
          </cell>
          <cell r="CU23">
            <v>48058</v>
          </cell>
          <cell r="CV23">
            <v>183858</v>
          </cell>
          <cell r="CW23">
            <v>48138</v>
          </cell>
          <cell r="CX23">
            <v>48721</v>
          </cell>
          <cell r="CY23">
            <v>48337</v>
          </cell>
          <cell r="CZ23">
            <v>45905</v>
          </cell>
          <cell r="DA23">
            <v>191101</v>
          </cell>
          <cell r="DB23">
            <v>48869</v>
          </cell>
          <cell r="DC23">
            <v>51509</v>
          </cell>
          <cell r="DD23">
            <v>51932</v>
          </cell>
          <cell r="DE23">
            <v>54425</v>
          </cell>
          <cell r="DF23">
            <v>206735</v>
          </cell>
          <cell r="DG23">
            <v>51228</v>
          </cell>
          <cell r="DH23">
            <v>56637</v>
          </cell>
          <cell r="DI23">
            <v>57976</v>
          </cell>
          <cell r="DJ23">
            <v>60381</v>
          </cell>
          <cell r="DK23">
            <v>226222</v>
          </cell>
          <cell r="DL23">
            <v>55360</v>
          </cell>
          <cell r="DM23">
            <v>62367</v>
          </cell>
          <cell r="DN23">
            <v>63925</v>
          </cell>
          <cell r="DO23">
            <v>64851</v>
          </cell>
          <cell r="DP23">
            <v>246503</v>
          </cell>
          <cell r="DQ23">
            <v>59704</v>
          </cell>
          <cell r="DR23">
            <v>64935</v>
          </cell>
          <cell r="DS23">
            <v>65064</v>
          </cell>
          <cell r="DT23">
            <v>64055</v>
          </cell>
          <cell r="DU23">
            <v>253758</v>
          </cell>
          <cell r="DV23">
            <v>68752</v>
          </cell>
          <cell r="DW23">
            <v>74671</v>
          </cell>
          <cell r="DX23">
            <v>71766</v>
          </cell>
          <cell r="DY23">
            <v>76561</v>
          </cell>
          <cell r="DZ23">
            <v>291750</v>
          </cell>
          <cell r="EA23">
            <v>74391</v>
          </cell>
          <cell r="EB23">
            <v>79762</v>
          </cell>
          <cell r="EC23">
            <v>79470</v>
          </cell>
          <cell r="ED23">
            <v>79402</v>
          </cell>
          <cell r="EE23">
            <v>313025</v>
          </cell>
          <cell r="EF23">
            <v>80161</v>
          </cell>
          <cell r="EG23">
            <v>86363</v>
          </cell>
          <cell r="EH23">
            <v>84837</v>
          </cell>
          <cell r="EI23">
            <v>95068</v>
          </cell>
          <cell r="EJ23">
            <v>346429</v>
          </cell>
          <cell r="EK23">
            <v>93841</v>
          </cell>
          <cell r="EL23">
            <v>98671</v>
          </cell>
          <cell r="EM23">
            <v>96900</v>
          </cell>
          <cell r="EN23">
            <v>104421</v>
          </cell>
          <cell r="EO23">
            <v>393833</v>
          </cell>
          <cell r="EP23">
            <v>93043</v>
          </cell>
          <cell r="EQ23">
            <v>100688</v>
          </cell>
          <cell r="ER23">
            <v>85883</v>
          </cell>
          <cell r="ES23">
            <v>85100</v>
          </cell>
          <cell r="ET23">
            <v>364714</v>
          </cell>
          <cell r="EU23">
            <v>76013</v>
          </cell>
          <cell r="EV23">
            <v>76599</v>
          </cell>
          <cell r="EW23">
            <v>76074</v>
          </cell>
          <cell r="EX23">
            <v>76444</v>
          </cell>
          <cell r="EY23">
            <v>305130</v>
          </cell>
          <cell r="EZ23">
            <v>77261</v>
          </cell>
          <cell r="FA23">
            <v>78333</v>
          </cell>
          <cell r="FB23">
            <v>86583</v>
          </cell>
          <cell r="FC23">
            <v>86988</v>
          </cell>
          <cell r="FD23">
            <v>329165</v>
          </cell>
          <cell r="FE23">
            <v>84948</v>
          </cell>
          <cell r="FF23">
            <v>80621</v>
          </cell>
          <cell r="FG23">
            <v>89312</v>
          </cell>
          <cell r="FH23">
            <v>83345</v>
          </cell>
          <cell r="FI23">
            <v>338226</v>
          </cell>
          <cell r="FJ23">
            <v>75325</v>
          </cell>
          <cell r="FK23">
            <v>80231</v>
          </cell>
          <cell r="FL23">
            <v>85764</v>
          </cell>
          <cell r="FM23">
            <v>83746</v>
          </cell>
          <cell r="FN23">
            <v>325066</v>
          </cell>
          <cell r="FO23">
            <v>79419</v>
          </cell>
          <cell r="FP23">
            <v>77021</v>
          </cell>
          <cell r="FQ23">
            <v>86928</v>
          </cell>
          <cell r="FR23">
            <v>86621</v>
          </cell>
          <cell r="FS23">
            <v>329989</v>
          </cell>
          <cell r="FT23">
            <v>83048</v>
          </cell>
          <cell r="FU23">
            <v>84599</v>
          </cell>
          <cell r="FV23">
            <v>87887</v>
          </cell>
          <cell r="FW23">
            <v>85531</v>
          </cell>
          <cell r="FX23">
            <v>341065</v>
          </cell>
          <cell r="FY23">
            <v>84978</v>
          </cell>
          <cell r="FZ23">
            <v>89098</v>
          </cell>
          <cell r="GA23">
            <v>90042</v>
          </cell>
          <cell r="GB23">
            <v>90671</v>
          </cell>
          <cell r="GC23">
            <v>354789</v>
          </cell>
          <cell r="GD23">
            <v>90677</v>
          </cell>
          <cell r="GE23">
            <v>92767</v>
          </cell>
          <cell r="GF23">
            <v>99074</v>
          </cell>
          <cell r="GG23">
            <v>97347</v>
          </cell>
          <cell r="GH23">
            <v>379865</v>
          </cell>
          <cell r="GI23">
            <v>90757</v>
          </cell>
          <cell r="GJ23">
            <v>98394</v>
          </cell>
          <cell r="GK23">
            <v>97915</v>
          </cell>
          <cell r="GL23">
            <v>104807</v>
          </cell>
          <cell r="GM23">
            <v>391873</v>
          </cell>
          <cell r="GN23">
            <v>101686</v>
          </cell>
          <cell r="GO23">
            <v>104978</v>
          </cell>
          <cell r="GP23">
            <v>102315</v>
          </cell>
          <cell r="GQ23">
            <v>88339</v>
          </cell>
          <cell r="GR23">
            <v>397318</v>
          </cell>
          <cell r="GS23">
            <v>89481</v>
          </cell>
          <cell r="GT23">
            <v>91864</v>
          </cell>
          <cell r="GU23">
            <v>104029</v>
          </cell>
          <cell r="GV23">
            <v>98168</v>
          </cell>
          <cell r="GW23">
            <v>383542</v>
          </cell>
          <cell r="GX23">
            <v>96662</v>
          </cell>
          <cell r="GY23">
            <v>105895</v>
          </cell>
          <cell r="GZ23">
            <v>104180</v>
          </cell>
          <cell r="HA23">
            <v>106304</v>
          </cell>
          <cell r="HB23">
            <v>413041</v>
          </cell>
          <cell r="HC23">
            <v>101430</v>
          </cell>
          <cell r="HD23">
            <v>115594</v>
          </cell>
          <cell r="HE23">
            <v>118214</v>
          </cell>
          <cell r="HF23">
            <v>119810</v>
          </cell>
          <cell r="HG23">
            <v>455048</v>
          </cell>
          <cell r="HH23">
            <v>114092</v>
          </cell>
          <cell r="HI23">
            <v>122342</v>
          </cell>
          <cell r="HJ23">
            <v>127966</v>
          </cell>
          <cell r="HK23">
            <v>133481</v>
          </cell>
          <cell r="HL23">
            <v>497881</v>
          </cell>
          <cell r="HM23">
            <v>110373</v>
          </cell>
          <cell r="HN23">
            <v>130762</v>
          </cell>
          <cell r="HO23">
            <v>130843</v>
          </cell>
        </row>
        <row r="24">
          <cell r="A24" t="str">
            <v>CONGDFCFPU</v>
          </cell>
          <cell r="B24" t="str">
            <v>chained (2011) price HK$Mn</v>
          </cell>
          <cell r="C24" t="str">
            <v>GDFCF</v>
          </cell>
          <cell r="D24" t="str">
            <v>Public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8642</v>
          </cell>
          <cell r="O24">
            <v>7524</v>
          </cell>
          <cell r="P24">
            <v>6966</v>
          </cell>
          <cell r="Q24">
            <v>6178</v>
          </cell>
          <cell r="R24">
            <v>5192</v>
          </cell>
          <cell r="S24">
            <v>6538</v>
          </cell>
          <cell r="T24">
            <v>7359</v>
          </cell>
          <cell r="U24">
            <v>3086</v>
          </cell>
          <cell r="V24">
            <v>2055</v>
          </cell>
          <cell r="W24">
            <v>2014</v>
          </cell>
          <cell r="X24">
            <v>2608</v>
          </cell>
          <cell r="Y24">
            <v>9726</v>
          </cell>
          <cell r="Z24">
            <v>3614</v>
          </cell>
          <cell r="AA24">
            <v>2711</v>
          </cell>
          <cell r="AB24">
            <v>3290</v>
          </cell>
          <cell r="AC24">
            <v>3343</v>
          </cell>
          <cell r="AD24">
            <v>12945</v>
          </cell>
          <cell r="AE24">
            <v>4359</v>
          </cell>
          <cell r="AF24">
            <v>3138</v>
          </cell>
          <cell r="AG24">
            <v>3120</v>
          </cell>
          <cell r="AH24">
            <v>2963</v>
          </cell>
          <cell r="AI24">
            <v>13569</v>
          </cell>
          <cell r="AJ24">
            <v>4210</v>
          </cell>
          <cell r="AK24">
            <v>3252</v>
          </cell>
          <cell r="AL24">
            <v>3717</v>
          </cell>
          <cell r="AM24">
            <v>4014</v>
          </cell>
          <cell r="AN24">
            <v>15212</v>
          </cell>
          <cell r="AO24">
            <v>5416</v>
          </cell>
          <cell r="AP24">
            <v>4270</v>
          </cell>
          <cell r="AQ24">
            <v>5057</v>
          </cell>
          <cell r="AR24">
            <v>6845</v>
          </cell>
          <cell r="AS24">
            <v>21618</v>
          </cell>
          <cell r="AT24">
            <v>7467</v>
          </cell>
          <cell r="AU24">
            <v>5823</v>
          </cell>
          <cell r="AV24">
            <v>6982</v>
          </cell>
          <cell r="AW24">
            <v>7266</v>
          </cell>
          <cell r="AX24">
            <v>27563</v>
          </cell>
          <cell r="AY24">
            <v>8816</v>
          </cell>
          <cell r="AZ24">
            <v>5585</v>
          </cell>
          <cell r="BA24">
            <v>5680</v>
          </cell>
          <cell r="BB24">
            <v>7240</v>
          </cell>
          <cell r="BC24">
            <v>27334</v>
          </cell>
          <cell r="BD24">
            <v>8272</v>
          </cell>
          <cell r="BE24">
            <v>5698</v>
          </cell>
          <cell r="BF24">
            <v>6900</v>
          </cell>
          <cell r="BG24">
            <v>6176</v>
          </cell>
          <cell r="BH24">
            <v>27092</v>
          </cell>
          <cell r="BI24">
            <v>8451</v>
          </cell>
          <cell r="BJ24">
            <v>6231</v>
          </cell>
          <cell r="BK24">
            <v>7145</v>
          </cell>
          <cell r="BL24">
            <v>7839</v>
          </cell>
          <cell r="BM24">
            <v>29703</v>
          </cell>
          <cell r="BN24">
            <v>9840</v>
          </cell>
          <cell r="BO24">
            <v>8183</v>
          </cell>
          <cell r="BP24">
            <v>9531</v>
          </cell>
          <cell r="BQ24">
            <v>10939</v>
          </cell>
          <cell r="BR24">
            <v>38521</v>
          </cell>
          <cell r="BS24">
            <v>10769</v>
          </cell>
          <cell r="BT24">
            <v>7993</v>
          </cell>
          <cell r="BU24">
            <v>10284</v>
          </cell>
          <cell r="BV24">
            <v>10555</v>
          </cell>
          <cell r="BW24">
            <v>39634</v>
          </cell>
          <cell r="BX24">
            <v>10895</v>
          </cell>
          <cell r="BY24">
            <v>7556</v>
          </cell>
          <cell r="BZ24">
            <v>7943</v>
          </cell>
          <cell r="CA24">
            <v>8626</v>
          </cell>
          <cell r="CB24">
            <v>35013</v>
          </cell>
          <cell r="CC24">
            <v>9100</v>
          </cell>
          <cell r="CD24">
            <v>5515</v>
          </cell>
          <cell r="CE24">
            <v>6255</v>
          </cell>
          <cell r="CF24">
            <v>6566</v>
          </cell>
          <cell r="CG24">
            <v>27443</v>
          </cell>
          <cell r="CH24">
            <v>7917</v>
          </cell>
          <cell r="CI24">
            <v>4813</v>
          </cell>
          <cell r="CJ24">
            <v>6139</v>
          </cell>
          <cell r="CK24">
            <v>6992</v>
          </cell>
          <cell r="CL24">
            <v>25855</v>
          </cell>
          <cell r="CM24">
            <v>8439</v>
          </cell>
          <cell r="CN24">
            <v>5533</v>
          </cell>
          <cell r="CO24">
            <v>6650</v>
          </cell>
          <cell r="CP24">
            <v>7287</v>
          </cell>
          <cell r="CQ24">
            <v>27909</v>
          </cell>
          <cell r="CR24">
            <v>8349</v>
          </cell>
          <cell r="CS24">
            <v>5686</v>
          </cell>
          <cell r="CT24">
            <v>7108</v>
          </cell>
          <cell r="CU24">
            <v>6890</v>
          </cell>
          <cell r="CV24">
            <v>28033</v>
          </cell>
          <cell r="CW24">
            <v>9157</v>
          </cell>
          <cell r="CX24">
            <v>6067</v>
          </cell>
          <cell r="CY24">
            <v>7492</v>
          </cell>
          <cell r="CZ24">
            <v>9376</v>
          </cell>
          <cell r="DA24">
            <v>32092</v>
          </cell>
          <cell r="DB24">
            <v>10175</v>
          </cell>
          <cell r="DC24">
            <v>6928</v>
          </cell>
          <cell r="DD24">
            <v>8051</v>
          </cell>
          <cell r="DE24">
            <v>8643</v>
          </cell>
          <cell r="DF24">
            <v>33797</v>
          </cell>
          <cell r="DG24">
            <v>10202</v>
          </cell>
          <cell r="DH24">
            <v>6556</v>
          </cell>
          <cell r="DI24">
            <v>8368</v>
          </cell>
          <cell r="DJ24">
            <v>7687</v>
          </cell>
          <cell r="DK24">
            <v>32813</v>
          </cell>
          <cell r="DL24">
            <v>10360</v>
          </cell>
          <cell r="DM24">
            <v>6026</v>
          </cell>
          <cell r="DN24">
            <v>7741</v>
          </cell>
          <cell r="DO24">
            <v>10629</v>
          </cell>
          <cell r="DP24">
            <v>34756</v>
          </cell>
          <cell r="DQ24">
            <v>14884</v>
          </cell>
          <cell r="DR24">
            <v>9528</v>
          </cell>
          <cell r="DS24">
            <v>11894</v>
          </cell>
          <cell r="DT24">
            <v>12017</v>
          </cell>
          <cell r="DU24">
            <v>48323</v>
          </cell>
          <cell r="DV24">
            <v>17805</v>
          </cell>
          <cell r="DW24">
            <v>9329</v>
          </cell>
          <cell r="DX24">
            <v>14040</v>
          </cell>
          <cell r="DY24">
            <v>16477</v>
          </cell>
          <cell r="DZ24">
            <v>57651</v>
          </cell>
          <cell r="EA24">
            <v>19559</v>
          </cell>
          <cell r="EB24">
            <v>15195</v>
          </cell>
          <cell r="EC24">
            <v>18279</v>
          </cell>
          <cell r="ED24">
            <v>18602</v>
          </cell>
          <cell r="EE24">
            <v>71635</v>
          </cell>
          <cell r="EF24">
            <v>24982</v>
          </cell>
          <cell r="EG24">
            <v>16877</v>
          </cell>
          <cell r="EH24">
            <v>19027</v>
          </cell>
          <cell r="EI24">
            <v>22424</v>
          </cell>
          <cell r="EJ24">
            <v>83310</v>
          </cell>
          <cell r="EK24">
            <v>24210</v>
          </cell>
          <cell r="EL24">
            <v>16950</v>
          </cell>
          <cell r="EM24">
            <v>18700</v>
          </cell>
          <cell r="EN24">
            <v>18613</v>
          </cell>
          <cell r="EO24">
            <v>78473</v>
          </cell>
          <cell r="EP24">
            <v>23633</v>
          </cell>
          <cell r="EQ24">
            <v>17264</v>
          </cell>
          <cell r="ER24">
            <v>14667</v>
          </cell>
          <cell r="ES24">
            <v>15907</v>
          </cell>
          <cell r="ET24">
            <v>71471</v>
          </cell>
          <cell r="EU24">
            <v>21995</v>
          </cell>
          <cell r="EV24">
            <v>15830</v>
          </cell>
          <cell r="EW24">
            <v>16492</v>
          </cell>
          <cell r="EX24">
            <v>18210</v>
          </cell>
          <cell r="EY24">
            <v>72527</v>
          </cell>
          <cell r="EZ24">
            <v>19611</v>
          </cell>
          <cell r="FA24">
            <v>13887</v>
          </cell>
          <cell r="FB24">
            <v>15900</v>
          </cell>
          <cell r="FC24">
            <v>16732</v>
          </cell>
          <cell r="FD24">
            <v>66130</v>
          </cell>
          <cell r="FE24">
            <v>20083</v>
          </cell>
          <cell r="FF24">
            <v>14254</v>
          </cell>
          <cell r="FG24">
            <v>14796</v>
          </cell>
          <cell r="FH24">
            <v>16007</v>
          </cell>
          <cell r="FI24">
            <v>65140</v>
          </cell>
          <cell r="FJ24">
            <v>18719</v>
          </cell>
          <cell r="FK24">
            <v>15052</v>
          </cell>
          <cell r="FL24">
            <v>14851</v>
          </cell>
          <cell r="FM24">
            <v>16528</v>
          </cell>
          <cell r="FN24">
            <v>65150</v>
          </cell>
          <cell r="FO24">
            <v>18071</v>
          </cell>
          <cell r="FP24">
            <v>14802</v>
          </cell>
          <cell r="FQ24">
            <v>16119</v>
          </cell>
          <cell r="FR24">
            <v>16718</v>
          </cell>
          <cell r="FS24">
            <v>65710</v>
          </cell>
          <cell r="FT24">
            <v>18063</v>
          </cell>
          <cell r="FU24">
            <v>13768</v>
          </cell>
          <cell r="FV24">
            <v>14316</v>
          </cell>
          <cell r="FW24">
            <v>16376</v>
          </cell>
          <cell r="FX24">
            <v>62523</v>
          </cell>
          <cell r="FY24">
            <v>17550</v>
          </cell>
          <cell r="FZ24">
            <v>11363</v>
          </cell>
          <cell r="GA24">
            <v>12551</v>
          </cell>
          <cell r="GB24">
            <v>12507</v>
          </cell>
          <cell r="GC24">
            <v>53971</v>
          </cell>
          <cell r="GD24">
            <v>14066</v>
          </cell>
          <cell r="GE24">
            <v>10053</v>
          </cell>
          <cell r="GF24">
            <v>10710</v>
          </cell>
          <cell r="GG24">
            <v>11956</v>
          </cell>
          <cell r="GH24">
            <v>46785</v>
          </cell>
          <cell r="GI24">
            <v>12479</v>
          </cell>
          <cell r="GJ24">
            <v>9745</v>
          </cell>
          <cell r="GK24">
            <v>10020</v>
          </cell>
          <cell r="GL24">
            <v>11010</v>
          </cell>
          <cell r="GM24">
            <v>43254</v>
          </cell>
          <cell r="GN24">
            <v>14043</v>
          </cell>
          <cell r="GO24">
            <v>10119</v>
          </cell>
          <cell r="GP24">
            <v>10370</v>
          </cell>
          <cell r="GQ24">
            <v>11974</v>
          </cell>
          <cell r="GR24">
            <v>46506</v>
          </cell>
          <cell r="GS24">
            <v>14506</v>
          </cell>
          <cell r="GT24">
            <v>11354</v>
          </cell>
          <cell r="GU24">
            <v>12636</v>
          </cell>
          <cell r="GV24">
            <v>13660</v>
          </cell>
          <cell r="GW24">
            <v>52156</v>
          </cell>
          <cell r="GX24">
            <v>17263</v>
          </cell>
          <cell r="GY24">
            <v>15258</v>
          </cell>
          <cell r="GZ24">
            <v>17089</v>
          </cell>
          <cell r="HA24">
            <v>19078</v>
          </cell>
          <cell r="HB24">
            <v>68688</v>
          </cell>
          <cell r="HC24">
            <v>22611</v>
          </cell>
          <cell r="HD24">
            <v>16434</v>
          </cell>
          <cell r="HE24">
            <v>17492</v>
          </cell>
          <cell r="HF24">
            <v>20869</v>
          </cell>
          <cell r="HG24">
            <v>77406</v>
          </cell>
          <cell r="HH24">
            <v>25258</v>
          </cell>
          <cell r="HI24">
            <v>17734</v>
          </cell>
          <cell r="HJ24">
            <v>17662</v>
          </cell>
          <cell r="HK24">
            <v>25159</v>
          </cell>
          <cell r="HL24">
            <v>85813</v>
          </cell>
          <cell r="HM24">
            <v>25735</v>
          </cell>
          <cell r="HN24">
            <v>19094</v>
          </cell>
          <cell r="HO24">
            <v>21586</v>
          </cell>
        </row>
        <row r="25">
          <cell r="A25" t="str">
            <v>CONGDFCFPR</v>
          </cell>
          <cell r="B25" t="str">
            <v>chained (2011) price HK$Mn</v>
          </cell>
          <cell r="C25" t="str">
            <v>GDFCF</v>
          </cell>
          <cell r="D25" t="str">
            <v>Private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36330</v>
          </cell>
          <cell r="O25">
            <v>29919</v>
          </cell>
          <cell r="P25">
            <v>26960</v>
          </cell>
          <cell r="Q25">
            <v>28769</v>
          </cell>
          <cell r="R25">
            <v>34029</v>
          </cell>
          <cell r="S25">
            <v>42085</v>
          </cell>
          <cell r="T25">
            <v>45866</v>
          </cell>
          <cell r="U25">
            <v>12389</v>
          </cell>
          <cell r="V25">
            <v>13619</v>
          </cell>
          <cell r="W25">
            <v>12294</v>
          </cell>
          <cell r="X25">
            <v>11808</v>
          </cell>
          <cell r="Y25">
            <v>50140</v>
          </cell>
          <cell r="Z25">
            <v>11335</v>
          </cell>
          <cell r="AA25">
            <v>12332</v>
          </cell>
          <cell r="AB25">
            <v>12376</v>
          </cell>
          <cell r="AC25">
            <v>10943</v>
          </cell>
          <cell r="AD25">
            <v>47017</v>
          </cell>
          <cell r="AE25">
            <v>10809</v>
          </cell>
          <cell r="AF25">
            <v>11875</v>
          </cell>
          <cell r="AG25">
            <v>12210</v>
          </cell>
          <cell r="AH25">
            <v>12794</v>
          </cell>
          <cell r="AI25">
            <v>47840</v>
          </cell>
          <cell r="AJ25">
            <v>12874</v>
          </cell>
          <cell r="AK25">
            <v>13868</v>
          </cell>
          <cell r="AL25">
            <v>13653</v>
          </cell>
          <cell r="AM25">
            <v>14068</v>
          </cell>
          <cell r="AN25">
            <v>54580</v>
          </cell>
          <cell r="AO25">
            <v>16356</v>
          </cell>
          <cell r="AP25">
            <v>17190</v>
          </cell>
          <cell r="AQ25">
            <v>16582</v>
          </cell>
          <cell r="AR25">
            <v>16866</v>
          </cell>
          <cell r="AS25">
            <v>67074</v>
          </cell>
          <cell r="AT25">
            <v>17490</v>
          </cell>
          <cell r="AU25">
            <v>18353</v>
          </cell>
          <cell r="AV25">
            <v>17324</v>
          </cell>
          <cell r="AW25">
            <v>18265</v>
          </cell>
          <cell r="AX25">
            <v>71349</v>
          </cell>
          <cell r="AY25">
            <v>20041</v>
          </cell>
          <cell r="AZ25">
            <v>20929</v>
          </cell>
          <cell r="BA25">
            <v>21903</v>
          </cell>
          <cell r="BB25">
            <v>22214</v>
          </cell>
          <cell r="BC25">
            <v>84993</v>
          </cell>
          <cell r="BD25">
            <v>25154</v>
          </cell>
          <cell r="BE25">
            <v>26882</v>
          </cell>
          <cell r="BF25">
            <v>27167</v>
          </cell>
          <cell r="BG25">
            <v>27022</v>
          </cell>
          <cell r="BH25">
            <v>106126</v>
          </cell>
          <cell r="BI25">
            <v>27691</v>
          </cell>
          <cell r="BJ25">
            <v>30734</v>
          </cell>
          <cell r="BK25">
            <v>29428</v>
          </cell>
          <cell r="BL25">
            <v>28085</v>
          </cell>
          <cell r="BM25">
            <v>115789</v>
          </cell>
          <cell r="BN25">
            <v>28774</v>
          </cell>
          <cell r="BO25">
            <v>27407</v>
          </cell>
          <cell r="BP25">
            <v>29542</v>
          </cell>
          <cell r="BQ25">
            <v>26808</v>
          </cell>
          <cell r="BR25">
            <v>112309</v>
          </cell>
          <cell r="BS25">
            <v>24492</v>
          </cell>
          <cell r="BT25">
            <v>25305</v>
          </cell>
          <cell r="BU25">
            <v>25437</v>
          </cell>
          <cell r="BV25">
            <v>25188</v>
          </cell>
          <cell r="BW25">
            <v>100217</v>
          </cell>
          <cell r="BX25">
            <v>24111</v>
          </cell>
          <cell r="BY25">
            <v>27738</v>
          </cell>
          <cell r="BZ25">
            <v>27525</v>
          </cell>
          <cell r="CA25">
            <v>27676</v>
          </cell>
          <cell r="CB25">
            <v>106882</v>
          </cell>
          <cell r="CC25">
            <v>26572</v>
          </cell>
          <cell r="CD25">
            <v>29319</v>
          </cell>
          <cell r="CE25">
            <v>27136</v>
          </cell>
          <cell r="CF25">
            <v>29318</v>
          </cell>
          <cell r="CG25">
            <v>112112</v>
          </cell>
          <cell r="CH25">
            <v>27141</v>
          </cell>
          <cell r="CI25">
            <v>29870</v>
          </cell>
          <cell r="CJ25">
            <v>30227</v>
          </cell>
          <cell r="CK25">
            <v>34163</v>
          </cell>
          <cell r="CL25">
            <v>121394</v>
          </cell>
          <cell r="CM25">
            <v>31906</v>
          </cell>
          <cell r="CN25">
            <v>34447</v>
          </cell>
          <cell r="CO25">
            <v>36578</v>
          </cell>
          <cell r="CP25">
            <v>36858</v>
          </cell>
          <cell r="CQ25">
            <v>139789</v>
          </cell>
          <cell r="CR25">
            <v>34544</v>
          </cell>
          <cell r="CS25">
            <v>38720</v>
          </cell>
          <cell r="CT25">
            <v>39152</v>
          </cell>
          <cell r="CU25">
            <v>40218</v>
          </cell>
          <cell r="CV25">
            <v>152634</v>
          </cell>
          <cell r="CW25">
            <v>38610</v>
          </cell>
          <cell r="CX25">
            <v>41417</v>
          </cell>
          <cell r="CY25">
            <v>40068</v>
          </cell>
          <cell r="CZ25">
            <v>36414</v>
          </cell>
          <cell r="DA25">
            <v>156509</v>
          </cell>
          <cell r="DB25">
            <v>38557</v>
          </cell>
          <cell r="DC25">
            <v>43434</v>
          </cell>
          <cell r="DD25">
            <v>43052</v>
          </cell>
          <cell r="DE25">
            <v>44960</v>
          </cell>
          <cell r="DF25">
            <v>170003</v>
          </cell>
          <cell r="DG25">
            <v>40715</v>
          </cell>
          <cell r="DH25">
            <v>48586</v>
          </cell>
          <cell r="DI25">
            <v>48539</v>
          </cell>
          <cell r="DJ25">
            <v>51313</v>
          </cell>
          <cell r="DK25">
            <v>189153</v>
          </cell>
          <cell r="DL25">
            <v>44464</v>
          </cell>
          <cell r="DM25">
            <v>54428</v>
          </cell>
          <cell r="DN25">
            <v>54656</v>
          </cell>
          <cell r="DO25">
            <v>53315</v>
          </cell>
          <cell r="DP25">
            <v>206863</v>
          </cell>
          <cell r="DQ25">
            <v>45525</v>
          </cell>
          <cell r="DR25">
            <v>54224</v>
          </cell>
          <cell r="DS25">
            <v>52715</v>
          </cell>
          <cell r="DT25">
            <v>51673</v>
          </cell>
          <cell r="DU25">
            <v>204137</v>
          </cell>
          <cell r="DV25">
            <v>52155</v>
          </cell>
          <cell r="DW25">
            <v>63287</v>
          </cell>
          <cell r="DX25">
            <v>57512</v>
          </cell>
          <cell r="DY25">
            <v>60352</v>
          </cell>
          <cell r="DZ25">
            <v>233306</v>
          </cell>
          <cell r="EA25">
            <v>56399</v>
          </cell>
          <cell r="EB25">
            <v>64134</v>
          </cell>
          <cell r="EC25">
            <v>61958</v>
          </cell>
          <cell r="ED25">
            <v>61689</v>
          </cell>
          <cell r="EE25">
            <v>244180</v>
          </cell>
          <cell r="EF25">
            <v>58085</v>
          </cell>
          <cell r="EG25">
            <v>69299</v>
          </cell>
          <cell r="EH25">
            <v>66460</v>
          </cell>
          <cell r="EI25">
            <v>73733</v>
          </cell>
          <cell r="EJ25">
            <v>267577</v>
          </cell>
          <cell r="EK25">
            <v>71300</v>
          </cell>
          <cell r="EL25">
            <v>80851</v>
          </cell>
          <cell r="EM25">
            <v>78033</v>
          </cell>
          <cell r="EN25">
            <v>85143</v>
          </cell>
          <cell r="EO25">
            <v>315327</v>
          </cell>
          <cell r="EP25">
            <v>70927</v>
          </cell>
          <cell r="EQ25">
            <v>82537</v>
          </cell>
          <cell r="ER25">
            <v>70490</v>
          </cell>
          <cell r="ES25">
            <v>68884</v>
          </cell>
          <cell r="ET25">
            <v>292838</v>
          </cell>
          <cell r="EU25">
            <v>55292</v>
          </cell>
          <cell r="EV25">
            <v>60836</v>
          </cell>
          <cell r="EW25">
            <v>59799</v>
          </cell>
          <cell r="EX25">
            <v>58764</v>
          </cell>
          <cell r="EY25">
            <v>234691</v>
          </cell>
          <cell r="EZ25">
            <v>58348</v>
          </cell>
          <cell r="FA25">
            <v>64340</v>
          </cell>
          <cell r="FB25">
            <v>70643</v>
          </cell>
          <cell r="FC25">
            <v>70317</v>
          </cell>
          <cell r="FD25">
            <v>263648</v>
          </cell>
          <cell r="FE25">
            <v>65325</v>
          </cell>
          <cell r="FF25">
            <v>66323</v>
          </cell>
          <cell r="FG25">
            <v>74371</v>
          </cell>
          <cell r="FH25">
            <v>67419</v>
          </cell>
          <cell r="FI25">
            <v>273438</v>
          </cell>
          <cell r="FJ25">
            <v>56900</v>
          </cell>
          <cell r="FK25">
            <v>65241</v>
          </cell>
          <cell r="FL25">
            <v>70919</v>
          </cell>
          <cell r="FM25">
            <v>67324</v>
          </cell>
          <cell r="FN25">
            <v>260384</v>
          </cell>
          <cell r="FO25">
            <v>61490</v>
          </cell>
          <cell r="FP25">
            <v>62320</v>
          </cell>
          <cell r="FQ25">
            <v>70920</v>
          </cell>
          <cell r="FR25">
            <v>70019</v>
          </cell>
          <cell r="FS25">
            <v>264749</v>
          </cell>
          <cell r="FT25">
            <v>65023</v>
          </cell>
          <cell r="FU25">
            <v>71114</v>
          </cell>
          <cell r="FV25">
            <v>73867</v>
          </cell>
          <cell r="FW25">
            <v>69311</v>
          </cell>
          <cell r="FX25">
            <v>279315</v>
          </cell>
          <cell r="FY25">
            <v>67586</v>
          </cell>
          <cell r="FZ25">
            <v>78023</v>
          </cell>
          <cell r="GA25">
            <v>77765</v>
          </cell>
          <cell r="GB25">
            <v>78441</v>
          </cell>
          <cell r="GC25">
            <v>301815</v>
          </cell>
          <cell r="GD25">
            <v>76862</v>
          </cell>
          <cell r="GE25">
            <v>83039</v>
          </cell>
          <cell r="GF25">
            <v>88713</v>
          </cell>
          <cell r="GG25">
            <v>85710</v>
          </cell>
          <cell r="GH25">
            <v>334324</v>
          </cell>
          <cell r="GI25">
            <v>78609</v>
          </cell>
          <cell r="GJ25">
            <v>88910</v>
          </cell>
          <cell r="GK25">
            <v>88163</v>
          </cell>
          <cell r="GL25">
            <v>94091</v>
          </cell>
          <cell r="GM25">
            <v>349773</v>
          </cell>
          <cell r="GN25">
            <v>87902</v>
          </cell>
          <cell r="GO25">
            <v>95191</v>
          </cell>
          <cell r="GP25">
            <v>92261</v>
          </cell>
          <cell r="GQ25">
            <v>76591</v>
          </cell>
          <cell r="GR25">
            <v>351945</v>
          </cell>
          <cell r="GS25">
            <v>75015</v>
          </cell>
          <cell r="GT25">
            <v>80740</v>
          </cell>
          <cell r="GU25">
            <v>91665</v>
          </cell>
          <cell r="GV25">
            <v>84671</v>
          </cell>
          <cell r="GW25">
            <v>332091</v>
          </cell>
          <cell r="GX25">
            <v>79335</v>
          </cell>
          <cell r="GY25">
            <v>90781</v>
          </cell>
          <cell r="GZ25">
            <v>87110</v>
          </cell>
          <cell r="HA25">
            <v>87148</v>
          </cell>
          <cell r="HB25">
            <v>344374</v>
          </cell>
          <cell r="HC25">
            <v>78751</v>
          </cell>
          <cell r="HD25">
            <v>99202</v>
          </cell>
          <cell r="HE25">
            <v>100755</v>
          </cell>
          <cell r="HF25">
            <v>98934</v>
          </cell>
          <cell r="HG25">
            <v>377642</v>
          </cell>
          <cell r="HH25">
            <v>88834</v>
          </cell>
          <cell r="HI25">
            <v>104608</v>
          </cell>
          <cell r="HJ25">
            <v>110304</v>
          </cell>
          <cell r="HK25">
            <v>108322</v>
          </cell>
          <cell r="HL25">
            <v>412068</v>
          </cell>
          <cell r="HM25">
            <v>84638</v>
          </cell>
          <cell r="HN25">
            <v>111668</v>
          </cell>
          <cell r="HO25">
            <v>109257</v>
          </cell>
        </row>
        <row r="26">
          <cell r="A26" t="str">
            <v>CONGDFCFBC</v>
          </cell>
          <cell r="B26" t="str">
            <v>chained (2011) price HK$Mn</v>
          </cell>
          <cell r="C26" t="str">
            <v>GDFCF</v>
          </cell>
          <cell r="D26" t="str">
            <v>Construction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60264</v>
          </cell>
          <cell r="O26">
            <v>46852</v>
          </cell>
          <cell r="P26">
            <v>39783</v>
          </cell>
          <cell r="Q26">
            <v>37830</v>
          </cell>
          <cell r="R26">
            <v>42911</v>
          </cell>
          <cell r="S26">
            <v>55475</v>
          </cell>
          <cell r="T26">
            <v>60396</v>
          </cell>
          <cell r="U26">
            <v>18533</v>
          </cell>
          <cell r="V26">
            <v>16746</v>
          </cell>
          <cell r="W26">
            <v>15056</v>
          </cell>
          <cell r="X26">
            <v>15138</v>
          </cell>
          <cell r="Y26">
            <v>65321</v>
          </cell>
          <cell r="Z26">
            <v>19090</v>
          </cell>
          <cell r="AA26">
            <v>16586</v>
          </cell>
          <cell r="AB26">
            <v>17632</v>
          </cell>
          <cell r="AC26">
            <v>16773</v>
          </cell>
          <cell r="AD26">
            <v>69998</v>
          </cell>
          <cell r="AE26">
            <v>18941</v>
          </cell>
          <cell r="AF26">
            <v>17974</v>
          </cell>
          <cell r="AG26">
            <v>17523</v>
          </cell>
          <cell r="AH26">
            <v>18753</v>
          </cell>
          <cell r="AI26">
            <v>73179</v>
          </cell>
          <cell r="AJ26">
            <v>21122</v>
          </cell>
          <cell r="AK26">
            <v>19531</v>
          </cell>
          <cell r="AL26">
            <v>20200</v>
          </cell>
          <cell r="AM26">
            <v>21484</v>
          </cell>
          <cell r="AN26">
            <v>82347</v>
          </cell>
          <cell r="AO26">
            <v>28437</v>
          </cell>
          <cell r="AP26">
            <v>25069</v>
          </cell>
          <cell r="AQ26">
            <v>26903</v>
          </cell>
          <cell r="AR26">
            <v>28083</v>
          </cell>
          <cell r="AS26">
            <v>108464</v>
          </cell>
          <cell r="AT26">
            <v>31221</v>
          </cell>
          <cell r="AU26">
            <v>27773</v>
          </cell>
          <cell r="AV26">
            <v>27652</v>
          </cell>
          <cell r="AW26">
            <v>27789</v>
          </cell>
          <cell r="AX26">
            <v>114280</v>
          </cell>
          <cell r="AY26">
            <v>34964</v>
          </cell>
          <cell r="AZ26">
            <v>28272</v>
          </cell>
          <cell r="BA26">
            <v>27704</v>
          </cell>
          <cell r="BB26">
            <v>32402</v>
          </cell>
          <cell r="BC26">
            <v>123112</v>
          </cell>
          <cell r="BD26">
            <v>40608</v>
          </cell>
          <cell r="BE26">
            <v>33626</v>
          </cell>
          <cell r="BF26">
            <v>36577</v>
          </cell>
          <cell r="BG26">
            <v>35370</v>
          </cell>
          <cell r="BH26">
            <v>145951</v>
          </cell>
          <cell r="BI26">
            <v>42752</v>
          </cell>
          <cell r="BJ26">
            <v>37002</v>
          </cell>
          <cell r="BK26">
            <v>38868</v>
          </cell>
          <cell r="BL26">
            <v>39542</v>
          </cell>
          <cell r="BM26">
            <v>158005</v>
          </cell>
          <cell r="BN26">
            <v>47052</v>
          </cell>
          <cell r="BO26">
            <v>41320</v>
          </cell>
          <cell r="BP26">
            <v>42003</v>
          </cell>
          <cell r="BQ26">
            <v>43186</v>
          </cell>
          <cell r="BR26">
            <v>173366</v>
          </cell>
          <cell r="BS26">
            <v>42712</v>
          </cell>
          <cell r="BT26">
            <v>36407</v>
          </cell>
          <cell r="BU26">
            <v>38033</v>
          </cell>
          <cell r="BV26">
            <v>38540</v>
          </cell>
          <cell r="BW26">
            <v>155487</v>
          </cell>
          <cell r="BX26">
            <v>39748</v>
          </cell>
          <cell r="BY26">
            <v>34845</v>
          </cell>
          <cell r="BZ26">
            <v>35686</v>
          </cell>
          <cell r="CA26">
            <v>36620</v>
          </cell>
          <cell r="CB26">
            <v>146742</v>
          </cell>
          <cell r="CC26">
            <v>38780</v>
          </cell>
          <cell r="CD26">
            <v>32920</v>
          </cell>
          <cell r="CE26">
            <v>33520</v>
          </cell>
          <cell r="CF26">
            <v>36720</v>
          </cell>
          <cell r="CG26">
            <v>141778</v>
          </cell>
          <cell r="CH26">
            <v>37703</v>
          </cell>
          <cell r="CI26">
            <v>34694</v>
          </cell>
          <cell r="CJ26">
            <v>36497</v>
          </cell>
          <cell r="CK26">
            <v>39783</v>
          </cell>
          <cell r="CL26">
            <v>148734</v>
          </cell>
          <cell r="CM26">
            <v>40929</v>
          </cell>
          <cell r="CN26">
            <v>36057</v>
          </cell>
          <cell r="CO26">
            <v>37834</v>
          </cell>
          <cell r="CP26">
            <v>40492</v>
          </cell>
          <cell r="CQ26">
            <v>155312</v>
          </cell>
          <cell r="CR26">
            <v>41970</v>
          </cell>
          <cell r="CS26">
            <v>39024</v>
          </cell>
          <cell r="CT26">
            <v>36669</v>
          </cell>
          <cell r="CU26">
            <v>41361</v>
          </cell>
          <cell r="CV26">
            <v>159024</v>
          </cell>
          <cell r="CW26">
            <v>44039</v>
          </cell>
          <cell r="CX26">
            <v>40176</v>
          </cell>
          <cell r="CY26">
            <v>41799</v>
          </cell>
          <cell r="CZ26">
            <v>42963</v>
          </cell>
          <cell r="DA26">
            <v>168977</v>
          </cell>
          <cell r="DB26">
            <v>44778</v>
          </cell>
          <cell r="DC26">
            <v>44392</v>
          </cell>
          <cell r="DD26">
            <v>46669</v>
          </cell>
          <cell r="DE26">
            <v>49924</v>
          </cell>
          <cell r="DF26">
            <v>185763</v>
          </cell>
          <cell r="DG26">
            <v>47571</v>
          </cell>
          <cell r="DH26">
            <v>45228</v>
          </cell>
          <cell r="DI26">
            <v>45952</v>
          </cell>
          <cell r="DJ26">
            <v>49314</v>
          </cell>
          <cell r="DK26">
            <v>188065</v>
          </cell>
          <cell r="DL26">
            <v>48358</v>
          </cell>
          <cell r="DM26">
            <v>42873</v>
          </cell>
          <cell r="DN26">
            <v>44740</v>
          </cell>
          <cell r="DO26">
            <v>49449</v>
          </cell>
          <cell r="DP26">
            <v>185420</v>
          </cell>
          <cell r="DQ26">
            <v>51481</v>
          </cell>
          <cell r="DR26">
            <v>45356</v>
          </cell>
          <cell r="DS26">
            <v>46986</v>
          </cell>
          <cell r="DT26">
            <v>50297</v>
          </cell>
          <cell r="DU26">
            <v>194120</v>
          </cell>
          <cell r="DV26">
            <v>59668</v>
          </cell>
          <cell r="DW26">
            <v>53363</v>
          </cell>
          <cell r="DX26">
            <v>56943</v>
          </cell>
          <cell r="DY26">
            <v>58157</v>
          </cell>
          <cell r="DZ26">
            <v>228131</v>
          </cell>
          <cell r="EA26">
            <v>59904</v>
          </cell>
          <cell r="EB26">
            <v>56155</v>
          </cell>
          <cell r="EC26">
            <v>53829</v>
          </cell>
          <cell r="ED26">
            <v>57326</v>
          </cell>
          <cell r="EE26">
            <v>227214</v>
          </cell>
          <cell r="EF26">
            <v>62048</v>
          </cell>
          <cell r="EG26">
            <v>56779</v>
          </cell>
          <cell r="EH26">
            <v>56108</v>
          </cell>
          <cell r="EI26">
            <v>66227</v>
          </cell>
          <cell r="EJ26">
            <v>241162</v>
          </cell>
          <cell r="EK26">
            <v>66042</v>
          </cell>
          <cell r="EL26">
            <v>64256</v>
          </cell>
          <cell r="EM26">
            <v>67555</v>
          </cell>
          <cell r="EN26">
            <v>73822</v>
          </cell>
          <cell r="EO26">
            <v>271675</v>
          </cell>
          <cell r="EP26">
            <v>74766</v>
          </cell>
          <cell r="EQ26">
            <v>70487</v>
          </cell>
          <cell r="ER26">
            <v>62653</v>
          </cell>
          <cell r="ES26">
            <v>59922</v>
          </cell>
          <cell r="ET26">
            <v>267828</v>
          </cell>
          <cell r="EU26">
            <v>64046</v>
          </cell>
          <cell r="EV26">
            <v>54359</v>
          </cell>
          <cell r="EW26">
            <v>52419</v>
          </cell>
          <cell r="EX26">
            <v>53005</v>
          </cell>
          <cell r="EY26">
            <v>223829</v>
          </cell>
          <cell r="EZ26">
            <v>54284</v>
          </cell>
          <cell r="FA26">
            <v>46415</v>
          </cell>
          <cell r="FB26">
            <v>51799</v>
          </cell>
          <cell r="FC26">
            <v>53642</v>
          </cell>
          <cell r="FD26">
            <v>206140</v>
          </cell>
          <cell r="FE26">
            <v>53527</v>
          </cell>
          <cell r="FF26">
            <v>47824</v>
          </cell>
          <cell r="FG26">
            <v>48939</v>
          </cell>
          <cell r="FH26">
            <v>53579</v>
          </cell>
          <cell r="FI26">
            <v>203869</v>
          </cell>
          <cell r="FJ26">
            <v>50722</v>
          </cell>
          <cell r="FK26">
            <v>49988</v>
          </cell>
          <cell r="FL26">
            <v>51177</v>
          </cell>
          <cell r="FM26">
            <v>49238</v>
          </cell>
          <cell r="FN26">
            <v>201125</v>
          </cell>
          <cell r="FO26">
            <v>49895</v>
          </cell>
          <cell r="FP26">
            <v>46462</v>
          </cell>
          <cell r="FQ26">
            <v>48862</v>
          </cell>
          <cell r="FR26">
            <v>44945</v>
          </cell>
          <cell r="FS26">
            <v>190164</v>
          </cell>
          <cell r="FT26">
            <v>43932</v>
          </cell>
          <cell r="FU26">
            <v>40422</v>
          </cell>
          <cell r="FV26">
            <v>41778</v>
          </cell>
          <cell r="FW26">
            <v>43647</v>
          </cell>
          <cell r="FX26">
            <v>169779</v>
          </cell>
          <cell r="FY26">
            <v>43149</v>
          </cell>
          <cell r="FZ26">
            <v>36507</v>
          </cell>
          <cell r="GA26">
            <v>39323</v>
          </cell>
          <cell r="GB26">
            <v>37920</v>
          </cell>
          <cell r="GC26">
            <v>156899</v>
          </cell>
          <cell r="GD26">
            <v>38251</v>
          </cell>
          <cell r="GE26">
            <v>35502</v>
          </cell>
          <cell r="GF26">
            <v>35423</v>
          </cell>
          <cell r="GG26">
            <v>36620</v>
          </cell>
          <cell r="GH26">
            <v>145796</v>
          </cell>
          <cell r="GI26">
            <v>36904</v>
          </cell>
          <cell r="GJ26">
            <v>37503</v>
          </cell>
          <cell r="GK26">
            <v>34981</v>
          </cell>
          <cell r="GL26">
            <v>36033</v>
          </cell>
          <cell r="GM26">
            <v>145421</v>
          </cell>
          <cell r="GN26">
            <v>42140</v>
          </cell>
          <cell r="GO26">
            <v>38646</v>
          </cell>
          <cell r="GP26">
            <v>35705</v>
          </cell>
          <cell r="GQ26">
            <v>38775</v>
          </cell>
          <cell r="GR26">
            <v>155266</v>
          </cell>
          <cell r="GS26">
            <v>37895</v>
          </cell>
          <cell r="GT26">
            <v>36000</v>
          </cell>
          <cell r="GU26">
            <v>36091</v>
          </cell>
          <cell r="GV26">
            <v>36730</v>
          </cell>
          <cell r="GW26">
            <v>146716</v>
          </cell>
          <cell r="GX26">
            <v>35107</v>
          </cell>
          <cell r="GY26">
            <v>40429</v>
          </cell>
          <cell r="GZ26">
            <v>39046</v>
          </cell>
          <cell r="HA26">
            <v>40442</v>
          </cell>
          <cell r="HB26">
            <v>155024</v>
          </cell>
          <cell r="HC26">
            <v>44607</v>
          </cell>
          <cell r="HD26">
            <v>41667</v>
          </cell>
          <cell r="HE26">
            <v>44529</v>
          </cell>
          <cell r="HF26">
            <v>48307</v>
          </cell>
          <cell r="HG26">
            <v>179110</v>
          </cell>
          <cell r="HH26">
            <v>51129</v>
          </cell>
          <cell r="HI26">
            <v>47794</v>
          </cell>
          <cell r="HJ26">
            <v>48460</v>
          </cell>
          <cell r="HK26">
            <v>55348</v>
          </cell>
          <cell r="HL26">
            <v>202731</v>
          </cell>
          <cell r="HM26">
            <v>49797</v>
          </cell>
          <cell r="HN26">
            <v>46758</v>
          </cell>
          <cell r="HO26">
            <v>49412</v>
          </cell>
        </row>
        <row r="27">
          <cell r="A27" t="str">
            <v>CONGDFCFBCPU</v>
          </cell>
          <cell r="B27" t="str">
            <v>chained (2011) price HK$Mn</v>
          </cell>
          <cell r="C27" t="str">
            <v>GDFCF</v>
          </cell>
          <cell r="D27" t="str">
            <v>Construction</v>
          </cell>
          <cell r="E27" t="str">
            <v>Public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10050</v>
          </cell>
          <cell r="O27">
            <v>8812</v>
          </cell>
          <cell r="P27">
            <v>8157</v>
          </cell>
          <cell r="Q27">
            <v>7209</v>
          </cell>
          <cell r="R27">
            <v>5934</v>
          </cell>
          <cell r="S27">
            <v>7610</v>
          </cell>
          <cell r="T27">
            <v>8447</v>
          </cell>
          <cell r="U27">
            <v>3566</v>
          </cell>
          <cell r="V27">
            <v>2357</v>
          </cell>
          <cell r="W27">
            <v>2262</v>
          </cell>
          <cell r="X27">
            <v>2867</v>
          </cell>
          <cell r="Y27">
            <v>11031</v>
          </cell>
          <cell r="Z27">
            <v>4177</v>
          </cell>
          <cell r="AA27">
            <v>3055</v>
          </cell>
          <cell r="AB27">
            <v>3764</v>
          </cell>
          <cell r="AC27">
            <v>3857</v>
          </cell>
          <cell r="AD27">
            <v>14853</v>
          </cell>
          <cell r="AE27">
            <v>5191</v>
          </cell>
          <cell r="AF27">
            <v>3697</v>
          </cell>
          <cell r="AG27">
            <v>3691</v>
          </cell>
          <cell r="AH27">
            <v>3353</v>
          </cell>
          <cell r="AI27">
            <v>15908</v>
          </cell>
          <cell r="AJ27">
            <v>4932</v>
          </cell>
          <cell r="AK27">
            <v>3882</v>
          </cell>
          <cell r="AL27">
            <v>4434</v>
          </cell>
          <cell r="AM27">
            <v>4697</v>
          </cell>
          <cell r="AN27">
            <v>17947</v>
          </cell>
          <cell r="AO27">
            <v>6383</v>
          </cell>
          <cell r="AP27">
            <v>5110</v>
          </cell>
          <cell r="AQ27">
            <v>5982</v>
          </cell>
          <cell r="AR27">
            <v>8069</v>
          </cell>
          <cell r="AS27">
            <v>25592</v>
          </cell>
          <cell r="AT27">
            <v>8802</v>
          </cell>
          <cell r="AU27">
            <v>6872</v>
          </cell>
          <cell r="AV27">
            <v>8046</v>
          </cell>
          <cell r="AW27">
            <v>8113</v>
          </cell>
          <cell r="AX27">
            <v>31851</v>
          </cell>
          <cell r="AY27">
            <v>10216</v>
          </cell>
          <cell r="AZ27">
            <v>6039</v>
          </cell>
          <cell r="BA27">
            <v>5937</v>
          </cell>
          <cell r="BB27">
            <v>7853</v>
          </cell>
          <cell r="BC27">
            <v>29994</v>
          </cell>
          <cell r="BD27">
            <v>9422</v>
          </cell>
          <cell r="BE27">
            <v>5927</v>
          </cell>
          <cell r="BF27">
            <v>7760</v>
          </cell>
          <cell r="BG27">
            <v>6473</v>
          </cell>
          <cell r="BH27">
            <v>29557</v>
          </cell>
          <cell r="BI27">
            <v>9523</v>
          </cell>
          <cell r="BJ27">
            <v>6570</v>
          </cell>
          <cell r="BK27">
            <v>7403</v>
          </cell>
          <cell r="BL27">
            <v>7862</v>
          </cell>
          <cell r="BM27">
            <v>31341</v>
          </cell>
          <cell r="BN27">
            <v>10679</v>
          </cell>
          <cell r="BO27">
            <v>8624</v>
          </cell>
          <cell r="BP27">
            <v>10316</v>
          </cell>
          <cell r="BQ27">
            <v>12181</v>
          </cell>
          <cell r="BR27">
            <v>41860</v>
          </cell>
          <cell r="BS27">
            <v>11299</v>
          </cell>
          <cell r="BT27">
            <v>8791</v>
          </cell>
          <cell r="BU27">
            <v>11444</v>
          </cell>
          <cell r="BV27">
            <v>11487</v>
          </cell>
          <cell r="BW27">
            <v>43062</v>
          </cell>
          <cell r="BX27">
            <v>12500</v>
          </cell>
          <cell r="BY27">
            <v>8488</v>
          </cell>
          <cell r="BZ27">
            <v>8754</v>
          </cell>
          <cell r="CA27">
            <v>9052</v>
          </cell>
          <cell r="CB27">
            <v>38766</v>
          </cell>
          <cell r="CC27">
            <v>9941</v>
          </cell>
          <cell r="CD27">
            <v>6010</v>
          </cell>
          <cell r="CE27">
            <v>7080</v>
          </cell>
          <cell r="CF27">
            <v>7347</v>
          </cell>
          <cell r="CG27">
            <v>30395</v>
          </cell>
          <cell r="CH27">
            <v>9075</v>
          </cell>
          <cell r="CI27">
            <v>5537</v>
          </cell>
          <cell r="CJ27">
            <v>6953</v>
          </cell>
          <cell r="CK27">
            <v>7615</v>
          </cell>
          <cell r="CL27">
            <v>29185</v>
          </cell>
          <cell r="CM27">
            <v>9666</v>
          </cell>
          <cell r="CN27">
            <v>6335</v>
          </cell>
          <cell r="CO27">
            <v>7509</v>
          </cell>
          <cell r="CP27">
            <v>7854</v>
          </cell>
          <cell r="CQ27">
            <v>31364</v>
          </cell>
          <cell r="CR27">
            <v>9095</v>
          </cell>
          <cell r="CS27">
            <v>6116</v>
          </cell>
          <cell r="CT27">
            <v>7737</v>
          </cell>
          <cell r="CU27">
            <v>7296</v>
          </cell>
          <cell r="CV27">
            <v>30244</v>
          </cell>
          <cell r="CW27">
            <v>9820</v>
          </cell>
          <cell r="CX27">
            <v>6502</v>
          </cell>
          <cell r="CY27">
            <v>8412</v>
          </cell>
          <cell r="CZ27">
            <v>9660</v>
          </cell>
          <cell r="DA27">
            <v>34394</v>
          </cell>
          <cell r="DB27">
            <v>11217</v>
          </cell>
          <cell r="DC27">
            <v>7547</v>
          </cell>
          <cell r="DD27">
            <v>8680</v>
          </cell>
          <cell r="DE27">
            <v>8997</v>
          </cell>
          <cell r="DF27">
            <v>36441</v>
          </cell>
          <cell r="DG27">
            <v>10813</v>
          </cell>
          <cell r="DH27">
            <v>6849</v>
          </cell>
          <cell r="DI27">
            <v>8812</v>
          </cell>
          <cell r="DJ27">
            <v>8008</v>
          </cell>
          <cell r="DK27">
            <v>34482</v>
          </cell>
          <cell r="DL27">
            <v>10817</v>
          </cell>
          <cell r="DM27">
            <v>6465</v>
          </cell>
          <cell r="DN27">
            <v>8258</v>
          </cell>
          <cell r="DO27">
            <v>11313</v>
          </cell>
          <cell r="DP27">
            <v>36853</v>
          </cell>
          <cell r="DQ27">
            <v>15655</v>
          </cell>
          <cell r="DR27">
            <v>10292</v>
          </cell>
          <cell r="DS27">
            <v>12840</v>
          </cell>
          <cell r="DT27">
            <v>12981</v>
          </cell>
          <cell r="DU27">
            <v>51768</v>
          </cell>
          <cell r="DV27">
            <v>19074</v>
          </cell>
          <cell r="DW27">
            <v>9742</v>
          </cell>
          <cell r="DX27">
            <v>15149</v>
          </cell>
          <cell r="DY27">
            <v>17190</v>
          </cell>
          <cell r="DZ27">
            <v>61155</v>
          </cell>
          <cell r="EA27">
            <v>19961</v>
          </cell>
          <cell r="EB27">
            <v>16057</v>
          </cell>
          <cell r="EC27">
            <v>18769</v>
          </cell>
          <cell r="ED27">
            <v>18457</v>
          </cell>
          <cell r="EE27">
            <v>73244</v>
          </cell>
          <cell r="EF27">
            <v>24913</v>
          </cell>
          <cell r="EG27">
            <v>16806</v>
          </cell>
          <cell r="EH27">
            <v>17852</v>
          </cell>
          <cell r="EI27">
            <v>21877</v>
          </cell>
          <cell r="EJ27">
            <v>81448</v>
          </cell>
          <cell r="EK27">
            <v>23244</v>
          </cell>
          <cell r="EL27">
            <v>15231</v>
          </cell>
          <cell r="EM27">
            <v>17450</v>
          </cell>
          <cell r="EN27">
            <v>17198</v>
          </cell>
          <cell r="EO27">
            <v>73123</v>
          </cell>
          <cell r="EP27">
            <v>21391</v>
          </cell>
          <cell r="EQ27">
            <v>15383</v>
          </cell>
          <cell r="ER27">
            <v>13348</v>
          </cell>
          <cell r="ES27">
            <v>14185</v>
          </cell>
          <cell r="ET27">
            <v>64307</v>
          </cell>
          <cell r="EU27">
            <v>20416</v>
          </cell>
          <cell r="EV27">
            <v>14245</v>
          </cell>
          <cell r="EW27">
            <v>14348</v>
          </cell>
          <cell r="EX27">
            <v>15928</v>
          </cell>
          <cell r="EY27">
            <v>64937</v>
          </cell>
          <cell r="EZ27">
            <v>17491</v>
          </cell>
          <cell r="FA27">
            <v>12265</v>
          </cell>
          <cell r="FB27">
            <v>14361</v>
          </cell>
          <cell r="FC27">
            <v>15246</v>
          </cell>
          <cell r="FD27">
            <v>59363</v>
          </cell>
          <cell r="FE27">
            <v>17787</v>
          </cell>
          <cell r="FF27">
            <v>12310</v>
          </cell>
          <cell r="FG27">
            <v>12857</v>
          </cell>
          <cell r="FH27">
            <v>13391</v>
          </cell>
          <cell r="FI27">
            <v>56345</v>
          </cell>
          <cell r="FJ27">
            <v>14691</v>
          </cell>
          <cell r="FK27">
            <v>12598</v>
          </cell>
          <cell r="FL27">
            <v>12034</v>
          </cell>
          <cell r="FM27">
            <v>13628</v>
          </cell>
          <cell r="FN27">
            <v>52951</v>
          </cell>
          <cell r="FO27">
            <v>14102</v>
          </cell>
          <cell r="FP27">
            <v>12340</v>
          </cell>
          <cell r="FQ27">
            <v>13170</v>
          </cell>
          <cell r="FR27">
            <v>13674</v>
          </cell>
          <cell r="FS27">
            <v>53286</v>
          </cell>
          <cell r="FT27">
            <v>14078</v>
          </cell>
          <cell r="FU27">
            <v>11092</v>
          </cell>
          <cell r="FV27">
            <v>11706</v>
          </cell>
          <cell r="FW27">
            <v>13604</v>
          </cell>
          <cell r="FX27">
            <v>50480</v>
          </cell>
          <cell r="FY27">
            <v>14336</v>
          </cell>
          <cell r="FZ27">
            <v>9160</v>
          </cell>
          <cell r="GA27">
            <v>10486</v>
          </cell>
          <cell r="GB27">
            <v>10321</v>
          </cell>
          <cell r="GC27">
            <v>44303</v>
          </cell>
          <cell r="GD27">
            <v>10952</v>
          </cell>
          <cell r="GE27">
            <v>7776</v>
          </cell>
          <cell r="GF27">
            <v>8167</v>
          </cell>
          <cell r="GG27">
            <v>9252</v>
          </cell>
          <cell r="GH27">
            <v>36147</v>
          </cell>
          <cell r="GI27">
            <v>8652</v>
          </cell>
          <cell r="GJ27">
            <v>7255</v>
          </cell>
          <cell r="GK27">
            <v>6842</v>
          </cell>
          <cell r="GL27">
            <v>7524</v>
          </cell>
          <cell r="GM27">
            <v>30273</v>
          </cell>
          <cell r="GN27">
            <v>9453</v>
          </cell>
          <cell r="GO27">
            <v>6771</v>
          </cell>
          <cell r="GP27">
            <v>6540</v>
          </cell>
          <cell r="GQ27">
            <v>8185</v>
          </cell>
          <cell r="GR27">
            <v>30949</v>
          </cell>
          <cell r="GS27">
            <v>9375</v>
          </cell>
          <cell r="GT27">
            <v>7561</v>
          </cell>
          <cell r="GU27">
            <v>8520</v>
          </cell>
          <cell r="GV27">
            <v>9679</v>
          </cell>
          <cell r="GW27">
            <v>35135</v>
          </cell>
          <cell r="GX27">
            <v>11855</v>
          </cell>
          <cell r="GY27">
            <v>11658</v>
          </cell>
          <cell r="GZ27">
            <v>12691</v>
          </cell>
          <cell r="HA27">
            <v>14676</v>
          </cell>
          <cell r="HB27">
            <v>50880</v>
          </cell>
          <cell r="HC27">
            <v>16952</v>
          </cell>
          <cell r="HD27">
            <v>12952</v>
          </cell>
          <cell r="HE27">
            <v>13424</v>
          </cell>
          <cell r="HF27">
            <v>15958</v>
          </cell>
          <cell r="HG27">
            <v>59286</v>
          </cell>
          <cell r="HH27">
            <v>19661</v>
          </cell>
          <cell r="HI27">
            <v>13397</v>
          </cell>
          <cell r="HJ27">
            <v>13599</v>
          </cell>
          <cell r="HK27">
            <v>20165</v>
          </cell>
          <cell r="HL27">
            <v>66822</v>
          </cell>
          <cell r="HM27">
            <v>19787</v>
          </cell>
          <cell r="HN27">
            <v>14404</v>
          </cell>
          <cell r="HO27">
            <v>16687</v>
          </cell>
        </row>
        <row r="28">
          <cell r="A28" t="str">
            <v>CONGDFCFBCPR</v>
          </cell>
          <cell r="B28" t="str">
            <v>chained (2011) price HK$Mn</v>
          </cell>
          <cell r="C28" t="str">
            <v>GDFCF</v>
          </cell>
          <cell r="D28" t="str">
            <v>Construction</v>
          </cell>
          <cell r="E28" t="str">
            <v>Private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50362</v>
          </cell>
          <cell r="O28">
            <v>38135</v>
          </cell>
          <cell r="P28">
            <v>31691</v>
          </cell>
          <cell r="Q28">
            <v>30692</v>
          </cell>
          <cell r="R28">
            <v>37092</v>
          </cell>
          <cell r="S28">
            <v>48016</v>
          </cell>
          <cell r="T28">
            <v>52104</v>
          </cell>
          <cell r="U28">
            <v>14873</v>
          </cell>
          <cell r="V28">
            <v>14539</v>
          </cell>
          <cell r="W28">
            <v>12859</v>
          </cell>
          <cell r="X28">
            <v>12313</v>
          </cell>
          <cell r="Y28">
            <v>54406</v>
          </cell>
          <cell r="Z28">
            <v>14779</v>
          </cell>
          <cell r="AA28">
            <v>13675</v>
          </cell>
          <cell r="AB28">
            <v>13924</v>
          </cell>
          <cell r="AC28">
            <v>12956</v>
          </cell>
          <cell r="AD28">
            <v>55199</v>
          </cell>
          <cell r="AE28">
            <v>13548</v>
          </cell>
          <cell r="AF28">
            <v>14437</v>
          </cell>
          <cell r="AG28">
            <v>13881</v>
          </cell>
          <cell r="AH28">
            <v>15452</v>
          </cell>
          <cell r="AI28">
            <v>57330</v>
          </cell>
          <cell r="AJ28">
            <v>16014</v>
          </cell>
          <cell r="AK28">
            <v>15822</v>
          </cell>
          <cell r="AL28">
            <v>15816</v>
          </cell>
          <cell r="AM28">
            <v>16841</v>
          </cell>
          <cell r="AN28">
            <v>64450</v>
          </cell>
          <cell r="AO28">
            <v>21831</v>
          </cell>
          <cell r="AP28">
            <v>20178</v>
          </cell>
          <cell r="AQ28">
            <v>20985</v>
          </cell>
          <cell r="AR28">
            <v>20079</v>
          </cell>
          <cell r="AS28">
            <v>82916</v>
          </cell>
          <cell r="AT28">
            <v>22044</v>
          </cell>
          <cell r="AU28">
            <v>21149</v>
          </cell>
          <cell r="AV28">
            <v>19642</v>
          </cell>
          <cell r="AW28">
            <v>19737</v>
          </cell>
          <cell r="AX28">
            <v>82368</v>
          </cell>
          <cell r="AY28">
            <v>24308</v>
          </cell>
          <cell r="AZ28">
            <v>22486</v>
          </cell>
          <cell r="BA28">
            <v>21836</v>
          </cell>
          <cell r="BB28">
            <v>24627</v>
          </cell>
          <cell r="BC28">
            <v>93115</v>
          </cell>
          <cell r="BD28">
            <v>30854</v>
          </cell>
          <cell r="BE28">
            <v>27994</v>
          </cell>
          <cell r="BF28">
            <v>28906</v>
          </cell>
          <cell r="BG28">
            <v>28993</v>
          </cell>
          <cell r="BH28">
            <v>116521</v>
          </cell>
          <cell r="BI28">
            <v>32900</v>
          </cell>
          <cell r="BJ28">
            <v>30761</v>
          </cell>
          <cell r="BK28">
            <v>31570</v>
          </cell>
          <cell r="BL28">
            <v>31780</v>
          </cell>
          <cell r="BM28">
            <v>126814</v>
          </cell>
          <cell r="BN28">
            <v>35996</v>
          </cell>
          <cell r="BO28">
            <v>33064</v>
          </cell>
          <cell r="BP28">
            <v>31761</v>
          </cell>
          <cell r="BQ28">
            <v>31104</v>
          </cell>
          <cell r="BR28">
            <v>131544</v>
          </cell>
          <cell r="BS28">
            <v>30963</v>
          </cell>
          <cell r="BT28">
            <v>27946</v>
          </cell>
          <cell r="BU28">
            <v>26621</v>
          </cell>
          <cell r="BV28">
            <v>27142</v>
          </cell>
          <cell r="BW28">
            <v>112339</v>
          </cell>
          <cell r="BX28">
            <v>26698</v>
          </cell>
          <cell r="BY28">
            <v>26672</v>
          </cell>
          <cell r="BZ28">
            <v>26990</v>
          </cell>
          <cell r="CA28">
            <v>27655</v>
          </cell>
          <cell r="CB28">
            <v>107947</v>
          </cell>
          <cell r="CC28">
            <v>28455</v>
          </cell>
          <cell r="CD28">
            <v>27204</v>
          </cell>
          <cell r="CE28">
            <v>26509</v>
          </cell>
          <cell r="CF28">
            <v>29467</v>
          </cell>
          <cell r="CG28">
            <v>111511</v>
          </cell>
          <cell r="CH28">
            <v>28289</v>
          </cell>
          <cell r="CI28">
            <v>29478</v>
          </cell>
          <cell r="CJ28">
            <v>29632</v>
          </cell>
          <cell r="CK28">
            <v>32278</v>
          </cell>
          <cell r="CL28">
            <v>119717</v>
          </cell>
          <cell r="CM28">
            <v>30915</v>
          </cell>
          <cell r="CN28">
            <v>29992</v>
          </cell>
          <cell r="CO28">
            <v>30385</v>
          </cell>
          <cell r="CP28">
            <v>32738</v>
          </cell>
          <cell r="CQ28">
            <v>124030</v>
          </cell>
          <cell r="CR28">
            <v>32827</v>
          </cell>
          <cell r="CS28">
            <v>33172</v>
          </cell>
          <cell r="CT28">
            <v>28909</v>
          </cell>
          <cell r="CU28">
            <v>34223</v>
          </cell>
          <cell r="CV28">
            <v>129131</v>
          </cell>
          <cell r="CW28">
            <v>34191</v>
          </cell>
          <cell r="CX28">
            <v>33867</v>
          </cell>
          <cell r="CY28">
            <v>33437</v>
          </cell>
          <cell r="CZ28">
            <v>33242</v>
          </cell>
          <cell r="DA28">
            <v>134737</v>
          </cell>
          <cell r="DB28">
            <v>33419</v>
          </cell>
          <cell r="DC28">
            <v>37013</v>
          </cell>
          <cell r="DD28">
            <v>38108</v>
          </cell>
          <cell r="DE28">
            <v>41062</v>
          </cell>
          <cell r="DF28">
            <v>149602</v>
          </cell>
          <cell r="DG28">
            <v>36687</v>
          </cell>
          <cell r="DH28">
            <v>38663</v>
          </cell>
          <cell r="DI28">
            <v>37236</v>
          </cell>
          <cell r="DJ28">
            <v>41547</v>
          </cell>
          <cell r="DK28">
            <v>154133</v>
          </cell>
          <cell r="DL28">
            <v>37498</v>
          </cell>
          <cell r="DM28">
            <v>36674</v>
          </cell>
          <cell r="DN28">
            <v>36611</v>
          </cell>
          <cell r="DO28">
            <v>38037</v>
          </cell>
          <cell r="DP28">
            <v>148820</v>
          </cell>
          <cell r="DQ28">
            <v>36175</v>
          </cell>
          <cell r="DR28">
            <v>35183</v>
          </cell>
          <cell r="DS28">
            <v>34388</v>
          </cell>
          <cell r="DT28">
            <v>37524</v>
          </cell>
          <cell r="DU28">
            <v>143270</v>
          </cell>
          <cell r="DV28">
            <v>41381</v>
          </cell>
          <cell r="DW28">
            <v>43167</v>
          </cell>
          <cell r="DX28">
            <v>42062</v>
          </cell>
          <cell r="DY28">
            <v>41496</v>
          </cell>
          <cell r="DZ28">
            <v>168106</v>
          </cell>
          <cell r="EA28">
            <v>41118</v>
          </cell>
          <cell r="EB28">
            <v>40594</v>
          </cell>
          <cell r="EC28">
            <v>36291</v>
          </cell>
          <cell r="ED28">
            <v>39830</v>
          </cell>
          <cell r="EE28">
            <v>157833</v>
          </cell>
          <cell r="EF28">
            <v>38639</v>
          </cell>
          <cell r="EG28">
            <v>40796</v>
          </cell>
          <cell r="EH28">
            <v>39192</v>
          </cell>
          <cell r="EI28">
            <v>45522</v>
          </cell>
          <cell r="EJ28">
            <v>164149</v>
          </cell>
          <cell r="EK28">
            <v>44152</v>
          </cell>
          <cell r="EL28">
            <v>49306</v>
          </cell>
          <cell r="EM28">
            <v>50610</v>
          </cell>
          <cell r="EN28">
            <v>56892</v>
          </cell>
          <cell r="EO28">
            <v>200960</v>
          </cell>
          <cell r="EP28">
            <v>54246</v>
          </cell>
          <cell r="EQ28">
            <v>55225</v>
          </cell>
          <cell r="ER28">
            <v>49377</v>
          </cell>
          <cell r="ES28">
            <v>45985</v>
          </cell>
          <cell r="ET28">
            <v>204833</v>
          </cell>
          <cell r="EU28">
            <v>43771</v>
          </cell>
          <cell r="EV28">
            <v>40335</v>
          </cell>
          <cell r="EW28">
            <v>38268</v>
          </cell>
          <cell r="EX28">
            <v>37223</v>
          </cell>
          <cell r="EY28">
            <v>159597</v>
          </cell>
          <cell r="EZ28">
            <v>36695</v>
          </cell>
          <cell r="FA28">
            <v>34481</v>
          </cell>
          <cell r="FB28">
            <v>37708</v>
          </cell>
          <cell r="FC28">
            <v>38611</v>
          </cell>
          <cell r="FD28">
            <v>147495</v>
          </cell>
          <cell r="FE28">
            <v>35396</v>
          </cell>
          <cell r="FF28">
            <v>36007</v>
          </cell>
          <cell r="FG28">
            <v>36532</v>
          </cell>
          <cell r="FH28">
            <v>40828</v>
          </cell>
          <cell r="FI28">
            <v>148763</v>
          </cell>
          <cell r="FJ28">
            <v>36107</v>
          </cell>
          <cell r="FK28">
            <v>38118</v>
          </cell>
          <cell r="FL28">
            <v>40194</v>
          </cell>
          <cell r="FM28">
            <v>35899</v>
          </cell>
          <cell r="FN28">
            <v>150318</v>
          </cell>
          <cell r="FO28">
            <v>35952</v>
          </cell>
          <cell r="FP28">
            <v>34574</v>
          </cell>
          <cell r="FQ28">
            <v>36097</v>
          </cell>
          <cell r="FR28">
            <v>31032</v>
          </cell>
          <cell r="FS28">
            <v>137655</v>
          </cell>
          <cell r="FT28">
            <v>29211</v>
          </cell>
          <cell r="FU28">
            <v>29603</v>
          </cell>
          <cell r="FV28">
            <v>30246</v>
          </cell>
          <cell r="FW28">
            <v>29578</v>
          </cell>
          <cell r="FX28">
            <v>118638</v>
          </cell>
          <cell r="FY28">
            <v>28047</v>
          </cell>
          <cell r="FZ28">
            <v>27878</v>
          </cell>
          <cell r="GA28">
            <v>29165</v>
          </cell>
          <cell r="GB28">
            <v>27828</v>
          </cell>
          <cell r="GC28">
            <v>112918</v>
          </cell>
          <cell r="GD28">
            <v>27338</v>
          </cell>
          <cell r="GE28">
            <v>28397</v>
          </cell>
          <cell r="GF28">
            <v>27817</v>
          </cell>
          <cell r="GG28">
            <v>27731</v>
          </cell>
          <cell r="GH28">
            <v>111283</v>
          </cell>
          <cell r="GI28">
            <v>28737</v>
          </cell>
          <cell r="GJ28">
            <v>30960</v>
          </cell>
          <cell r="GK28">
            <v>28792</v>
          </cell>
          <cell r="GL28">
            <v>29112</v>
          </cell>
          <cell r="GM28">
            <v>117601</v>
          </cell>
          <cell r="GN28">
            <v>33326</v>
          </cell>
          <cell r="GO28">
            <v>32664</v>
          </cell>
          <cell r="GP28">
            <v>29863</v>
          </cell>
          <cell r="GQ28">
            <v>31231</v>
          </cell>
          <cell r="GR28">
            <v>127084</v>
          </cell>
          <cell r="GS28">
            <v>28951</v>
          </cell>
          <cell r="GT28">
            <v>29029</v>
          </cell>
          <cell r="GU28">
            <v>28036</v>
          </cell>
          <cell r="GV28">
            <v>27387</v>
          </cell>
          <cell r="GW28">
            <v>113403</v>
          </cell>
          <cell r="GX28">
            <v>23215</v>
          </cell>
          <cell r="GY28">
            <v>29002</v>
          </cell>
          <cell r="GZ28">
            <v>26381</v>
          </cell>
          <cell r="HA28">
            <v>25580</v>
          </cell>
          <cell r="HB28">
            <v>104178</v>
          </cell>
          <cell r="HC28">
            <v>27483</v>
          </cell>
          <cell r="HD28">
            <v>28782</v>
          </cell>
          <cell r="HE28">
            <v>31209</v>
          </cell>
          <cell r="HF28">
            <v>32350</v>
          </cell>
          <cell r="HG28">
            <v>119824</v>
          </cell>
          <cell r="HH28">
            <v>31468</v>
          </cell>
          <cell r="HI28">
            <v>34397</v>
          </cell>
          <cell r="HJ28">
            <v>34861</v>
          </cell>
          <cell r="HK28">
            <v>35183</v>
          </cell>
          <cell r="HL28">
            <v>135909</v>
          </cell>
          <cell r="HM28">
            <v>30010</v>
          </cell>
          <cell r="HN28">
            <v>32354</v>
          </cell>
          <cell r="HO28">
            <v>32725</v>
          </cell>
        </row>
        <row r="29">
          <cell r="A29" t="str">
            <v>CONGDFCFTC</v>
          </cell>
          <cell r="B29" t="str">
            <v>chained (2011) price HK$Mn</v>
          </cell>
          <cell r="C29" t="str">
            <v>GDFCF</v>
          </cell>
          <cell r="D29" t="str">
            <v>Transfer cost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4120</v>
          </cell>
          <cell r="O29">
            <v>3655</v>
          </cell>
          <cell r="P29">
            <v>4198</v>
          </cell>
          <cell r="Q29">
            <v>4795</v>
          </cell>
          <cell r="R29">
            <v>4924</v>
          </cell>
          <cell r="S29">
            <v>5419</v>
          </cell>
          <cell r="T29">
            <v>8268</v>
          </cell>
          <cell r="U29">
            <v>2761</v>
          </cell>
          <cell r="V29">
            <v>3193</v>
          </cell>
          <cell r="W29">
            <v>1921</v>
          </cell>
          <cell r="X29">
            <v>1970</v>
          </cell>
          <cell r="Y29">
            <v>9850</v>
          </cell>
          <cell r="Z29">
            <v>1271</v>
          </cell>
          <cell r="AA29">
            <v>1251</v>
          </cell>
          <cell r="AB29">
            <v>1554</v>
          </cell>
          <cell r="AC29">
            <v>1363</v>
          </cell>
          <cell r="AD29">
            <v>5444</v>
          </cell>
          <cell r="AE29">
            <v>1301</v>
          </cell>
          <cell r="AF29">
            <v>1924</v>
          </cell>
          <cell r="AG29">
            <v>1514</v>
          </cell>
          <cell r="AH29">
            <v>1482</v>
          </cell>
          <cell r="AI29">
            <v>6221</v>
          </cell>
          <cell r="AJ29">
            <v>1992</v>
          </cell>
          <cell r="AK29">
            <v>1937</v>
          </cell>
          <cell r="AL29">
            <v>1430</v>
          </cell>
          <cell r="AM29">
            <v>1749</v>
          </cell>
          <cell r="AN29">
            <v>7102</v>
          </cell>
          <cell r="AO29">
            <v>1979</v>
          </cell>
          <cell r="AP29">
            <v>1888</v>
          </cell>
          <cell r="AQ29">
            <v>2018</v>
          </cell>
          <cell r="AR29">
            <v>2327</v>
          </cell>
          <cell r="AS29">
            <v>8192</v>
          </cell>
          <cell r="AT29">
            <v>2084</v>
          </cell>
          <cell r="AU29">
            <v>2768</v>
          </cell>
          <cell r="AV29">
            <v>2366</v>
          </cell>
          <cell r="AW29">
            <v>2743</v>
          </cell>
          <cell r="AX29">
            <v>9954</v>
          </cell>
          <cell r="AY29">
            <v>2888</v>
          </cell>
          <cell r="AZ29">
            <v>2030</v>
          </cell>
          <cell r="BA29">
            <v>2024</v>
          </cell>
          <cell r="BB29">
            <v>1778</v>
          </cell>
          <cell r="BC29">
            <v>8682</v>
          </cell>
          <cell r="BD29">
            <v>2481</v>
          </cell>
          <cell r="BE29">
            <v>2030</v>
          </cell>
          <cell r="BF29">
            <v>2077</v>
          </cell>
          <cell r="BG29">
            <v>2486</v>
          </cell>
          <cell r="BH29">
            <v>9043</v>
          </cell>
          <cell r="BI29">
            <v>2969</v>
          </cell>
          <cell r="BJ29">
            <v>3514</v>
          </cell>
          <cell r="BK29">
            <v>2983</v>
          </cell>
          <cell r="BL29">
            <v>3318</v>
          </cell>
          <cell r="BM29">
            <v>12775</v>
          </cell>
          <cell r="BN29">
            <v>3867</v>
          </cell>
          <cell r="BO29">
            <v>3093</v>
          </cell>
          <cell r="BP29">
            <v>2825</v>
          </cell>
          <cell r="BQ29">
            <v>2610</v>
          </cell>
          <cell r="BR29">
            <v>12359</v>
          </cell>
          <cell r="BS29">
            <v>2889</v>
          </cell>
          <cell r="BT29">
            <v>2958</v>
          </cell>
          <cell r="BU29">
            <v>3203</v>
          </cell>
          <cell r="BV29">
            <v>2635</v>
          </cell>
          <cell r="BW29">
            <v>11685</v>
          </cell>
          <cell r="BX29">
            <v>2790</v>
          </cell>
          <cell r="BY29">
            <v>3284</v>
          </cell>
          <cell r="BZ29">
            <v>2842</v>
          </cell>
          <cell r="CA29">
            <v>2725</v>
          </cell>
          <cell r="CB29">
            <v>11660</v>
          </cell>
          <cell r="CC29">
            <v>3576</v>
          </cell>
          <cell r="CD29">
            <v>3610</v>
          </cell>
          <cell r="CE29">
            <v>4805</v>
          </cell>
          <cell r="CF29">
            <v>4701</v>
          </cell>
          <cell r="CG29">
            <v>16690</v>
          </cell>
          <cell r="CH29">
            <v>4571</v>
          </cell>
          <cell r="CI29">
            <v>4648</v>
          </cell>
          <cell r="CJ29">
            <v>6441</v>
          </cell>
          <cell r="CK29">
            <v>5716</v>
          </cell>
          <cell r="CL29">
            <v>21386</v>
          </cell>
          <cell r="CM29">
            <v>7345</v>
          </cell>
          <cell r="CN29">
            <v>6964</v>
          </cell>
          <cell r="CO29">
            <v>7956</v>
          </cell>
          <cell r="CP29">
            <v>7510</v>
          </cell>
          <cell r="CQ29">
            <v>29775</v>
          </cell>
          <cell r="CR29">
            <v>6211</v>
          </cell>
          <cell r="CS29">
            <v>5917</v>
          </cell>
          <cell r="CT29">
            <v>8819</v>
          </cell>
          <cell r="CU29">
            <v>6752</v>
          </cell>
          <cell r="CV29">
            <v>27699</v>
          </cell>
          <cell r="CW29">
            <v>7298</v>
          </cell>
          <cell r="CX29">
            <v>6557</v>
          </cell>
          <cell r="CY29">
            <v>5175</v>
          </cell>
          <cell r="CZ29">
            <v>5239</v>
          </cell>
          <cell r="DA29">
            <v>24269</v>
          </cell>
          <cell r="DB29">
            <v>6407</v>
          </cell>
          <cell r="DC29">
            <v>6372</v>
          </cell>
          <cell r="DD29">
            <v>6158</v>
          </cell>
          <cell r="DE29">
            <v>6973</v>
          </cell>
          <cell r="DF29">
            <v>25910</v>
          </cell>
          <cell r="DG29">
            <v>6806</v>
          </cell>
          <cell r="DH29">
            <v>8598</v>
          </cell>
          <cell r="DI29">
            <v>10212</v>
          </cell>
          <cell r="DJ29">
            <v>10199</v>
          </cell>
          <cell r="DK29">
            <v>35815</v>
          </cell>
          <cell r="DL29">
            <v>9518</v>
          </cell>
          <cell r="DM29">
            <v>13276</v>
          </cell>
          <cell r="DN29">
            <v>10770</v>
          </cell>
          <cell r="DO29">
            <v>7351</v>
          </cell>
          <cell r="DP29">
            <v>40915</v>
          </cell>
          <cell r="DQ29">
            <v>7166</v>
          </cell>
          <cell r="DR29">
            <v>11038</v>
          </cell>
          <cell r="DS29">
            <v>12563</v>
          </cell>
          <cell r="DT29">
            <v>8119</v>
          </cell>
          <cell r="DU29">
            <v>38886</v>
          </cell>
          <cell r="DV29">
            <v>10962</v>
          </cell>
          <cell r="DW29">
            <v>9853</v>
          </cell>
          <cell r="DX29">
            <v>7802</v>
          </cell>
          <cell r="DY29">
            <v>6445</v>
          </cell>
          <cell r="DZ29">
            <v>35062</v>
          </cell>
          <cell r="EA29">
            <v>5490</v>
          </cell>
          <cell r="EB29">
            <v>6969</v>
          </cell>
          <cell r="EC29">
            <v>6241</v>
          </cell>
          <cell r="ED29">
            <v>6131</v>
          </cell>
          <cell r="EE29">
            <v>24831</v>
          </cell>
          <cell r="EF29">
            <v>7378</v>
          </cell>
          <cell r="EG29">
            <v>8709</v>
          </cell>
          <cell r="EH29">
            <v>8688</v>
          </cell>
          <cell r="EI29">
            <v>11789</v>
          </cell>
          <cell r="EJ29">
            <v>36564</v>
          </cell>
          <cell r="EK29">
            <v>12233</v>
          </cell>
          <cell r="EL29">
            <v>13880</v>
          </cell>
          <cell r="EM29">
            <v>12365</v>
          </cell>
          <cell r="EN29">
            <v>8901</v>
          </cell>
          <cell r="EO29">
            <v>47379</v>
          </cell>
          <cell r="EP29">
            <v>6201</v>
          </cell>
          <cell r="EQ29">
            <v>6595</v>
          </cell>
          <cell r="ER29">
            <v>5465</v>
          </cell>
          <cell r="ES29">
            <v>8368</v>
          </cell>
          <cell r="ET29">
            <v>26629</v>
          </cell>
          <cell r="EU29">
            <v>6065</v>
          </cell>
          <cell r="EV29">
            <v>6330</v>
          </cell>
          <cell r="EW29">
            <v>5733</v>
          </cell>
          <cell r="EX29">
            <v>5238</v>
          </cell>
          <cell r="EY29">
            <v>23366</v>
          </cell>
          <cell r="EZ29">
            <v>5889</v>
          </cell>
          <cell r="FA29">
            <v>5702</v>
          </cell>
          <cell r="FB29">
            <v>6849</v>
          </cell>
          <cell r="FC29">
            <v>6338</v>
          </cell>
          <cell r="FD29">
            <v>24778</v>
          </cell>
          <cell r="FE29">
            <v>5986</v>
          </cell>
          <cell r="FF29">
            <v>6232</v>
          </cell>
          <cell r="FG29">
            <v>7105</v>
          </cell>
          <cell r="FH29">
            <v>5028</v>
          </cell>
          <cell r="FI29">
            <v>24351</v>
          </cell>
          <cell r="FJ29">
            <v>5887</v>
          </cell>
          <cell r="FK29">
            <v>6606</v>
          </cell>
          <cell r="FL29">
            <v>5917</v>
          </cell>
          <cell r="FM29">
            <v>5970</v>
          </cell>
          <cell r="FN29">
            <v>24380</v>
          </cell>
          <cell r="FO29">
            <v>5201</v>
          </cell>
          <cell r="FP29">
            <v>4961</v>
          </cell>
          <cell r="FQ29">
            <v>5565</v>
          </cell>
          <cell r="FR29">
            <v>7894</v>
          </cell>
          <cell r="FS29">
            <v>23621</v>
          </cell>
          <cell r="FT29">
            <v>9180</v>
          </cell>
          <cell r="FU29">
            <v>10169</v>
          </cell>
          <cell r="FV29">
            <v>8026</v>
          </cell>
          <cell r="FW29">
            <v>10074</v>
          </cell>
          <cell r="FX29">
            <v>37449</v>
          </cell>
          <cell r="FY29">
            <v>9863</v>
          </cell>
          <cell r="FZ29">
            <v>12053</v>
          </cell>
          <cell r="GA29">
            <v>8519</v>
          </cell>
          <cell r="GB29">
            <v>7159</v>
          </cell>
          <cell r="GC29">
            <v>37594</v>
          </cell>
          <cell r="GD29">
            <v>6861</v>
          </cell>
          <cell r="GE29">
            <v>8220</v>
          </cell>
          <cell r="GF29">
            <v>8770</v>
          </cell>
          <cell r="GG29">
            <v>7683</v>
          </cell>
          <cell r="GH29">
            <v>31534</v>
          </cell>
          <cell r="GI29">
            <v>8554</v>
          </cell>
          <cell r="GJ29">
            <v>9506</v>
          </cell>
          <cell r="GK29">
            <v>10952</v>
          </cell>
          <cell r="GL29">
            <v>12802</v>
          </cell>
          <cell r="GM29">
            <v>41814</v>
          </cell>
          <cell r="GN29">
            <v>13489</v>
          </cell>
          <cell r="GO29">
            <v>10738</v>
          </cell>
          <cell r="GP29">
            <v>7647</v>
          </cell>
          <cell r="GQ29">
            <v>5095</v>
          </cell>
          <cell r="GR29">
            <v>36969</v>
          </cell>
          <cell r="GS29">
            <v>4900</v>
          </cell>
          <cell r="GT29">
            <v>8692</v>
          </cell>
          <cell r="GU29">
            <v>11714</v>
          </cell>
          <cell r="GV29">
            <v>10589</v>
          </cell>
          <cell r="GW29">
            <v>35895</v>
          </cell>
          <cell r="GX29">
            <v>10425</v>
          </cell>
          <cell r="GY29">
            <v>11042</v>
          </cell>
          <cell r="GZ29">
            <v>12465</v>
          </cell>
          <cell r="HA29">
            <v>11725</v>
          </cell>
          <cell r="HB29">
            <v>45657</v>
          </cell>
          <cell r="HC29">
            <v>10983</v>
          </cell>
          <cell r="HD29">
            <v>10698</v>
          </cell>
          <cell r="HE29">
            <v>7943</v>
          </cell>
          <cell r="HF29">
            <v>6475</v>
          </cell>
          <cell r="HG29">
            <v>36099</v>
          </cell>
          <cell r="HH29">
            <v>6449</v>
          </cell>
          <cell r="HI29">
            <v>8128</v>
          </cell>
          <cell r="HJ29">
            <v>7537</v>
          </cell>
          <cell r="HK29">
            <v>7516</v>
          </cell>
          <cell r="HL29">
            <v>29630</v>
          </cell>
          <cell r="HM29">
            <v>6309</v>
          </cell>
          <cell r="HN29">
            <v>4754</v>
          </cell>
          <cell r="HO29">
            <v>4420</v>
          </cell>
        </row>
        <row r="30">
          <cell r="A30" t="str">
            <v>CONGDFCFMESW</v>
          </cell>
          <cell r="B30" t="str">
            <v>chained (2011) price HK$Mn</v>
          </cell>
          <cell r="C30" t="str">
            <v>GDFCF</v>
          </cell>
          <cell r="D30" t="str">
            <v>M&amp;E + software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4568</v>
          </cell>
          <cell r="O30">
            <v>4755</v>
          </cell>
          <cell r="P30">
            <v>5035</v>
          </cell>
          <cell r="Q30">
            <v>6387</v>
          </cell>
          <cell r="R30">
            <v>7507</v>
          </cell>
          <cell r="S30">
            <v>8626</v>
          </cell>
          <cell r="T30">
            <v>8999</v>
          </cell>
          <cell r="U30">
            <v>2323</v>
          </cell>
          <cell r="V30">
            <v>2798</v>
          </cell>
          <cell r="W30">
            <v>2725</v>
          </cell>
          <cell r="X30">
            <v>2808</v>
          </cell>
          <cell r="Y30">
            <v>10631</v>
          </cell>
          <cell r="Z30">
            <v>2027</v>
          </cell>
          <cell r="AA30">
            <v>2728</v>
          </cell>
          <cell r="AB30">
            <v>2514</v>
          </cell>
          <cell r="AC30">
            <v>2135</v>
          </cell>
          <cell r="AD30">
            <v>9372</v>
          </cell>
          <cell r="AE30">
            <v>2061</v>
          </cell>
          <cell r="AF30">
            <v>2017</v>
          </cell>
          <cell r="AG30">
            <v>2384</v>
          </cell>
          <cell r="AH30">
            <v>2406</v>
          </cell>
          <cell r="AI30">
            <v>8859</v>
          </cell>
          <cell r="AJ30">
            <v>2402</v>
          </cell>
          <cell r="AK30">
            <v>2752</v>
          </cell>
          <cell r="AL30">
            <v>2607</v>
          </cell>
          <cell r="AM30">
            <v>2642</v>
          </cell>
          <cell r="AN30">
            <v>10398</v>
          </cell>
          <cell r="AO30">
            <v>2664</v>
          </cell>
          <cell r="AP30">
            <v>3311</v>
          </cell>
          <cell r="AQ30">
            <v>2536</v>
          </cell>
          <cell r="AR30">
            <v>3148</v>
          </cell>
          <cell r="AS30">
            <v>11657</v>
          </cell>
          <cell r="AT30">
            <v>3279</v>
          </cell>
          <cell r="AU30">
            <v>3544</v>
          </cell>
          <cell r="AV30">
            <v>3476</v>
          </cell>
          <cell r="AW30">
            <v>4198</v>
          </cell>
          <cell r="AX30">
            <v>14501</v>
          </cell>
          <cell r="AY30">
            <v>4031</v>
          </cell>
          <cell r="AZ30">
            <v>5024</v>
          </cell>
          <cell r="BA30">
            <v>5765</v>
          </cell>
          <cell r="BB30">
            <v>5224</v>
          </cell>
          <cell r="BC30">
            <v>20050</v>
          </cell>
          <cell r="BD30">
            <v>5175</v>
          </cell>
          <cell r="BE30">
            <v>6910</v>
          </cell>
          <cell r="BF30">
            <v>6416</v>
          </cell>
          <cell r="BG30">
            <v>6603</v>
          </cell>
          <cell r="BH30">
            <v>25094</v>
          </cell>
          <cell r="BI30">
            <v>6024</v>
          </cell>
          <cell r="BJ30">
            <v>8009</v>
          </cell>
          <cell r="BK30">
            <v>6934</v>
          </cell>
          <cell r="BL30">
            <v>6373</v>
          </cell>
          <cell r="BM30">
            <v>27326</v>
          </cell>
          <cell r="BN30">
            <v>5697</v>
          </cell>
          <cell r="BO30">
            <v>5370</v>
          </cell>
          <cell r="BP30">
            <v>6974</v>
          </cell>
          <cell r="BQ30">
            <v>5770</v>
          </cell>
          <cell r="BR30">
            <v>23820</v>
          </cell>
          <cell r="BS30">
            <v>5074</v>
          </cell>
          <cell r="BT30">
            <v>5743</v>
          </cell>
          <cell r="BU30">
            <v>6086</v>
          </cell>
          <cell r="BV30">
            <v>6177</v>
          </cell>
          <cell r="BW30">
            <v>23088</v>
          </cell>
          <cell r="BX30">
            <v>5838</v>
          </cell>
          <cell r="BY30">
            <v>7511</v>
          </cell>
          <cell r="BZ30">
            <v>7243</v>
          </cell>
          <cell r="CA30">
            <v>7533</v>
          </cell>
          <cell r="CB30">
            <v>28127</v>
          </cell>
          <cell r="CC30">
            <v>6715</v>
          </cell>
          <cell r="CD30">
            <v>8240</v>
          </cell>
          <cell r="CE30">
            <v>6640</v>
          </cell>
          <cell r="CF30">
            <v>7255</v>
          </cell>
          <cell r="CG30">
            <v>28833</v>
          </cell>
          <cell r="CH30">
            <v>6710</v>
          </cell>
          <cell r="CI30">
            <v>7457</v>
          </cell>
          <cell r="CJ30">
            <v>7096</v>
          </cell>
          <cell r="CK30">
            <v>9161</v>
          </cell>
          <cell r="CL30">
            <v>30427</v>
          </cell>
          <cell r="CM30">
            <v>8178</v>
          </cell>
          <cell r="CN30">
            <v>9593</v>
          </cell>
          <cell r="CO30">
            <v>10501</v>
          </cell>
          <cell r="CP30">
            <v>10317</v>
          </cell>
          <cell r="CQ30">
            <v>38589</v>
          </cell>
          <cell r="CR30">
            <v>9226</v>
          </cell>
          <cell r="CS30">
            <v>11295</v>
          </cell>
          <cell r="CT30">
            <v>12289</v>
          </cell>
          <cell r="CU30">
            <v>11803</v>
          </cell>
          <cell r="CV30">
            <v>44613</v>
          </cell>
          <cell r="CW30">
            <v>10856</v>
          </cell>
          <cell r="CX30">
            <v>12555</v>
          </cell>
          <cell r="CY30">
            <v>12055</v>
          </cell>
          <cell r="CZ30">
            <v>10362</v>
          </cell>
          <cell r="DA30">
            <v>45828</v>
          </cell>
          <cell r="DB30">
            <v>11108</v>
          </cell>
          <cell r="DC30">
            <v>12818</v>
          </cell>
          <cell r="DD30">
            <v>12301</v>
          </cell>
          <cell r="DE30">
            <v>12413</v>
          </cell>
          <cell r="DF30">
            <v>48640</v>
          </cell>
          <cell r="DG30">
            <v>11407</v>
          </cell>
          <cell r="DH30">
            <v>14988</v>
          </cell>
          <cell r="DI30">
            <v>15129</v>
          </cell>
          <cell r="DJ30">
            <v>15343</v>
          </cell>
          <cell r="DK30">
            <v>56867</v>
          </cell>
          <cell r="DL30">
            <v>12806</v>
          </cell>
          <cell r="DM30">
            <v>18092</v>
          </cell>
          <cell r="DN30">
            <v>19117</v>
          </cell>
          <cell r="DO30">
            <v>18817</v>
          </cell>
          <cell r="DP30">
            <v>68832</v>
          </cell>
          <cell r="DQ30">
            <v>14721</v>
          </cell>
          <cell r="DR30">
            <v>19505</v>
          </cell>
          <cell r="DS30">
            <v>18442</v>
          </cell>
          <cell r="DT30">
            <v>17782</v>
          </cell>
          <cell r="DU30">
            <v>70450</v>
          </cell>
          <cell r="DV30">
            <v>15721</v>
          </cell>
          <cell r="DW30">
            <v>23048</v>
          </cell>
          <cell r="DX30">
            <v>20077</v>
          </cell>
          <cell r="DY30">
            <v>23333</v>
          </cell>
          <cell r="DZ30">
            <v>82179</v>
          </cell>
          <cell r="EA30">
            <v>21427</v>
          </cell>
          <cell r="EB30">
            <v>26570</v>
          </cell>
          <cell r="EC30">
            <v>27850</v>
          </cell>
          <cell r="ED30">
            <v>26106</v>
          </cell>
          <cell r="EE30">
            <v>101953</v>
          </cell>
          <cell r="EF30">
            <v>23898</v>
          </cell>
          <cell r="EG30">
            <v>30013</v>
          </cell>
          <cell r="EH30">
            <v>29423</v>
          </cell>
          <cell r="EI30">
            <v>30777</v>
          </cell>
          <cell r="EJ30">
            <v>114111</v>
          </cell>
          <cell r="EK30">
            <v>29432</v>
          </cell>
          <cell r="EL30">
            <v>33323</v>
          </cell>
          <cell r="EM30">
            <v>31052</v>
          </cell>
          <cell r="EN30">
            <v>34713</v>
          </cell>
          <cell r="EO30">
            <v>128520</v>
          </cell>
          <cell r="EP30">
            <v>27262</v>
          </cell>
          <cell r="EQ30">
            <v>35268</v>
          </cell>
          <cell r="ER30">
            <v>28774</v>
          </cell>
          <cell r="ES30">
            <v>28150</v>
          </cell>
          <cell r="ET30">
            <v>119454</v>
          </cell>
          <cell r="EU30">
            <v>20260</v>
          </cell>
          <cell r="EV30">
            <v>25854</v>
          </cell>
          <cell r="EW30">
            <v>26747</v>
          </cell>
          <cell r="EX30">
            <v>26908</v>
          </cell>
          <cell r="EY30">
            <v>99769</v>
          </cell>
          <cell r="EZ30">
            <v>26512</v>
          </cell>
          <cell r="FA30">
            <v>31442</v>
          </cell>
          <cell r="FB30">
            <v>34304</v>
          </cell>
          <cell r="FC30">
            <v>33825</v>
          </cell>
          <cell r="FD30">
            <v>126083</v>
          </cell>
          <cell r="FE30">
            <v>32503</v>
          </cell>
          <cell r="FF30">
            <v>32183</v>
          </cell>
          <cell r="FG30">
            <v>37635</v>
          </cell>
          <cell r="FH30">
            <v>31619</v>
          </cell>
          <cell r="FI30">
            <v>133940</v>
          </cell>
          <cell r="FJ30">
            <v>27034</v>
          </cell>
          <cell r="FK30">
            <v>30708</v>
          </cell>
          <cell r="FL30">
            <v>34298</v>
          </cell>
          <cell r="FM30">
            <v>33801</v>
          </cell>
          <cell r="FN30">
            <v>125841</v>
          </cell>
          <cell r="FO30">
            <v>30579</v>
          </cell>
          <cell r="FP30">
            <v>30714</v>
          </cell>
          <cell r="FQ30">
            <v>36590</v>
          </cell>
          <cell r="FR30">
            <v>37725</v>
          </cell>
          <cell r="FS30">
            <v>135608</v>
          </cell>
          <cell r="FT30">
            <v>35287</v>
          </cell>
          <cell r="FU30">
            <v>38126</v>
          </cell>
          <cell r="FV30">
            <v>40561</v>
          </cell>
          <cell r="FW30">
            <v>37042</v>
          </cell>
          <cell r="FX30">
            <v>151016</v>
          </cell>
          <cell r="FY30">
            <v>36907</v>
          </cell>
          <cell r="FZ30">
            <v>43120</v>
          </cell>
          <cell r="GA30">
            <v>43670</v>
          </cell>
          <cell r="GB30">
            <v>45554</v>
          </cell>
          <cell r="GC30">
            <v>169251</v>
          </cell>
          <cell r="GD30">
            <v>45853</v>
          </cell>
          <cell r="GE30">
            <v>48654</v>
          </cell>
          <cell r="GF30">
            <v>53583</v>
          </cell>
          <cell r="GG30">
            <v>51947</v>
          </cell>
          <cell r="GH30">
            <v>200037</v>
          </cell>
          <cell r="GI30">
            <v>45876</v>
          </cell>
          <cell r="GJ30">
            <v>51327</v>
          </cell>
          <cell r="GK30">
            <v>51927</v>
          </cell>
          <cell r="GL30">
            <v>56006</v>
          </cell>
          <cell r="GM30">
            <v>205136</v>
          </cell>
          <cell r="GN30">
            <v>48273</v>
          </cell>
          <cell r="GO30">
            <v>55467</v>
          </cell>
          <cell r="GP30">
            <v>57234</v>
          </cell>
          <cell r="GQ30">
            <v>44163</v>
          </cell>
          <cell r="GR30">
            <v>205137</v>
          </cell>
          <cell r="GS30">
            <v>46099</v>
          </cell>
          <cell r="GT30">
            <v>47244</v>
          </cell>
          <cell r="GU30">
            <v>56162</v>
          </cell>
          <cell r="GV30">
            <v>51057</v>
          </cell>
          <cell r="GW30">
            <v>200562</v>
          </cell>
          <cell r="GX30">
            <v>51222</v>
          </cell>
          <cell r="GY30">
            <v>54645</v>
          </cell>
          <cell r="GZ30">
            <v>53270</v>
          </cell>
          <cell r="HA30">
            <v>54530</v>
          </cell>
          <cell r="HB30">
            <v>213667</v>
          </cell>
          <cell r="HC30">
            <v>46676</v>
          </cell>
          <cell r="HD30">
            <v>63137</v>
          </cell>
          <cell r="HE30">
            <v>65357</v>
          </cell>
          <cell r="HF30">
            <v>64669</v>
          </cell>
          <cell r="HG30">
            <v>239839</v>
          </cell>
          <cell r="HH30">
            <v>56514</v>
          </cell>
          <cell r="HI30">
            <v>66420</v>
          </cell>
          <cell r="HJ30">
            <v>71969</v>
          </cell>
          <cell r="HK30">
            <v>70617</v>
          </cell>
          <cell r="HL30">
            <v>265520</v>
          </cell>
          <cell r="HM30">
            <v>54267</v>
          </cell>
          <cell r="HN30">
            <v>79250</v>
          </cell>
          <cell r="HO30">
            <v>77011</v>
          </cell>
        </row>
        <row r="31">
          <cell r="A31" t="str">
            <v>CONGDFCFMESWPU</v>
          </cell>
          <cell r="B31" t="str">
            <v>chained (2011) price HK$Mn</v>
          </cell>
          <cell r="C31" t="str">
            <v>GDFCF</v>
          </cell>
          <cell r="D31" t="str">
            <v>M&amp;E + software</v>
          </cell>
          <cell r="E31" t="str">
            <v>Public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257</v>
          </cell>
          <cell r="O31">
            <v>192</v>
          </cell>
          <cell r="P31">
            <v>177</v>
          </cell>
          <cell r="Q31">
            <v>161</v>
          </cell>
          <cell r="R31">
            <v>195</v>
          </cell>
          <cell r="S31">
            <v>193</v>
          </cell>
          <cell r="T31">
            <v>262</v>
          </cell>
          <cell r="U31">
            <v>107</v>
          </cell>
          <cell r="V31">
            <v>69</v>
          </cell>
          <cell r="W31">
            <v>101</v>
          </cell>
          <cell r="X31">
            <v>124</v>
          </cell>
          <cell r="Y31">
            <v>401</v>
          </cell>
          <cell r="Z31">
            <v>128</v>
          </cell>
          <cell r="AA31">
            <v>115</v>
          </cell>
          <cell r="AB31">
            <v>128</v>
          </cell>
          <cell r="AC31">
            <v>68</v>
          </cell>
          <cell r="AD31">
            <v>435</v>
          </cell>
          <cell r="AE31">
            <v>79</v>
          </cell>
          <cell r="AF31">
            <v>58</v>
          </cell>
          <cell r="AG31">
            <v>56</v>
          </cell>
          <cell r="AH31">
            <v>97</v>
          </cell>
          <cell r="AI31">
            <v>289</v>
          </cell>
          <cell r="AJ31">
            <v>109</v>
          </cell>
          <cell r="AK31">
            <v>39</v>
          </cell>
          <cell r="AL31">
            <v>47</v>
          </cell>
          <cell r="AM31">
            <v>55</v>
          </cell>
          <cell r="AN31">
            <v>250</v>
          </cell>
          <cell r="AO31">
            <v>121</v>
          </cell>
          <cell r="AP31">
            <v>46</v>
          </cell>
          <cell r="AQ31">
            <v>87</v>
          </cell>
          <cell r="AR31">
            <v>66</v>
          </cell>
          <cell r="AS31">
            <v>319</v>
          </cell>
          <cell r="AT31">
            <v>160</v>
          </cell>
          <cell r="AU31">
            <v>113</v>
          </cell>
          <cell r="AV31">
            <v>225</v>
          </cell>
          <cell r="AW31">
            <v>291</v>
          </cell>
          <cell r="AX31">
            <v>790</v>
          </cell>
          <cell r="AY31">
            <v>278</v>
          </cell>
          <cell r="AZ31">
            <v>383</v>
          </cell>
          <cell r="BA31">
            <v>484</v>
          </cell>
          <cell r="BB31">
            <v>404</v>
          </cell>
          <cell r="BC31">
            <v>1543</v>
          </cell>
          <cell r="BD31">
            <v>344</v>
          </cell>
          <cell r="BE31">
            <v>503</v>
          </cell>
          <cell r="BF31">
            <v>317</v>
          </cell>
          <cell r="BG31">
            <v>460</v>
          </cell>
          <cell r="BH31">
            <v>1616</v>
          </cell>
          <cell r="BI31">
            <v>403</v>
          </cell>
          <cell r="BJ31">
            <v>504</v>
          </cell>
          <cell r="BK31">
            <v>632</v>
          </cell>
          <cell r="BL31">
            <v>742</v>
          </cell>
          <cell r="BM31">
            <v>2274</v>
          </cell>
          <cell r="BN31">
            <v>654</v>
          </cell>
          <cell r="BO31">
            <v>663</v>
          </cell>
          <cell r="BP31">
            <v>633</v>
          </cell>
          <cell r="BQ31">
            <v>475</v>
          </cell>
          <cell r="BR31">
            <v>2411</v>
          </cell>
          <cell r="BS31">
            <v>894</v>
          </cell>
          <cell r="BT31">
            <v>480</v>
          </cell>
          <cell r="BU31">
            <v>534</v>
          </cell>
          <cell r="BV31">
            <v>583</v>
          </cell>
          <cell r="BW31">
            <v>2484</v>
          </cell>
          <cell r="BX31">
            <v>418</v>
          </cell>
          <cell r="BY31">
            <v>368</v>
          </cell>
          <cell r="BZ31">
            <v>449</v>
          </cell>
          <cell r="CA31">
            <v>632</v>
          </cell>
          <cell r="CB31">
            <v>1862</v>
          </cell>
          <cell r="CC31">
            <v>576</v>
          </cell>
          <cell r="CD31">
            <v>358</v>
          </cell>
          <cell r="CE31">
            <v>259</v>
          </cell>
          <cell r="CF31">
            <v>268</v>
          </cell>
          <cell r="CG31">
            <v>1452</v>
          </cell>
          <cell r="CH31">
            <v>305</v>
          </cell>
          <cell r="CI31">
            <v>176</v>
          </cell>
          <cell r="CJ31">
            <v>252</v>
          </cell>
          <cell r="CK31">
            <v>383</v>
          </cell>
          <cell r="CL31">
            <v>1117</v>
          </cell>
          <cell r="CM31">
            <v>330</v>
          </cell>
          <cell r="CN31">
            <v>220</v>
          </cell>
          <cell r="CO31">
            <v>286</v>
          </cell>
          <cell r="CP31">
            <v>446</v>
          </cell>
          <cell r="CQ31">
            <v>1282</v>
          </cell>
          <cell r="CR31">
            <v>498</v>
          </cell>
          <cell r="CS31">
            <v>370</v>
          </cell>
          <cell r="CT31">
            <v>416</v>
          </cell>
          <cell r="CU31">
            <v>481</v>
          </cell>
          <cell r="CV31">
            <v>1765</v>
          </cell>
          <cell r="CW31">
            <v>610</v>
          </cell>
          <cell r="CX31">
            <v>408</v>
          </cell>
          <cell r="CY31">
            <v>315</v>
          </cell>
          <cell r="CZ31">
            <v>785</v>
          </cell>
          <cell r="DA31">
            <v>2118</v>
          </cell>
          <cell r="DB31">
            <v>534</v>
          </cell>
          <cell r="DC31">
            <v>410</v>
          </cell>
          <cell r="DD31">
            <v>498</v>
          </cell>
          <cell r="DE31">
            <v>691</v>
          </cell>
          <cell r="DF31">
            <v>2133</v>
          </cell>
          <cell r="DG31">
            <v>747</v>
          </cell>
          <cell r="DH31">
            <v>532</v>
          </cell>
          <cell r="DI31">
            <v>625</v>
          </cell>
          <cell r="DJ31">
            <v>618</v>
          </cell>
          <cell r="DK31">
            <v>2522</v>
          </cell>
          <cell r="DL31">
            <v>842</v>
          </cell>
          <cell r="DM31">
            <v>403</v>
          </cell>
          <cell r="DN31">
            <v>520</v>
          </cell>
          <cell r="DO31">
            <v>726</v>
          </cell>
          <cell r="DP31">
            <v>2491</v>
          </cell>
          <cell r="DQ31">
            <v>1150</v>
          </cell>
          <cell r="DR31">
            <v>602</v>
          </cell>
          <cell r="DS31">
            <v>718</v>
          </cell>
          <cell r="DT31">
            <v>719</v>
          </cell>
          <cell r="DU31">
            <v>3189</v>
          </cell>
          <cell r="DV31">
            <v>1197</v>
          </cell>
          <cell r="DW31">
            <v>762</v>
          </cell>
          <cell r="DX31">
            <v>852</v>
          </cell>
          <cell r="DY31">
            <v>1312</v>
          </cell>
          <cell r="DZ31">
            <v>4123</v>
          </cell>
          <cell r="EA31">
            <v>1807</v>
          </cell>
          <cell r="EB31">
            <v>1141</v>
          </cell>
          <cell r="EC31">
            <v>1606</v>
          </cell>
          <cell r="ED31">
            <v>1962</v>
          </cell>
          <cell r="EE31">
            <v>6516</v>
          </cell>
          <cell r="EF31">
            <v>2593</v>
          </cell>
          <cell r="EG31">
            <v>1771</v>
          </cell>
          <cell r="EH31">
            <v>2528</v>
          </cell>
          <cell r="EI31">
            <v>2552</v>
          </cell>
          <cell r="EJ31">
            <v>9444</v>
          </cell>
          <cell r="EK31">
            <v>2975</v>
          </cell>
          <cell r="EL31">
            <v>2644</v>
          </cell>
          <cell r="EM31">
            <v>2567</v>
          </cell>
          <cell r="EN31">
            <v>2648</v>
          </cell>
          <cell r="EO31">
            <v>10834</v>
          </cell>
          <cell r="EP31">
            <v>3616</v>
          </cell>
          <cell r="EQ31">
            <v>2783</v>
          </cell>
          <cell r="ER31">
            <v>2208</v>
          </cell>
          <cell r="ES31">
            <v>2563</v>
          </cell>
          <cell r="ET31">
            <v>11170</v>
          </cell>
          <cell r="EU31">
            <v>3047</v>
          </cell>
          <cell r="EV31">
            <v>2478</v>
          </cell>
          <cell r="EW31">
            <v>2893</v>
          </cell>
          <cell r="EX31">
            <v>3138</v>
          </cell>
          <cell r="EY31">
            <v>11556</v>
          </cell>
          <cell r="EZ31">
            <v>3168</v>
          </cell>
          <cell r="FA31">
            <v>2323</v>
          </cell>
          <cell r="FB31">
            <v>2453</v>
          </cell>
          <cell r="FC31">
            <v>2492</v>
          </cell>
          <cell r="FD31">
            <v>10436</v>
          </cell>
          <cell r="FE31">
            <v>3324</v>
          </cell>
          <cell r="FF31">
            <v>2563</v>
          </cell>
          <cell r="FG31">
            <v>2609</v>
          </cell>
          <cell r="FH31">
            <v>3156</v>
          </cell>
          <cell r="FI31">
            <v>11652</v>
          </cell>
          <cell r="FJ31">
            <v>4373</v>
          </cell>
          <cell r="FK31">
            <v>2981</v>
          </cell>
          <cell r="FL31">
            <v>3211</v>
          </cell>
          <cell r="FM31">
            <v>3413</v>
          </cell>
          <cell r="FN31">
            <v>13978</v>
          </cell>
          <cell r="FO31">
            <v>4316</v>
          </cell>
          <cell r="FP31">
            <v>2944</v>
          </cell>
          <cell r="FQ31">
            <v>3407</v>
          </cell>
          <cell r="FR31">
            <v>3522</v>
          </cell>
          <cell r="FS31">
            <v>14189</v>
          </cell>
          <cell r="FT31">
            <v>4351</v>
          </cell>
          <cell r="FU31">
            <v>3031</v>
          </cell>
          <cell r="FV31">
            <v>3015</v>
          </cell>
          <cell r="FW31">
            <v>3279</v>
          </cell>
          <cell r="FX31">
            <v>13676</v>
          </cell>
          <cell r="FY31">
            <v>3700</v>
          </cell>
          <cell r="FZ31">
            <v>2498</v>
          </cell>
          <cell r="GA31">
            <v>2454</v>
          </cell>
          <cell r="GB31">
            <v>2551</v>
          </cell>
          <cell r="GC31">
            <v>11203</v>
          </cell>
          <cell r="GD31">
            <v>3387</v>
          </cell>
          <cell r="GE31">
            <v>2463</v>
          </cell>
          <cell r="GF31">
            <v>2716</v>
          </cell>
          <cell r="GG31">
            <v>2925</v>
          </cell>
          <cell r="GH31">
            <v>11491</v>
          </cell>
          <cell r="GI31">
            <v>3838</v>
          </cell>
          <cell r="GJ31">
            <v>2608</v>
          </cell>
          <cell r="GK31">
            <v>3166</v>
          </cell>
          <cell r="GL31">
            <v>3473</v>
          </cell>
          <cell r="GM31">
            <v>13085</v>
          </cell>
          <cell r="GN31">
            <v>4553</v>
          </cell>
          <cell r="GO31">
            <v>3315</v>
          </cell>
          <cell r="GP31">
            <v>3722</v>
          </cell>
          <cell r="GQ31">
            <v>3782</v>
          </cell>
          <cell r="GR31">
            <v>15372</v>
          </cell>
          <cell r="GS31">
            <v>5042</v>
          </cell>
          <cell r="GT31">
            <v>3748</v>
          </cell>
          <cell r="GU31">
            <v>4078</v>
          </cell>
          <cell r="GV31">
            <v>3989</v>
          </cell>
          <cell r="GW31">
            <v>16857</v>
          </cell>
          <cell r="GX31">
            <v>5363</v>
          </cell>
          <cell r="GY31">
            <v>3612</v>
          </cell>
          <cell r="GZ31">
            <v>4396</v>
          </cell>
          <cell r="HA31">
            <v>4421</v>
          </cell>
          <cell r="HB31">
            <v>17792</v>
          </cell>
          <cell r="HC31">
            <v>5656</v>
          </cell>
          <cell r="HD31">
            <v>3485</v>
          </cell>
          <cell r="HE31">
            <v>4068</v>
          </cell>
          <cell r="HF31">
            <v>4911</v>
          </cell>
          <cell r="HG31">
            <v>18120</v>
          </cell>
          <cell r="HH31">
            <v>5597</v>
          </cell>
          <cell r="HI31">
            <v>4337</v>
          </cell>
          <cell r="HJ31">
            <v>4063</v>
          </cell>
          <cell r="HK31">
            <v>4994</v>
          </cell>
          <cell r="HL31">
            <v>18991</v>
          </cell>
          <cell r="HM31">
            <v>5948</v>
          </cell>
          <cell r="HN31">
            <v>4690</v>
          </cell>
          <cell r="HO31">
            <v>4899</v>
          </cell>
        </row>
        <row r="32">
          <cell r="A32" t="str">
            <v>CONGDFCFMESWPR</v>
          </cell>
          <cell r="B32" t="str">
            <v>chained (2011) price HK$Mn</v>
          </cell>
          <cell r="C32" t="str">
            <v>GDFCF</v>
          </cell>
          <cell r="D32" t="str">
            <v>M&amp;E + software</v>
          </cell>
          <cell r="E32" t="str">
            <v>Private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4262</v>
          </cell>
          <cell r="O32">
            <v>4528</v>
          </cell>
          <cell r="P32">
            <v>4839</v>
          </cell>
          <cell r="Q32">
            <v>6170</v>
          </cell>
          <cell r="R32">
            <v>7236</v>
          </cell>
          <cell r="S32">
            <v>8346</v>
          </cell>
          <cell r="T32">
            <v>8657</v>
          </cell>
          <cell r="U32">
            <v>2192</v>
          </cell>
          <cell r="V32">
            <v>2710</v>
          </cell>
          <cell r="W32">
            <v>2619</v>
          </cell>
          <cell r="X32">
            <v>2675</v>
          </cell>
          <cell r="Y32">
            <v>10122</v>
          </cell>
          <cell r="Z32">
            <v>1890</v>
          </cell>
          <cell r="AA32">
            <v>2610</v>
          </cell>
          <cell r="AB32">
            <v>2384</v>
          </cell>
          <cell r="AC32">
            <v>2045</v>
          </cell>
          <cell r="AD32">
            <v>8879</v>
          </cell>
          <cell r="AE32">
            <v>1955</v>
          </cell>
          <cell r="AF32">
            <v>1944</v>
          </cell>
          <cell r="AG32">
            <v>2306</v>
          </cell>
          <cell r="AH32">
            <v>2292</v>
          </cell>
          <cell r="AI32">
            <v>8479</v>
          </cell>
          <cell r="AJ32">
            <v>2268</v>
          </cell>
          <cell r="AK32">
            <v>2677</v>
          </cell>
          <cell r="AL32">
            <v>2529</v>
          </cell>
          <cell r="AM32">
            <v>2551</v>
          </cell>
          <cell r="AN32">
            <v>9988</v>
          </cell>
          <cell r="AO32">
            <v>2517</v>
          </cell>
          <cell r="AP32">
            <v>3211</v>
          </cell>
          <cell r="AQ32">
            <v>2429</v>
          </cell>
          <cell r="AR32">
            <v>3033</v>
          </cell>
          <cell r="AS32">
            <v>11187</v>
          </cell>
          <cell r="AT32">
            <v>3089</v>
          </cell>
          <cell r="AU32">
            <v>3399</v>
          </cell>
          <cell r="AV32">
            <v>3245</v>
          </cell>
          <cell r="AW32">
            <v>3899</v>
          </cell>
          <cell r="AX32">
            <v>13673</v>
          </cell>
          <cell r="AY32">
            <v>3738</v>
          </cell>
          <cell r="AZ32">
            <v>4666</v>
          </cell>
          <cell r="BA32">
            <v>5315</v>
          </cell>
          <cell r="BB32">
            <v>4831</v>
          </cell>
          <cell r="BC32">
            <v>18556</v>
          </cell>
          <cell r="BD32">
            <v>4803</v>
          </cell>
          <cell r="BE32">
            <v>6430</v>
          </cell>
          <cell r="BF32">
            <v>6057</v>
          </cell>
          <cell r="BG32">
            <v>6134</v>
          </cell>
          <cell r="BH32">
            <v>23447</v>
          </cell>
          <cell r="BI32">
            <v>5588</v>
          </cell>
          <cell r="BJ32">
            <v>7502</v>
          </cell>
          <cell r="BK32">
            <v>6337</v>
          </cell>
          <cell r="BL32">
            <v>5709</v>
          </cell>
          <cell r="BM32">
            <v>25127</v>
          </cell>
          <cell r="BN32">
            <v>5090</v>
          </cell>
          <cell r="BO32">
            <v>4799</v>
          </cell>
          <cell r="BP32">
            <v>6379</v>
          </cell>
          <cell r="BQ32">
            <v>5318</v>
          </cell>
          <cell r="BR32">
            <v>21626</v>
          </cell>
          <cell r="BS32">
            <v>4309</v>
          </cell>
          <cell r="BT32">
            <v>5296</v>
          </cell>
          <cell r="BU32">
            <v>5587</v>
          </cell>
          <cell r="BV32">
            <v>5637</v>
          </cell>
          <cell r="BW32">
            <v>20872</v>
          </cell>
          <cell r="BX32">
            <v>5400</v>
          </cell>
          <cell r="BY32">
            <v>7118</v>
          </cell>
          <cell r="BZ32">
            <v>6778</v>
          </cell>
          <cell r="CA32">
            <v>6930</v>
          </cell>
          <cell r="CB32">
            <v>26248</v>
          </cell>
          <cell r="CC32">
            <v>6147</v>
          </cell>
          <cell r="CD32">
            <v>7835</v>
          </cell>
          <cell r="CE32">
            <v>6326</v>
          </cell>
          <cell r="CF32">
            <v>6921</v>
          </cell>
          <cell r="CG32">
            <v>27228</v>
          </cell>
          <cell r="CH32">
            <v>6346</v>
          </cell>
          <cell r="CI32">
            <v>7196</v>
          </cell>
          <cell r="CJ32">
            <v>6785</v>
          </cell>
          <cell r="CK32">
            <v>8712</v>
          </cell>
          <cell r="CL32">
            <v>29042</v>
          </cell>
          <cell r="CM32">
            <v>7767</v>
          </cell>
          <cell r="CN32">
            <v>9260</v>
          </cell>
          <cell r="CO32">
            <v>10103</v>
          </cell>
          <cell r="CP32">
            <v>9800</v>
          </cell>
          <cell r="CQ32">
            <v>36930</v>
          </cell>
          <cell r="CR32">
            <v>8672</v>
          </cell>
          <cell r="CS32">
            <v>10821</v>
          </cell>
          <cell r="CT32">
            <v>11763</v>
          </cell>
          <cell r="CU32">
            <v>11233</v>
          </cell>
          <cell r="CV32">
            <v>42489</v>
          </cell>
          <cell r="CW32">
            <v>10186</v>
          </cell>
          <cell r="CX32">
            <v>12031</v>
          </cell>
          <cell r="CY32">
            <v>11608</v>
          </cell>
          <cell r="CZ32">
            <v>9594</v>
          </cell>
          <cell r="DA32">
            <v>43419</v>
          </cell>
          <cell r="DB32">
            <v>10487</v>
          </cell>
          <cell r="DC32">
            <v>12290</v>
          </cell>
          <cell r="DD32">
            <v>11715</v>
          </cell>
          <cell r="DE32">
            <v>11676</v>
          </cell>
          <cell r="DF32">
            <v>46168</v>
          </cell>
          <cell r="DG32">
            <v>10624</v>
          </cell>
          <cell r="DH32">
            <v>14332</v>
          </cell>
          <cell r="DI32">
            <v>14399</v>
          </cell>
          <cell r="DJ32">
            <v>14608</v>
          </cell>
          <cell r="DK32">
            <v>53963</v>
          </cell>
          <cell r="DL32">
            <v>11921</v>
          </cell>
          <cell r="DM32">
            <v>17487</v>
          </cell>
          <cell r="DN32">
            <v>18401</v>
          </cell>
          <cell r="DO32">
            <v>17940</v>
          </cell>
          <cell r="DP32">
            <v>65749</v>
          </cell>
          <cell r="DQ32">
            <v>13565</v>
          </cell>
          <cell r="DR32">
            <v>18724</v>
          </cell>
          <cell r="DS32">
            <v>17586</v>
          </cell>
          <cell r="DT32">
            <v>16927</v>
          </cell>
          <cell r="DU32">
            <v>66802</v>
          </cell>
          <cell r="DV32">
            <v>14510</v>
          </cell>
          <cell r="DW32">
            <v>22087</v>
          </cell>
          <cell r="DX32">
            <v>19091</v>
          </cell>
          <cell r="DY32">
            <v>21930</v>
          </cell>
          <cell r="DZ32">
            <v>77618</v>
          </cell>
          <cell r="EA32">
            <v>19629</v>
          </cell>
          <cell r="EB32">
            <v>25263</v>
          </cell>
          <cell r="EC32">
            <v>26151</v>
          </cell>
          <cell r="ED32">
            <v>24144</v>
          </cell>
          <cell r="EE32">
            <v>95187</v>
          </cell>
          <cell r="EF32">
            <v>21455</v>
          </cell>
          <cell r="EG32">
            <v>28152</v>
          </cell>
          <cell r="EH32">
            <v>26973</v>
          </cell>
          <cell r="EI32">
            <v>28278</v>
          </cell>
          <cell r="EJ32">
            <v>104858</v>
          </cell>
          <cell r="EK32">
            <v>26577</v>
          </cell>
          <cell r="EL32">
            <v>30722</v>
          </cell>
          <cell r="EM32">
            <v>28546</v>
          </cell>
          <cell r="EN32">
            <v>32080</v>
          </cell>
          <cell r="EO32">
            <v>117925</v>
          </cell>
          <cell r="EP32">
            <v>23917</v>
          </cell>
          <cell r="EQ32">
            <v>32531</v>
          </cell>
          <cell r="ER32">
            <v>26594</v>
          </cell>
          <cell r="ES32">
            <v>25676</v>
          </cell>
          <cell r="ET32">
            <v>108718</v>
          </cell>
          <cell r="EU32">
            <v>17437</v>
          </cell>
          <cell r="EV32">
            <v>23477</v>
          </cell>
          <cell r="EW32">
            <v>24004</v>
          </cell>
          <cell r="EX32">
            <v>23948</v>
          </cell>
          <cell r="EY32">
            <v>88866</v>
          </cell>
          <cell r="EZ32">
            <v>23530</v>
          </cell>
          <cell r="FA32">
            <v>29150</v>
          </cell>
          <cell r="FB32">
            <v>31877</v>
          </cell>
          <cell r="FC32">
            <v>31365</v>
          </cell>
          <cell r="FD32">
            <v>115922</v>
          </cell>
          <cell r="FE32">
            <v>29315</v>
          </cell>
          <cell r="FF32">
            <v>29679</v>
          </cell>
          <cell r="FG32">
            <v>35058</v>
          </cell>
          <cell r="FH32">
            <v>28587</v>
          </cell>
          <cell r="FI32">
            <v>122639</v>
          </cell>
          <cell r="FJ32">
            <v>22960</v>
          </cell>
          <cell r="FK32">
            <v>27842</v>
          </cell>
          <cell r="FL32">
            <v>31204</v>
          </cell>
          <cell r="FM32">
            <v>30530</v>
          </cell>
          <cell r="FN32">
            <v>112536</v>
          </cell>
          <cell r="FO32">
            <v>26535</v>
          </cell>
          <cell r="FP32">
            <v>27879</v>
          </cell>
          <cell r="FQ32">
            <v>33302</v>
          </cell>
          <cell r="FR32">
            <v>34326</v>
          </cell>
          <cell r="FS32">
            <v>122042</v>
          </cell>
          <cell r="FT32">
            <v>31152</v>
          </cell>
          <cell r="FU32">
            <v>35190</v>
          </cell>
          <cell r="FV32">
            <v>37630</v>
          </cell>
          <cell r="FW32">
            <v>33884</v>
          </cell>
          <cell r="FX32">
            <v>137856</v>
          </cell>
          <cell r="FY32">
            <v>33374</v>
          </cell>
          <cell r="FZ32">
            <v>40609</v>
          </cell>
          <cell r="GA32">
            <v>41194</v>
          </cell>
          <cell r="GB32">
            <v>42979</v>
          </cell>
          <cell r="GC32">
            <v>158156</v>
          </cell>
          <cell r="GD32">
            <v>42507</v>
          </cell>
          <cell r="GE32">
            <v>46196</v>
          </cell>
          <cell r="GF32">
            <v>50873</v>
          </cell>
          <cell r="GG32">
            <v>49037</v>
          </cell>
          <cell r="GH32">
            <v>188613</v>
          </cell>
          <cell r="GI32">
            <v>42115</v>
          </cell>
          <cell r="GJ32">
            <v>48718</v>
          </cell>
          <cell r="GK32">
            <v>48789</v>
          </cell>
          <cell r="GL32">
            <v>52565</v>
          </cell>
          <cell r="GM32">
            <v>192187</v>
          </cell>
          <cell r="GN32">
            <v>43733</v>
          </cell>
          <cell r="GO32">
            <v>52192</v>
          </cell>
          <cell r="GP32">
            <v>53550</v>
          </cell>
          <cell r="GQ32">
            <v>40398</v>
          </cell>
          <cell r="GR32">
            <v>189873</v>
          </cell>
          <cell r="GS32">
            <v>41030</v>
          </cell>
          <cell r="GT32">
            <v>43514</v>
          </cell>
          <cell r="GU32">
            <v>52118</v>
          </cell>
          <cell r="GV32">
            <v>47089</v>
          </cell>
          <cell r="GW32">
            <v>183751</v>
          </cell>
          <cell r="GX32">
            <v>45866</v>
          </cell>
          <cell r="GY32">
            <v>51051</v>
          </cell>
          <cell r="GZ32">
            <v>48887</v>
          </cell>
          <cell r="HA32">
            <v>50121</v>
          </cell>
          <cell r="HB32">
            <v>195925</v>
          </cell>
          <cell r="HC32">
            <v>41086</v>
          </cell>
          <cell r="HD32">
            <v>59613</v>
          </cell>
          <cell r="HE32">
            <v>61262</v>
          </cell>
          <cell r="HF32">
            <v>59758</v>
          </cell>
          <cell r="HG32">
            <v>221719</v>
          </cell>
          <cell r="HH32">
            <v>50917</v>
          </cell>
          <cell r="HI32">
            <v>62083</v>
          </cell>
          <cell r="HJ32">
            <v>67906</v>
          </cell>
          <cell r="HK32">
            <v>65623</v>
          </cell>
          <cell r="HL32">
            <v>246529</v>
          </cell>
          <cell r="HM32">
            <v>48319</v>
          </cell>
          <cell r="HN32">
            <v>74560</v>
          </cell>
          <cell r="HO32">
            <v>72112</v>
          </cell>
        </row>
        <row r="33">
          <cell r="A33" t="str">
            <v>CONPGG</v>
          </cell>
          <cell r="B33" t="str">
            <v>chained (2011) price HK$Mn</v>
          </cell>
          <cell r="C33" t="str">
            <v>PCE+GCE+GDFCF</v>
          </cell>
          <cell r="H33">
            <v>0</v>
          </cell>
          <cell r="I33">
            <v>82113</v>
          </cell>
          <cell r="J33">
            <v>96969</v>
          </cell>
          <cell r="K33">
            <v>115579</v>
          </cell>
          <cell r="L33">
            <v>127208</v>
          </cell>
          <cell r="M33">
            <v>142614</v>
          </cell>
          <cell r="N33">
            <v>144542</v>
          </cell>
          <cell r="O33">
            <v>137629</v>
          </cell>
          <cell r="P33">
            <v>142562</v>
          </cell>
          <cell r="Q33">
            <v>153109</v>
          </cell>
          <cell r="R33">
            <v>170010</v>
          </cell>
          <cell r="S33">
            <v>195607</v>
          </cell>
          <cell r="T33">
            <v>211239</v>
          </cell>
          <cell r="U33">
            <v>58410</v>
          </cell>
          <cell r="V33">
            <v>58405</v>
          </cell>
          <cell r="W33">
            <v>58544</v>
          </cell>
          <cell r="X33">
            <v>62781</v>
          </cell>
          <cell r="Y33">
            <v>237689</v>
          </cell>
          <cell r="Z33">
            <v>56479</v>
          </cell>
          <cell r="AA33">
            <v>59869</v>
          </cell>
          <cell r="AB33">
            <v>60651</v>
          </cell>
          <cell r="AC33">
            <v>58987</v>
          </cell>
          <cell r="AD33">
            <v>235507</v>
          </cell>
          <cell r="AE33">
            <v>58766</v>
          </cell>
          <cell r="AF33">
            <v>58845</v>
          </cell>
          <cell r="AG33">
            <v>60960</v>
          </cell>
          <cell r="AH33">
            <v>65362</v>
          </cell>
          <cell r="AI33">
            <v>243638</v>
          </cell>
          <cell r="AJ33">
            <v>62188</v>
          </cell>
          <cell r="AK33">
            <v>66604</v>
          </cell>
          <cell r="AL33">
            <v>64947</v>
          </cell>
          <cell r="AM33">
            <v>72827</v>
          </cell>
          <cell r="AN33">
            <v>266185</v>
          </cell>
          <cell r="AO33">
            <v>72928</v>
          </cell>
          <cell r="AP33">
            <v>76518</v>
          </cell>
          <cell r="AQ33">
            <v>80174</v>
          </cell>
          <cell r="AR33">
            <v>87128</v>
          </cell>
          <cell r="AS33">
            <v>316381</v>
          </cell>
          <cell r="AT33">
            <v>85141</v>
          </cell>
          <cell r="AU33">
            <v>87903</v>
          </cell>
          <cell r="AV33">
            <v>90417</v>
          </cell>
          <cell r="AW33">
            <v>98653</v>
          </cell>
          <cell r="AX33">
            <v>361512</v>
          </cell>
          <cell r="AY33">
            <v>96445</v>
          </cell>
          <cell r="AZ33">
            <v>97153</v>
          </cell>
          <cell r="BA33">
            <v>101082</v>
          </cell>
          <cell r="BB33">
            <v>107746</v>
          </cell>
          <cell r="BC33">
            <v>402047</v>
          </cell>
          <cell r="BD33">
            <v>110338</v>
          </cell>
          <cell r="BE33">
            <v>111409</v>
          </cell>
          <cell r="BF33">
            <v>117334</v>
          </cell>
          <cell r="BG33">
            <v>121129</v>
          </cell>
          <cell r="BH33">
            <v>460018</v>
          </cell>
          <cell r="BI33">
            <v>125379</v>
          </cell>
          <cell r="BJ33">
            <v>123853</v>
          </cell>
          <cell r="BK33">
            <v>123683</v>
          </cell>
          <cell r="BL33">
            <v>129428</v>
          </cell>
          <cell r="BM33">
            <v>502129</v>
          </cell>
          <cell r="BN33">
            <v>131947</v>
          </cell>
          <cell r="BO33">
            <v>123562</v>
          </cell>
          <cell r="BP33">
            <v>134367</v>
          </cell>
          <cell r="BQ33">
            <v>133272</v>
          </cell>
          <cell r="BR33">
            <v>522923</v>
          </cell>
          <cell r="BS33">
            <v>133001</v>
          </cell>
          <cell r="BT33">
            <v>129374</v>
          </cell>
          <cell r="BU33">
            <v>136068</v>
          </cell>
          <cell r="BV33">
            <v>137206</v>
          </cell>
          <cell r="BW33">
            <v>535157</v>
          </cell>
          <cell r="BX33">
            <v>138318</v>
          </cell>
          <cell r="BY33">
            <v>135314</v>
          </cell>
          <cell r="BZ33">
            <v>142917</v>
          </cell>
          <cell r="CA33">
            <v>144696</v>
          </cell>
          <cell r="CB33">
            <v>560680</v>
          </cell>
          <cell r="CC33">
            <v>143060</v>
          </cell>
          <cell r="CD33">
            <v>140949</v>
          </cell>
          <cell r="CE33">
            <v>143006</v>
          </cell>
          <cell r="CF33">
            <v>150651</v>
          </cell>
          <cell r="CG33">
            <v>577418</v>
          </cell>
          <cell r="CH33">
            <v>150396</v>
          </cell>
          <cell r="CI33">
            <v>147468</v>
          </cell>
          <cell r="CJ33">
            <v>156522</v>
          </cell>
          <cell r="CK33">
            <v>167535</v>
          </cell>
          <cell r="CL33">
            <v>621867</v>
          </cell>
          <cell r="CM33">
            <v>166186</v>
          </cell>
          <cell r="CN33">
            <v>166858</v>
          </cell>
          <cell r="CO33">
            <v>176136</v>
          </cell>
          <cell r="CP33">
            <v>180647</v>
          </cell>
          <cell r="CQ33">
            <v>689827</v>
          </cell>
          <cell r="CR33">
            <v>180881</v>
          </cell>
          <cell r="CS33">
            <v>180528</v>
          </cell>
          <cell r="CT33">
            <v>190509</v>
          </cell>
          <cell r="CU33">
            <v>197588</v>
          </cell>
          <cell r="CV33">
            <v>749506</v>
          </cell>
          <cell r="CW33">
            <v>196032</v>
          </cell>
          <cell r="CX33">
            <v>190332</v>
          </cell>
          <cell r="CY33">
            <v>195589</v>
          </cell>
          <cell r="CZ33">
            <v>197185</v>
          </cell>
          <cell r="DA33">
            <v>779138</v>
          </cell>
          <cell r="DB33">
            <v>198602</v>
          </cell>
          <cell r="DC33">
            <v>201288</v>
          </cell>
          <cell r="DD33">
            <v>212554</v>
          </cell>
          <cell r="DE33">
            <v>219341</v>
          </cell>
          <cell r="DF33">
            <v>831785</v>
          </cell>
          <cell r="DG33">
            <v>212199</v>
          </cell>
          <cell r="DH33">
            <v>220674</v>
          </cell>
          <cell r="DI33">
            <v>235033</v>
          </cell>
          <cell r="DJ33">
            <v>240598</v>
          </cell>
          <cell r="DK33">
            <v>908504</v>
          </cell>
          <cell r="DL33">
            <v>231911</v>
          </cell>
          <cell r="DM33">
            <v>241971</v>
          </cell>
          <cell r="DN33">
            <v>256900</v>
          </cell>
          <cell r="DO33">
            <v>260129</v>
          </cell>
          <cell r="DP33">
            <v>990911</v>
          </cell>
          <cell r="DQ33">
            <v>248288</v>
          </cell>
          <cell r="DR33">
            <v>259270</v>
          </cell>
          <cell r="DS33">
            <v>267089</v>
          </cell>
          <cell r="DT33">
            <v>275695</v>
          </cell>
          <cell r="DU33">
            <v>1050342</v>
          </cell>
          <cell r="DV33">
            <v>276005</v>
          </cell>
          <cell r="DW33">
            <v>281913</v>
          </cell>
          <cell r="DX33">
            <v>283563</v>
          </cell>
          <cell r="DY33">
            <v>300843</v>
          </cell>
          <cell r="DZ33">
            <v>1142324</v>
          </cell>
          <cell r="EA33">
            <v>287013</v>
          </cell>
          <cell r="EB33">
            <v>292681</v>
          </cell>
          <cell r="EC33">
            <v>294631</v>
          </cell>
          <cell r="ED33">
            <v>307689</v>
          </cell>
          <cell r="EE33">
            <v>1182014</v>
          </cell>
          <cell r="EF33">
            <v>298991</v>
          </cell>
          <cell r="EG33">
            <v>304943</v>
          </cell>
          <cell r="EH33">
            <v>309932</v>
          </cell>
          <cell r="EI33">
            <v>337219</v>
          </cell>
          <cell r="EJ33">
            <v>1251085</v>
          </cell>
          <cell r="EK33">
            <v>322542</v>
          </cell>
          <cell r="EL33">
            <v>335079</v>
          </cell>
          <cell r="EM33">
            <v>338988</v>
          </cell>
          <cell r="EN33">
            <v>352416</v>
          </cell>
          <cell r="EO33">
            <v>1349025</v>
          </cell>
          <cell r="EP33">
            <v>319204</v>
          </cell>
          <cell r="EQ33">
            <v>328100</v>
          </cell>
          <cell r="ER33">
            <v>310881</v>
          </cell>
          <cell r="ES33">
            <v>315301</v>
          </cell>
          <cell r="ET33">
            <v>1273486</v>
          </cell>
          <cell r="EU33">
            <v>295199</v>
          </cell>
          <cell r="EV33">
            <v>305002</v>
          </cell>
          <cell r="EW33">
            <v>306190</v>
          </cell>
          <cell r="EX33">
            <v>316768</v>
          </cell>
          <cell r="EY33">
            <v>1223159</v>
          </cell>
          <cell r="EZ33">
            <v>309720</v>
          </cell>
          <cell r="FA33">
            <v>316848</v>
          </cell>
          <cell r="FB33">
            <v>325131</v>
          </cell>
          <cell r="FC33">
            <v>335243</v>
          </cell>
          <cell r="FD33">
            <v>1286942</v>
          </cell>
          <cell r="FE33">
            <v>326585</v>
          </cell>
          <cell r="FF33">
            <v>326461</v>
          </cell>
          <cell r="FG33">
            <v>332251</v>
          </cell>
          <cell r="FH33">
            <v>330840</v>
          </cell>
          <cell r="FI33">
            <v>1316137</v>
          </cell>
          <cell r="FJ33">
            <v>319058</v>
          </cell>
          <cell r="FK33">
            <v>322883</v>
          </cell>
          <cell r="FL33">
            <v>327287</v>
          </cell>
          <cell r="FM33">
            <v>328536</v>
          </cell>
          <cell r="FN33">
            <v>1297764</v>
          </cell>
          <cell r="FO33">
            <v>315397</v>
          </cell>
          <cell r="FP33">
            <v>310422</v>
          </cell>
          <cell r="FQ33">
            <v>328042</v>
          </cell>
          <cell r="FR33">
            <v>339553</v>
          </cell>
          <cell r="FS33">
            <v>1293414</v>
          </cell>
          <cell r="FT33">
            <v>333723</v>
          </cell>
          <cell r="FU33">
            <v>339509</v>
          </cell>
          <cell r="FV33">
            <v>339482</v>
          </cell>
          <cell r="FW33">
            <v>352122</v>
          </cell>
          <cell r="FX33">
            <v>1364836</v>
          </cell>
          <cell r="FY33">
            <v>341078</v>
          </cell>
          <cell r="FZ33">
            <v>348605</v>
          </cell>
          <cell r="GA33">
            <v>349706</v>
          </cell>
          <cell r="GB33">
            <v>365869</v>
          </cell>
          <cell r="GC33">
            <v>1405258</v>
          </cell>
          <cell r="GD33">
            <v>360789</v>
          </cell>
          <cell r="GE33">
            <v>368435</v>
          </cell>
          <cell r="GF33">
            <v>368605</v>
          </cell>
          <cell r="GG33">
            <v>388733</v>
          </cell>
          <cell r="GH33">
            <v>1486562</v>
          </cell>
          <cell r="GI33">
            <v>375191</v>
          </cell>
          <cell r="GJ33">
            <v>394008</v>
          </cell>
          <cell r="GK33">
            <v>394995</v>
          </cell>
          <cell r="GL33">
            <v>422332</v>
          </cell>
          <cell r="GM33">
            <v>1586526</v>
          </cell>
          <cell r="GN33">
            <v>406715</v>
          </cell>
          <cell r="GO33">
            <v>410617</v>
          </cell>
          <cell r="GP33">
            <v>400164</v>
          </cell>
          <cell r="GQ33">
            <v>397472</v>
          </cell>
          <cell r="GR33">
            <v>1614968</v>
          </cell>
          <cell r="GS33">
            <v>379594</v>
          </cell>
          <cell r="GT33">
            <v>399752</v>
          </cell>
          <cell r="GU33">
            <v>405916</v>
          </cell>
          <cell r="GV33">
            <v>422416</v>
          </cell>
          <cell r="GW33">
            <v>1607678</v>
          </cell>
          <cell r="GX33">
            <v>406940</v>
          </cell>
          <cell r="GY33">
            <v>424766</v>
          </cell>
          <cell r="GZ33">
            <v>421286</v>
          </cell>
          <cell r="HA33">
            <v>454203</v>
          </cell>
          <cell r="HB33">
            <v>1707195</v>
          </cell>
          <cell r="HC33">
            <v>434542</v>
          </cell>
          <cell r="HD33">
            <v>464286</v>
          </cell>
          <cell r="HE33">
            <v>462648</v>
          </cell>
          <cell r="HF33">
            <v>486882</v>
          </cell>
          <cell r="HG33">
            <v>1848358</v>
          </cell>
          <cell r="HH33">
            <v>464300</v>
          </cell>
          <cell r="HI33">
            <v>479725</v>
          </cell>
          <cell r="HJ33">
            <v>478877</v>
          </cell>
          <cell r="HK33">
            <v>510775</v>
          </cell>
          <cell r="HL33">
            <v>1933677</v>
          </cell>
          <cell r="HM33">
            <v>480662</v>
          </cell>
          <cell r="HN33">
            <v>502746</v>
          </cell>
          <cell r="HO33">
            <v>491385</v>
          </cell>
        </row>
        <row r="34">
          <cell r="A34" t="str">
            <v>CONCIV</v>
          </cell>
          <cell r="B34" t="str">
            <v>chained (2011) price HK$Mn</v>
          </cell>
          <cell r="C34" t="str">
            <v>Changes in inventories</v>
          </cell>
          <cell r="I34">
            <v>546</v>
          </cell>
          <cell r="J34">
            <v>633</v>
          </cell>
          <cell r="K34">
            <v>738</v>
          </cell>
          <cell r="L34">
            <v>809</v>
          </cell>
          <cell r="M34">
            <v>942</v>
          </cell>
          <cell r="N34">
            <v>952</v>
          </cell>
          <cell r="O34">
            <v>968</v>
          </cell>
          <cell r="P34">
            <v>1004</v>
          </cell>
          <cell r="Q34">
            <v>1117</v>
          </cell>
          <cell r="R34">
            <v>1224</v>
          </cell>
          <cell r="S34">
            <v>1312</v>
          </cell>
          <cell r="T34">
            <v>1453</v>
          </cell>
          <cell r="U34">
            <v>2535</v>
          </cell>
          <cell r="V34">
            <v>392</v>
          </cell>
          <cell r="W34">
            <v>728</v>
          </cell>
          <cell r="X34">
            <v>-242</v>
          </cell>
          <cell r="Y34">
            <v>1638</v>
          </cell>
          <cell r="Z34">
            <v>5591</v>
          </cell>
          <cell r="AA34">
            <v>132</v>
          </cell>
          <cell r="AB34">
            <v>1931</v>
          </cell>
          <cell r="AC34">
            <v>-1145</v>
          </cell>
          <cell r="AD34">
            <v>2773</v>
          </cell>
          <cell r="AE34">
            <v>480</v>
          </cell>
          <cell r="AF34">
            <v>448</v>
          </cell>
          <cell r="AG34">
            <v>2169</v>
          </cell>
          <cell r="AH34">
            <v>-712</v>
          </cell>
          <cell r="AI34">
            <v>2227</v>
          </cell>
          <cell r="AJ34">
            <v>16682</v>
          </cell>
          <cell r="AK34">
            <v>1035</v>
          </cell>
          <cell r="AL34">
            <v>4019</v>
          </cell>
          <cell r="AM34">
            <v>456</v>
          </cell>
          <cell r="AN34">
            <v>10683</v>
          </cell>
          <cell r="AO34">
            <v>18333</v>
          </cell>
          <cell r="AP34">
            <v>1441</v>
          </cell>
          <cell r="AQ34">
            <v>282</v>
          </cell>
          <cell r="AR34">
            <v>-1046</v>
          </cell>
          <cell r="AS34">
            <v>5875</v>
          </cell>
          <cell r="AT34">
            <v>23831</v>
          </cell>
          <cell r="AU34">
            <v>2106</v>
          </cell>
          <cell r="AV34">
            <v>-792</v>
          </cell>
          <cell r="AW34">
            <v>-1138</v>
          </cell>
          <cell r="AX34">
            <v>6747</v>
          </cell>
          <cell r="AY34">
            <v>15085</v>
          </cell>
          <cell r="AZ34">
            <v>3860</v>
          </cell>
          <cell r="BA34">
            <v>537</v>
          </cell>
          <cell r="BB34">
            <v>1000</v>
          </cell>
          <cell r="BC34">
            <v>9211</v>
          </cell>
          <cell r="BD34">
            <v>8417</v>
          </cell>
          <cell r="BE34">
            <v>4126</v>
          </cell>
          <cell r="BF34">
            <v>6</v>
          </cell>
          <cell r="BG34">
            <v>3434</v>
          </cell>
          <cell r="BH34">
            <v>9264</v>
          </cell>
          <cell r="BI34">
            <v>11210</v>
          </cell>
          <cell r="BJ34">
            <v>2397</v>
          </cell>
          <cell r="BK34">
            <v>1840</v>
          </cell>
          <cell r="BL34">
            <v>2222</v>
          </cell>
          <cell r="BM34">
            <v>9397</v>
          </cell>
          <cell r="BN34">
            <v>-3855</v>
          </cell>
          <cell r="BO34">
            <v>3697</v>
          </cell>
          <cell r="BP34">
            <v>42</v>
          </cell>
          <cell r="BQ34">
            <v>971</v>
          </cell>
          <cell r="BR34">
            <v>2932</v>
          </cell>
          <cell r="BS34">
            <v>-8960</v>
          </cell>
          <cell r="BT34">
            <v>3534</v>
          </cell>
          <cell r="BU34">
            <v>2142</v>
          </cell>
          <cell r="BV34">
            <v>5536</v>
          </cell>
          <cell r="BW34">
            <v>7972</v>
          </cell>
          <cell r="BX34">
            <v>-224</v>
          </cell>
          <cell r="BY34">
            <v>8273</v>
          </cell>
          <cell r="BZ34">
            <v>1480</v>
          </cell>
          <cell r="CA34">
            <v>1594</v>
          </cell>
          <cell r="CB34">
            <v>9909</v>
          </cell>
          <cell r="CC34">
            <v>583</v>
          </cell>
          <cell r="CD34">
            <v>918</v>
          </cell>
          <cell r="CE34">
            <v>-62</v>
          </cell>
          <cell r="CF34">
            <v>1701</v>
          </cell>
          <cell r="CG34">
            <v>2545</v>
          </cell>
          <cell r="CH34">
            <v>-1392</v>
          </cell>
          <cell r="CI34">
            <v>6277</v>
          </cell>
          <cell r="CJ34">
            <v>2875</v>
          </cell>
          <cell r="CK34">
            <v>3149</v>
          </cell>
          <cell r="CL34">
            <v>10911</v>
          </cell>
          <cell r="CM34">
            <v>737</v>
          </cell>
          <cell r="CN34">
            <v>4402</v>
          </cell>
          <cell r="CO34">
            <v>3410</v>
          </cell>
          <cell r="CP34">
            <v>7543</v>
          </cell>
          <cell r="CQ34">
            <v>16092</v>
          </cell>
          <cell r="CR34">
            <v>-2970</v>
          </cell>
          <cell r="CS34">
            <v>9327</v>
          </cell>
          <cell r="CT34">
            <v>8128</v>
          </cell>
          <cell r="CU34">
            <v>7529</v>
          </cell>
          <cell r="CV34">
            <v>22014</v>
          </cell>
          <cell r="CW34">
            <v>3578</v>
          </cell>
          <cell r="CX34">
            <v>7867</v>
          </cell>
          <cell r="CY34">
            <v>-4127</v>
          </cell>
          <cell r="CZ34">
            <v>-2129</v>
          </cell>
          <cell r="DA34">
            <v>5189</v>
          </cell>
          <cell r="DB34">
            <v>-1571</v>
          </cell>
          <cell r="DC34">
            <v>7455</v>
          </cell>
          <cell r="DD34">
            <v>1534</v>
          </cell>
          <cell r="DE34">
            <v>1389</v>
          </cell>
          <cell r="DF34">
            <v>8807</v>
          </cell>
          <cell r="DG34">
            <v>6739</v>
          </cell>
          <cell r="DH34">
            <v>8861</v>
          </cell>
          <cell r="DI34">
            <v>-3662</v>
          </cell>
          <cell r="DJ34">
            <v>-5665</v>
          </cell>
          <cell r="DK34">
            <v>6273</v>
          </cell>
          <cell r="DL34">
            <v>2218</v>
          </cell>
          <cell r="DM34">
            <v>9442</v>
          </cell>
          <cell r="DN34">
            <v>-5145</v>
          </cell>
          <cell r="DO34">
            <v>2847</v>
          </cell>
          <cell r="DP34">
            <v>9362</v>
          </cell>
          <cell r="DQ34">
            <v>2011</v>
          </cell>
          <cell r="DR34">
            <v>8783</v>
          </cell>
          <cell r="DS34">
            <v>707</v>
          </cell>
          <cell r="DT34">
            <v>-7923</v>
          </cell>
          <cell r="DU34">
            <v>3578</v>
          </cell>
          <cell r="DV34">
            <v>-6542</v>
          </cell>
          <cell r="DW34">
            <v>19191</v>
          </cell>
          <cell r="DX34">
            <v>13502</v>
          </cell>
          <cell r="DY34">
            <v>2938</v>
          </cell>
          <cell r="DZ34">
            <v>29089</v>
          </cell>
          <cell r="EA34">
            <v>11673</v>
          </cell>
          <cell r="EB34">
            <v>25605</v>
          </cell>
          <cell r="EC34">
            <v>12145</v>
          </cell>
          <cell r="ED34">
            <v>7734</v>
          </cell>
          <cell r="EE34">
            <v>57157</v>
          </cell>
          <cell r="EF34">
            <v>2932</v>
          </cell>
          <cell r="EG34">
            <v>12070</v>
          </cell>
          <cell r="EH34">
            <v>1457</v>
          </cell>
          <cell r="EI34">
            <v>-3041</v>
          </cell>
          <cell r="EJ34">
            <v>13418</v>
          </cell>
          <cell r="EK34">
            <v>6211</v>
          </cell>
          <cell r="EL34">
            <v>7235</v>
          </cell>
          <cell r="EM34">
            <v>10800</v>
          </cell>
          <cell r="EN34">
            <v>-8151</v>
          </cell>
          <cell r="EO34">
            <v>16095</v>
          </cell>
          <cell r="EP34">
            <v>-2917</v>
          </cell>
          <cell r="EQ34">
            <v>-503</v>
          </cell>
          <cell r="ER34">
            <v>-3708</v>
          </cell>
          <cell r="ES34">
            <v>-14462</v>
          </cell>
          <cell r="ET34">
            <v>-21590</v>
          </cell>
          <cell r="EU34">
            <v>-10306</v>
          </cell>
          <cell r="EV34">
            <v>-6636</v>
          </cell>
          <cell r="EW34">
            <v>881</v>
          </cell>
          <cell r="EX34">
            <v>2239</v>
          </cell>
          <cell r="EY34">
            <v>-13822</v>
          </cell>
          <cell r="EZ34">
            <v>5741</v>
          </cell>
          <cell r="FA34">
            <v>5590</v>
          </cell>
          <cell r="FB34">
            <v>4491</v>
          </cell>
          <cell r="FC34">
            <v>2526</v>
          </cell>
          <cell r="FD34">
            <v>18348</v>
          </cell>
          <cell r="FE34">
            <v>1187</v>
          </cell>
          <cell r="FF34">
            <v>2134</v>
          </cell>
          <cell r="FG34">
            <v>-3684</v>
          </cell>
          <cell r="FH34">
            <v>-5754</v>
          </cell>
          <cell r="FI34">
            <v>-6117</v>
          </cell>
          <cell r="FJ34">
            <v>-2287</v>
          </cell>
          <cell r="FK34">
            <v>2437</v>
          </cell>
          <cell r="FL34">
            <v>2693</v>
          </cell>
          <cell r="FM34">
            <v>5405</v>
          </cell>
          <cell r="FN34">
            <v>8248</v>
          </cell>
          <cell r="FO34">
            <v>5100</v>
          </cell>
          <cell r="FP34">
            <v>1946</v>
          </cell>
          <cell r="FQ34">
            <v>-2279</v>
          </cell>
          <cell r="FR34">
            <v>7475</v>
          </cell>
          <cell r="FS34">
            <v>12242</v>
          </cell>
          <cell r="FT34">
            <v>14398</v>
          </cell>
          <cell r="FU34">
            <v>11656</v>
          </cell>
          <cell r="FV34">
            <v>-3384</v>
          </cell>
          <cell r="FW34">
            <v>-12613</v>
          </cell>
          <cell r="FX34">
            <v>10057</v>
          </cell>
          <cell r="FY34">
            <v>-5665</v>
          </cell>
          <cell r="FZ34">
            <v>-3111</v>
          </cell>
          <cell r="GA34">
            <v>938</v>
          </cell>
          <cell r="GB34">
            <v>1859</v>
          </cell>
          <cell r="GC34">
            <v>-5979</v>
          </cell>
          <cell r="GD34">
            <v>-1124</v>
          </cell>
          <cell r="GE34">
            <v>-421</v>
          </cell>
          <cell r="GF34">
            <v>-2596</v>
          </cell>
          <cell r="GG34">
            <v>2370</v>
          </cell>
          <cell r="GH34">
            <v>-1771</v>
          </cell>
          <cell r="GI34">
            <v>1208</v>
          </cell>
          <cell r="GJ34">
            <v>4648</v>
          </cell>
          <cell r="GK34">
            <v>251</v>
          </cell>
          <cell r="GL34">
            <v>10012</v>
          </cell>
          <cell r="GM34">
            <v>16119</v>
          </cell>
          <cell r="GN34">
            <v>-924</v>
          </cell>
          <cell r="GO34">
            <v>3741</v>
          </cell>
          <cell r="GP34">
            <v>2226</v>
          </cell>
          <cell r="GQ34">
            <v>4477</v>
          </cell>
          <cell r="GR34">
            <v>9520</v>
          </cell>
          <cell r="GS34">
            <v>-7075</v>
          </cell>
          <cell r="GT34">
            <v>-7037</v>
          </cell>
          <cell r="GU34">
            <v>18405</v>
          </cell>
          <cell r="GV34">
            <v>23199</v>
          </cell>
          <cell r="GW34">
            <v>27492</v>
          </cell>
          <cell r="GX34">
            <v>30700</v>
          </cell>
          <cell r="GY34">
            <v>10336</v>
          </cell>
          <cell r="GZ34">
            <v>-5871</v>
          </cell>
          <cell r="HA34">
            <v>8368</v>
          </cell>
          <cell r="HB34">
            <v>43533</v>
          </cell>
          <cell r="HC34">
            <v>8340</v>
          </cell>
          <cell r="HD34">
            <v>5747</v>
          </cell>
          <cell r="HE34">
            <v>-2967</v>
          </cell>
          <cell r="HF34">
            <v>622</v>
          </cell>
          <cell r="HG34">
            <v>11742</v>
          </cell>
          <cell r="HH34">
            <v>1759</v>
          </cell>
          <cell r="HI34">
            <v>63</v>
          </cell>
          <cell r="HJ34">
            <v>-8435</v>
          </cell>
          <cell r="HK34">
            <v>-380</v>
          </cell>
          <cell r="HL34">
            <v>-6993</v>
          </cell>
          <cell r="HM34">
            <v>4374</v>
          </cell>
          <cell r="HN34">
            <v>-5724</v>
          </cell>
          <cell r="HO34">
            <v>-2429</v>
          </cell>
        </row>
        <row r="35">
          <cell r="A35" t="str">
            <v>CONNXGS</v>
          </cell>
          <cell r="B35" t="str">
            <v>chained (2011) price HK$Mn</v>
          </cell>
          <cell r="C35" t="str">
            <v>Net exports of goods and services</v>
          </cell>
          <cell r="H35">
            <v>0</v>
          </cell>
          <cell r="I35">
            <v>8480</v>
          </cell>
          <cell r="J35">
            <v>6468</v>
          </cell>
          <cell r="K35">
            <v>5371</v>
          </cell>
          <cell r="L35">
            <v>5271</v>
          </cell>
          <cell r="M35">
            <v>7760</v>
          </cell>
          <cell r="N35">
            <v>7494</v>
          </cell>
          <cell r="O35">
            <v>13673</v>
          </cell>
          <cell r="P35">
            <v>13067</v>
          </cell>
          <cell r="Q35">
            <v>17961</v>
          </cell>
          <cell r="R35">
            <v>18557</v>
          </cell>
          <cell r="S35">
            <v>10465</v>
          </cell>
          <cell r="T35">
            <v>15669</v>
          </cell>
          <cell r="U35">
            <v>4109</v>
          </cell>
          <cell r="V35">
            <v>4181</v>
          </cell>
          <cell r="W35">
            <v>6421</v>
          </cell>
          <cell r="X35">
            <v>3244</v>
          </cell>
          <cell r="Y35">
            <v>15706</v>
          </cell>
          <cell r="Z35">
            <v>7115</v>
          </cell>
          <cell r="AA35">
            <v>4288</v>
          </cell>
          <cell r="AB35">
            <v>6002</v>
          </cell>
          <cell r="AC35">
            <v>5115</v>
          </cell>
          <cell r="AD35">
            <v>20353</v>
          </cell>
          <cell r="AE35">
            <v>5061</v>
          </cell>
          <cell r="AF35">
            <v>5734</v>
          </cell>
          <cell r="AG35">
            <v>5442</v>
          </cell>
          <cell r="AH35">
            <v>2869</v>
          </cell>
          <cell r="AI35">
            <v>17701</v>
          </cell>
          <cell r="AJ35">
            <v>6148</v>
          </cell>
          <cell r="AK35">
            <v>5933</v>
          </cell>
          <cell r="AL35">
            <v>7749</v>
          </cell>
          <cell r="AM35">
            <v>5957</v>
          </cell>
          <cell r="AN35">
            <v>24483</v>
          </cell>
          <cell r="AO35">
            <v>4483</v>
          </cell>
          <cell r="AP35">
            <v>4387</v>
          </cell>
          <cell r="AQ35">
            <v>7862</v>
          </cell>
          <cell r="AR35">
            <v>4088</v>
          </cell>
          <cell r="AS35">
            <v>19893</v>
          </cell>
          <cell r="AT35">
            <v>1306</v>
          </cell>
          <cell r="AU35">
            <v>3922</v>
          </cell>
          <cell r="AV35">
            <v>4799</v>
          </cell>
          <cell r="AW35">
            <v>110</v>
          </cell>
          <cell r="AX35">
            <v>9102</v>
          </cell>
          <cell r="AY35">
            <v>1222</v>
          </cell>
          <cell r="AZ35">
            <v>2787</v>
          </cell>
          <cell r="BA35">
            <v>4708</v>
          </cell>
          <cell r="BB35">
            <v>1239</v>
          </cell>
          <cell r="BC35">
            <v>8842</v>
          </cell>
          <cell r="BD35">
            <v>-2095</v>
          </cell>
          <cell r="BE35">
            <v>827</v>
          </cell>
          <cell r="BF35">
            <v>3350</v>
          </cell>
          <cell r="BG35">
            <v>-3437</v>
          </cell>
          <cell r="BH35">
            <v>-2810</v>
          </cell>
          <cell r="BI35">
            <v>-4650</v>
          </cell>
          <cell r="BJ35">
            <v>-1031</v>
          </cell>
          <cell r="BK35">
            <v>2869</v>
          </cell>
          <cell r="BL35">
            <v>3004</v>
          </cell>
          <cell r="BM35">
            <v>-1198</v>
          </cell>
          <cell r="BN35">
            <v>-479</v>
          </cell>
          <cell r="BO35">
            <v>-81</v>
          </cell>
          <cell r="BP35">
            <v>826</v>
          </cell>
          <cell r="BQ35">
            <v>2609</v>
          </cell>
          <cell r="BR35">
            <v>1393</v>
          </cell>
          <cell r="BS35">
            <v>44</v>
          </cell>
          <cell r="BT35">
            <v>1065</v>
          </cell>
          <cell r="BU35">
            <v>4227</v>
          </cell>
          <cell r="BV35">
            <v>4077</v>
          </cell>
          <cell r="BW35">
            <v>8160</v>
          </cell>
          <cell r="BX35">
            <v>3998</v>
          </cell>
          <cell r="BY35">
            <v>5657</v>
          </cell>
          <cell r="BZ35">
            <v>9780</v>
          </cell>
          <cell r="CA35">
            <v>5160</v>
          </cell>
          <cell r="CB35">
            <v>23253</v>
          </cell>
          <cell r="CC35">
            <v>6372</v>
          </cell>
          <cell r="CD35">
            <v>4674</v>
          </cell>
          <cell r="CE35">
            <v>8335</v>
          </cell>
          <cell r="CF35">
            <v>3763</v>
          </cell>
          <cell r="CG35">
            <v>22349</v>
          </cell>
          <cell r="CH35">
            <v>2771</v>
          </cell>
          <cell r="CI35">
            <v>4592</v>
          </cell>
          <cell r="CJ35">
            <v>13660</v>
          </cell>
          <cell r="CK35">
            <v>9471</v>
          </cell>
          <cell r="CL35">
            <v>30517</v>
          </cell>
          <cell r="CM35">
            <v>3562</v>
          </cell>
          <cell r="CN35">
            <v>6770</v>
          </cell>
          <cell r="CO35">
            <v>17976</v>
          </cell>
          <cell r="CP35">
            <v>11525</v>
          </cell>
          <cell r="CQ35">
            <v>39833</v>
          </cell>
          <cell r="CR35">
            <v>7309</v>
          </cell>
          <cell r="CS35">
            <v>3978</v>
          </cell>
          <cell r="CT35">
            <v>14223</v>
          </cell>
          <cell r="CU35">
            <v>11107</v>
          </cell>
          <cell r="CV35">
            <v>36617</v>
          </cell>
          <cell r="CW35">
            <v>-477</v>
          </cell>
          <cell r="CX35">
            <v>1881</v>
          </cell>
          <cell r="CY35">
            <v>21207</v>
          </cell>
          <cell r="CZ35">
            <v>19235</v>
          </cell>
          <cell r="DA35">
            <v>41846</v>
          </cell>
          <cell r="DB35">
            <v>2772</v>
          </cell>
          <cell r="DC35">
            <v>240</v>
          </cell>
          <cell r="DD35">
            <v>11979</v>
          </cell>
          <cell r="DE35">
            <v>6890</v>
          </cell>
          <cell r="DF35">
            <v>21881</v>
          </cell>
          <cell r="DG35">
            <v>-5828</v>
          </cell>
          <cell r="DH35">
            <v>-8113</v>
          </cell>
          <cell r="DI35">
            <v>6802</v>
          </cell>
          <cell r="DJ35">
            <v>6062</v>
          </cell>
          <cell r="DK35">
            <v>-1077</v>
          </cell>
          <cell r="DL35">
            <v>-9113</v>
          </cell>
          <cell r="DM35">
            <v>-16266</v>
          </cell>
          <cell r="DN35">
            <v>1781</v>
          </cell>
          <cell r="DO35">
            <v>-7826</v>
          </cell>
          <cell r="DP35">
            <v>-31424</v>
          </cell>
          <cell r="DQ35">
            <v>-12105</v>
          </cell>
          <cell r="DR35">
            <v>-19560</v>
          </cell>
          <cell r="DS35">
            <v>707</v>
          </cell>
          <cell r="DT35">
            <v>1582</v>
          </cell>
          <cell r="DU35">
            <v>-29376</v>
          </cell>
          <cell r="DV35">
            <v>-14260</v>
          </cell>
          <cell r="DW35">
            <v>-35185</v>
          </cell>
          <cell r="DX35">
            <v>-14539</v>
          </cell>
          <cell r="DY35">
            <v>-19369</v>
          </cell>
          <cell r="DZ35">
            <v>-83353</v>
          </cell>
          <cell r="EA35">
            <v>-33348</v>
          </cell>
          <cell r="EB35">
            <v>-46341</v>
          </cell>
          <cell r="EC35">
            <v>-22954</v>
          </cell>
          <cell r="ED35">
            <v>-26728</v>
          </cell>
          <cell r="EE35">
            <v>-129371</v>
          </cell>
          <cell r="EF35">
            <v>-32536</v>
          </cell>
          <cell r="EG35">
            <v>-37404</v>
          </cell>
          <cell r="EH35">
            <v>-15168</v>
          </cell>
          <cell r="EI35">
            <v>-30064</v>
          </cell>
          <cell r="EJ35">
            <v>-115172</v>
          </cell>
          <cell r="EK35">
            <v>-44465</v>
          </cell>
          <cell r="EL35">
            <v>-43776</v>
          </cell>
          <cell r="EM35">
            <v>-34215</v>
          </cell>
          <cell r="EN35">
            <v>-40348</v>
          </cell>
          <cell r="EO35">
            <v>-162804</v>
          </cell>
          <cell r="EP35">
            <v>-42308</v>
          </cell>
          <cell r="EQ35">
            <v>-50656</v>
          </cell>
          <cell r="ER35">
            <v>-18834</v>
          </cell>
          <cell r="ES35">
            <v>-14806</v>
          </cell>
          <cell r="ET35">
            <v>-126604</v>
          </cell>
          <cell r="EU35">
            <v>-16521</v>
          </cell>
          <cell r="EV35">
            <v>-16006</v>
          </cell>
          <cell r="EW35">
            <v>-3926</v>
          </cell>
          <cell r="EX35">
            <v>-2469</v>
          </cell>
          <cell r="EY35">
            <v>-38922</v>
          </cell>
          <cell r="EZ35">
            <v>-16101</v>
          </cell>
          <cell r="FA35">
            <v>-18857</v>
          </cell>
          <cell r="FB35">
            <v>-6905</v>
          </cell>
          <cell r="FC35">
            <v>-5757</v>
          </cell>
          <cell r="FD35">
            <v>-47620</v>
          </cell>
          <cell r="FE35">
            <v>-25058</v>
          </cell>
          <cell r="FF35">
            <v>-22145</v>
          </cell>
          <cell r="FG35">
            <v>-6168</v>
          </cell>
          <cell r="FH35">
            <v>5483</v>
          </cell>
          <cell r="FI35">
            <v>-47888</v>
          </cell>
          <cell r="FJ35">
            <v>-14476</v>
          </cell>
          <cell r="FK35">
            <v>-17915</v>
          </cell>
          <cell r="FL35">
            <v>-207</v>
          </cell>
          <cell r="FM35">
            <v>9774</v>
          </cell>
          <cell r="FN35">
            <v>-22824</v>
          </cell>
          <cell r="FO35">
            <v>-7041</v>
          </cell>
          <cell r="FP35">
            <v>-8721</v>
          </cell>
          <cell r="FQ35">
            <v>15497</v>
          </cell>
          <cell r="FR35">
            <v>9297</v>
          </cell>
          <cell r="FS35">
            <v>9032</v>
          </cell>
          <cell r="FT35">
            <v>-10479</v>
          </cell>
          <cell r="FU35">
            <v>-10948</v>
          </cell>
          <cell r="FV35">
            <v>27391</v>
          </cell>
          <cell r="FW35">
            <v>44475</v>
          </cell>
          <cell r="FX35">
            <v>50439</v>
          </cell>
          <cell r="FY35">
            <v>21825</v>
          </cell>
          <cell r="FZ35">
            <v>19495</v>
          </cell>
          <cell r="GA35">
            <v>44811</v>
          </cell>
          <cell r="GB35">
            <v>45904</v>
          </cell>
          <cell r="GC35">
            <v>132035</v>
          </cell>
          <cell r="GD35">
            <v>30008</v>
          </cell>
          <cell r="GE35">
            <v>19683</v>
          </cell>
          <cell r="GF35">
            <v>54529</v>
          </cell>
          <cell r="GG35">
            <v>49612</v>
          </cell>
          <cell r="GH35">
            <v>153832</v>
          </cell>
          <cell r="GI35">
            <v>35861</v>
          </cell>
          <cell r="GJ35">
            <v>12381</v>
          </cell>
          <cell r="GK35">
            <v>53587</v>
          </cell>
          <cell r="GL35">
            <v>38934</v>
          </cell>
          <cell r="GM35">
            <v>140763</v>
          </cell>
          <cell r="GN35">
            <v>34896</v>
          </cell>
          <cell r="GO35">
            <v>12635</v>
          </cell>
          <cell r="GP35">
            <v>50379</v>
          </cell>
          <cell r="GQ35">
            <v>57784</v>
          </cell>
          <cell r="GR35">
            <v>155694</v>
          </cell>
          <cell r="GS35">
            <v>34240</v>
          </cell>
          <cell r="GT35">
            <v>21899</v>
          </cell>
          <cell r="GU35">
            <v>21851</v>
          </cell>
          <cell r="GV35">
            <v>25293</v>
          </cell>
          <cell r="GW35">
            <v>103283</v>
          </cell>
          <cell r="GX35">
            <v>1134</v>
          </cell>
          <cell r="GY35">
            <v>4777</v>
          </cell>
          <cell r="GZ35">
            <v>58357</v>
          </cell>
          <cell r="HA35">
            <v>36669</v>
          </cell>
          <cell r="HB35">
            <v>100937</v>
          </cell>
          <cell r="HC35">
            <v>27451</v>
          </cell>
          <cell r="HD35">
            <v>-7754</v>
          </cell>
          <cell r="HE35">
            <v>31806</v>
          </cell>
          <cell r="HF35">
            <v>24480</v>
          </cell>
          <cell r="HG35">
            <v>75983</v>
          </cell>
          <cell r="HH35">
            <v>7132</v>
          </cell>
          <cell r="HI35">
            <v>-12483</v>
          </cell>
          <cell r="HJ35">
            <v>27891</v>
          </cell>
          <cell r="HK35">
            <v>15929</v>
          </cell>
          <cell r="HL35">
            <v>38469</v>
          </cell>
          <cell r="HM35">
            <v>1645</v>
          </cell>
          <cell r="HN35">
            <v>-14853</v>
          </cell>
          <cell r="HO35">
            <v>23644</v>
          </cell>
        </row>
        <row r="36">
          <cell r="A36" t="str">
            <v>CONNXG</v>
          </cell>
          <cell r="B36" t="str">
            <v>chained (2011) price HK$Mn</v>
          </cell>
          <cell r="C36" t="str">
            <v>Net exports of goods</v>
          </cell>
          <cell r="H36">
            <v>0</v>
          </cell>
          <cell r="I36">
            <v>-10024</v>
          </cell>
          <cell r="J36">
            <v>-12206</v>
          </cell>
          <cell r="K36">
            <v>-13678</v>
          </cell>
          <cell r="L36">
            <v>-14452</v>
          </cell>
          <cell r="M36">
            <v>-12361</v>
          </cell>
          <cell r="N36">
            <v>-12437</v>
          </cell>
          <cell r="O36">
            <v>-8208</v>
          </cell>
          <cell r="P36">
            <v>-10465</v>
          </cell>
          <cell r="Q36">
            <v>-8442</v>
          </cell>
          <cell r="R36">
            <v>-11441</v>
          </cell>
          <cell r="S36">
            <v>-17335</v>
          </cell>
          <cell r="T36">
            <v>-15309</v>
          </cell>
          <cell r="U36">
            <v>-3975</v>
          </cell>
          <cell r="V36">
            <v>-3831</v>
          </cell>
          <cell r="W36">
            <v>-1004</v>
          </cell>
          <cell r="X36">
            <v>-3989</v>
          </cell>
          <cell r="Y36">
            <v>-14797</v>
          </cell>
          <cell r="Z36">
            <v>-1667</v>
          </cell>
          <cell r="AA36">
            <v>-3701</v>
          </cell>
          <cell r="AB36">
            <v>-990</v>
          </cell>
          <cell r="AC36">
            <v>-1404</v>
          </cell>
          <cell r="AD36">
            <v>-9768</v>
          </cell>
          <cell r="AE36">
            <v>-2378</v>
          </cell>
          <cell r="AF36">
            <v>-2067</v>
          </cell>
          <cell r="AG36">
            <v>-1936</v>
          </cell>
          <cell r="AH36">
            <v>-4404</v>
          </cell>
          <cell r="AI36">
            <v>-12052</v>
          </cell>
          <cell r="AJ36">
            <v>-3209</v>
          </cell>
          <cell r="AK36">
            <v>-3276</v>
          </cell>
          <cell r="AL36">
            <v>-1133</v>
          </cell>
          <cell r="AM36">
            <v>-2893</v>
          </cell>
          <cell r="AN36">
            <v>-11788</v>
          </cell>
          <cell r="AO36">
            <v>-5045</v>
          </cell>
          <cell r="AP36">
            <v>-4761</v>
          </cell>
          <cell r="AQ36">
            <v>-455</v>
          </cell>
          <cell r="AR36">
            <v>-4414</v>
          </cell>
          <cell r="AS36">
            <v>-15593</v>
          </cell>
          <cell r="AT36">
            <v>-7813</v>
          </cell>
          <cell r="AU36">
            <v>-6306</v>
          </cell>
          <cell r="AV36">
            <v>-4551</v>
          </cell>
          <cell r="AW36">
            <v>-9283</v>
          </cell>
          <cell r="AX36">
            <v>-29053</v>
          </cell>
          <cell r="AY36">
            <v>-8487</v>
          </cell>
          <cell r="AZ36">
            <v>-7366</v>
          </cell>
          <cell r="BA36">
            <v>-3990</v>
          </cell>
          <cell r="BB36">
            <v>-7273</v>
          </cell>
          <cell r="BC36">
            <v>-28219</v>
          </cell>
          <cell r="BD36">
            <v>-9901</v>
          </cell>
          <cell r="BE36">
            <v>-8102</v>
          </cell>
          <cell r="BF36">
            <v>-4518</v>
          </cell>
          <cell r="BG36">
            <v>-10743</v>
          </cell>
          <cell r="BH36">
            <v>-34723</v>
          </cell>
          <cell r="BI36">
            <v>-11556</v>
          </cell>
          <cell r="BJ36">
            <v>-9888</v>
          </cell>
          <cell r="BK36">
            <v>-5435</v>
          </cell>
          <cell r="BL36">
            <v>-6412</v>
          </cell>
          <cell r="BM36">
            <v>-34749</v>
          </cell>
          <cell r="BN36">
            <v>-9594</v>
          </cell>
          <cell r="BO36">
            <v>-9538</v>
          </cell>
          <cell r="BP36">
            <v>-7629</v>
          </cell>
          <cell r="BQ36">
            <v>-7188</v>
          </cell>
          <cell r="BR36">
            <v>-35582</v>
          </cell>
          <cell r="BS36">
            <v>-7844</v>
          </cell>
          <cell r="BT36">
            <v>-8446</v>
          </cell>
          <cell r="BU36">
            <v>-4427</v>
          </cell>
          <cell r="BV36">
            <v>-6457</v>
          </cell>
          <cell r="BW36">
            <v>-28430</v>
          </cell>
          <cell r="BX36">
            <v>-4921</v>
          </cell>
          <cell r="BY36">
            <v>-5147</v>
          </cell>
          <cell r="BZ36">
            <v>-13</v>
          </cell>
          <cell r="CA36">
            <v>-4556</v>
          </cell>
          <cell r="CB36">
            <v>-15924</v>
          </cell>
          <cell r="CC36">
            <v>-4039</v>
          </cell>
          <cell r="CD36">
            <v>-6241</v>
          </cell>
          <cell r="CE36">
            <v>-650</v>
          </cell>
          <cell r="CF36">
            <v>-6178</v>
          </cell>
          <cell r="CG36">
            <v>-18037</v>
          </cell>
          <cell r="CH36">
            <v>-6163</v>
          </cell>
          <cell r="CI36">
            <v>-6785</v>
          </cell>
          <cell r="CJ36">
            <v>1342</v>
          </cell>
          <cell r="CK36">
            <v>-3785</v>
          </cell>
          <cell r="CL36">
            <v>-15369</v>
          </cell>
          <cell r="CM36">
            <v>-7279</v>
          </cell>
          <cell r="CN36">
            <v>-6408</v>
          </cell>
          <cell r="CO36">
            <v>3450</v>
          </cell>
          <cell r="CP36">
            <v>-3904</v>
          </cell>
          <cell r="CQ36">
            <v>-14141</v>
          </cell>
          <cell r="CR36">
            <v>-4204</v>
          </cell>
          <cell r="CS36">
            <v>-10172</v>
          </cell>
          <cell r="CT36">
            <v>883</v>
          </cell>
          <cell r="CU36">
            <v>-4440</v>
          </cell>
          <cell r="CV36">
            <v>-17933</v>
          </cell>
          <cell r="CW36">
            <v>-11222</v>
          </cell>
          <cell r="CX36">
            <v>-11932</v>
          </cell>
          <cell r="CY36">
            <v>8109</v>
          </cell>
          <cell r="CZ36">
            <v>4438</v>
          </cell>
          <cell r="DA36">
            <v>-10607</v>
          </cell>
          <cell r="DB36">
            <v>-8065</v>
          </cell>
          <cell r="DC36">
            <v>-12340</v>
          </cell>
          <cell r="DD36">
            <v>1131</v>
          </cell>
          <cell r="DE36">
            <v>-5745</v>
          </cell>
          <cell r="DF36">
            <v>-25019</v>
          </cell>
          <cell r="DG36">
            <v>-14177</v>
          </cell>
          <cell r="DH36">
            <v>-19824</v>
          </cell>
          <cell r="DI36">
            <v>-3498</v>
          </cell>
          <cell r="DJ36">
            <v>-5210</v>
          </cell>
          <cell r="DK36">
            <v>-42709</v>
          </cell>
          <cell r="DL36">
            <v>-17665</v>
          </cell>
          <cell r="DM36">
            <v>-27908</v>
          </cell>
          <cell r="DN36">
            <v>-8508</v>
          </cell>
          <cell r="DO36">
            <v>-18846</v>
          </cell>
          <cell r="DP36">
            <v>-72927</v>
          </cell>
          <cell r="DQ36">
            <v>-21596</v>
          </cell>
          <cell r="DR36">
            <v>-31198</v>
          </cell>
          <cell r="DS36">
            <v>-11622</v>
          </cell>
          <cell r="DT36">
            <v>-12153</v>
          </cell>
          <cell r="DU36">
            <v>-76569</v>
          </cell>
          <cell r="DV36">
            <v>-24130</v>
          </cell>
          <cell r="DW36">
            <v>-46058</v>
          </cell>
          <cell r="DX36">
            <v>-25452</v>
          </cell>
          <cell r="DY36">
            <v>-33244</v>
          </cell>
          <cell r="DZ36">
            <v>-128884</v>
          </cell>
          <cell r="EA36">
            <v>-42564</v>
          </cell>
          <cell r="EB36">
            <v>-57896</v>
          </cell>
          <cell r="EC36">
            <v>-34109</v>
          </cell>
          <cell r="ED36">
            <v>-41906</v>
          </cell>
          <cell r="EE36">
            <v>-176475</v>
          </cell>
          <cell r="EF36">
            <v>-46561</v>
          </cell>
          <cell r="EG36">
            <v>-54250</v>
          </cell>
          <cell r="EH36">
            <v>-31304</v>
          </cell>
          <cell r="EI36">
            <v>-48420</v>
          </cell>
          <cell r="EJ36">
            <v>-180535</v>
          </cell>
          <cell r="EK36">
            <v>-58252</v>
          </cell>
          <cell r="EL36">
            <v>-60316</v>
          </cell>
          <cell r="EM36">
            <v>-44274</v>
          </cell>
          <cell r="EN36">
            <v>-51365</v>
          </cell>
          <cell r="EO36">
            <v>-214207</v>
          </cell>
          <cell r="EP36">
            <v>-47788</v>
          </cell>
          <cell r="EQ36">
            <v>-57187</v>
          </cell>
          <cell r="ER36">
            <v>-28370</v>
          </cell>
          <cell r="ES36">
            <v>-28593</v>
          </cell>
          <cell r="ET36">
            <v>-161938</v>
          </cell>
          <cell r="EU36">
            <v>-25557</v>
          </cell>
          <cell r="EV36">
            <v>-29191</v>
          </cell>
          <cell r="EW36">
            <v>-23423</v>
          </cell>
          <cell r="EX36">
            <v>-29102</v>
          </cell>
          <cell r="EY36">
            <v>-107273</v>
          </cell>
          <cell r="EZ36">
            <v>-36087</v>
          </cell>
          <cell r="FA36">
            <v>-40535</v>
          </cell>
          <cell r="FB36">
            <v>-34117</v>
          </cell>
          <cell r="FC36">
            <v>-39041</v>
          </cell>
          <cell r="FD36">
            <v>-149780</v>
          </cell>
          <cell r="FE36">
            <v>-48691</v>
          </cell>
          <cell r="FF36">
            <v>-48574</v>
          </cell>
          <cell r="FG36">
            <v>-37874</v>
          </cell>
          <cell r="FH36">
            <v>-33516</v>
          </cell>
          <cell r="FI36">
            <v>-168655</v>
          </cell>
          <cell r="FJ36">
            <v>-40236</v>
          </cell>
          <cell r="FK36">
            <v>-51557</v>
          </cell>
          <cell r="FL36">
            <v>-41044</v>
          </cell>
          <cell r="FM36">
            <v>-40952</v>
          </cell>
          <cell r="FN36">
            <v>-173789</v>
          </cell>
          <cell r="FO36">
            <v>-47406</v>
          </cell>
          <cell r="FP36">
            <v>-42906</v>
          </cell>
          <cell r="FQ36">
            <v>-36037</v>
          </cell>
          <cell r="FR36">
            <v>-52559</v>
          </cell>
          <cell r="FS36">
            <v>-178908</v>
          </cell>
          <cell r="FT36">
            <v>-62895</v>
          </cell>
          <cell r="FU36">
            <v>-59663</v>
          </cell>
          <cell r="FV36">
            <v>-33648</v>
          </cell>
          <cell r="FW36">
            <v>-23378</v>
          </cell>
          <cell r="FX36">
            <v>-179584</v>
          </cell>
          <cell r="FY36">
            <v>-37575</v>
          </cell>
          <cell r="FZ36">
            <v>-40159</v>
          </cell>
          <cell r="GA36">
            <v>-25717</v>
          </cell>
          <cell r="GB36">
            <v>-32681</v>
          </cell>
          <cell r="GC36">
            <v>-136132</v>
          </cell>
          <cell r="GD36">
            <v>-40047</v>
          </cell>
          <cell r="GE36">
            <v>-45784</v>
          </cell>
          <cell r="GF36">
            <v>-24290</v>
          </cell>
          <cell r="GG36">
            <v>-36249</v>
          </cell>
          <cell r="GH36">
            <v>-146370</v>
          </cell>
          <cell r="GI36">
            <v>-47237</v>
          </cell>
          <cell r="GJ36">
            <v>-61814</v>
          </cell>
          <cell r="GK36">
            <v>-41482</v>
          </cell>
          <cell r="GL36">
            <v>-61666</v>
          </cell>
          <cell r="GM36">
            <v>-212199</v>
          </cell>
          <cell r="GN36">
            <v>-51538</v>
          </cell>
          <cell r="GO36">
            <v>-68457</v>
          </cell>
          <cell r="GP36">
            <v>-48113</v>
          </cell>
          <cell r="GQ36">
            <v>-44637</v>
          </cell>
          <cell r="GR36">
            <v>-212745</v>
          </cell>
          <cell r="GS36">
            <v>-53759</v>
          </cell>
          <cell r="GT36">
            <v>-59608</v>
          </cell>
          <cell r="GU36">
            <v>-84901</v>
          </cell>
          <cell r="GV36">
            <v>-93747</v>
          </cell>
          <cell r="GW36">
            <v>-292015</v>
          </cell>
          <cell r="GX36">
            <v>-107750</v>
          </cell>
          <cell r="GY36">
            <v>-96603</v>
          </cell>
          <cell r="GZ36">
            <v>-68977</v>
          </cell>
          <cell r="HA36">
            <v>-94738</v>
          </cell>
          <cell r="HB36">
            <v>-368068</v>
          </cell>
          <cell r="HC36">
            <v>-91161</v>
          </cell>
          <cell r="HD36">
            <v>-119122</v>
          </cell>
          <cell r="HE36">
            <v>-103752</v>
          </cell>
          <cell r="HF36">
            <v>-114089</v>
          </cell>
          <cell r="HG36">
            <v>-428124</v>
          </cell>
          <cell r="HH36">
            <v>-113574</v>
          </cell>
          <cell r="HI36">
            <v>-128382</v>
          </cell>
          <cell r="HJ36">
            <v>-109928</v>
          </cell>
          <cell r="HK36">
            <v>-130893</v>
          </cell>
          <cell r="HL36">
            <v>-482777</v>
          </cell>
          <cell r="HM36">
            <v>-130846</v>
          </cell>
          <cell r="HN36">
            <v>-150235</v>
          </cell>
          <cell r="HO36">
            <v>-123559</v>
          </cell>
        </row>
        <row r="37">
          <cell r="A37" t="str">
            <v>CONTXG</v>
          </cell>
          <cell r="B37" t="str">
            <v>chained (2011) price HK$Mn</v>
          </cell>
          <cell r="C37" t="str">
            <v>Total exports of goods</v>
          </cell>
          <cell r="I37">
            <v>20741</v>
          </cell>
          <cell r="J37">
            <v>23602</v>
          </cell>
          <cell r="K37">
            <v>25749</v>
          </cell>
          <cell r="L37">
            <v>29324</v>
          </cell>
          <cell r="M37">
            <v>33613</v>
          </cell>
          <cell r="N37">
            <v>40052</v>
          </cell>
          <cell r="O37">
            <v>45771</v>
          </cell>
          <cell r="P37">
            <v>52208</v>
          </cell>
          <cell r="Q37">
            <v>61504</v>
          </cell>
          <cell r="R37">
            <v>67227</v>
          </cell>
          <cell r="S37">
            <v>71520</v>
          </cell>
          <cell r="T37">
            <v>77241</v>
          </cell>
          <cell r="U37">
            <v>18600</v>
          </cell>
          <cell r="V37">
            <v>20234</v>
          </cell>
          <cell r="W37">
            <v>24895</v>
          </cell>
          <cell r="X37">
            <v>24063</v>
          </cell>
          <cell r="Y37">
            <v>87254</v>
          </cell>
          <cell r="Z37">
            <v>20750</v>
          </cell>
          <cell r="AA37">
            <v>22380</v>
          </cell>
          <cell r="AB37">
            <v>22032</v>
          </cell>
          <cell r="AC37">
            <v>19068</v>
          </cell>
          <cell r="AD37">
            <v>83676</v>
          </cell>
          <cell r="AE37">
            <v>17707</v>
          </cell>
          <cell r="AF37">
            <v>20232</v>
          </cell>
          <cell r="AG37">
            <v>23285</v>
          </cell>
          <cell r="AH37">
            <v>23524</v>
          </cell>
          <cell r="AI37">
            <v>84392</v>
          </cell>
          <cell r="AJ37">
            <v>24506</v>
          </cell>
          <cell r="AK37">
            <v>27033</v>
          </cell>
          <cell r="AL37">
            <v>28658</v>
          </cell>
          <cell r="AM37">
            <v>28873</v>
          </cell>
          <cell r="AN37">
            <v>108709</v>
          </cell>
          <cell r="AO37">
            <v>24685</v>
          </cell>
          <cell r="AP37">
            <v>27751</v>
          </cell>
          <cell r="AQ37">
            <v>30270</v>
          </cell>
          <cell r="AR37">
            <v>31012</v>
          </cell>
          <cell r="AS37">
            <v>113716</v>
          </cell>
          <cell r="AT37">
            <v>25758</v>
          </cell>
          <cell r="AU37">
            <v>31689</v>
          </cell>
          <cell r="AV37">
            <v>34391</v>
          </cell>
          <cell r="AW37">
            <v>36364</v>
          </cell>
          <cell r="AX37">
            <v>128019</v>
          </cell>
          <cell r="AY37">
            <v>31662</v>
          </cell>
          <cell r="AZ37">
            <v>37956</v>
          </cell>
          <cell r="BA37">
            <v>42095</v>
          </cell>
          <cell r="BB37">
            <v>42599</v>
          </cell>
          <cell r="BC37">
            <v>153766</v>
          </cell>
          <cell r="BD37">
            <v>38459</v>
          </cell>
          <cell r="BE37">
            <v>46725</v>
          </cell>
          <cell r="BF37">
            <v>49079</v>
          </cell>
          <cell r="BG37">
            <v>49194</v>
          </cell>
          <cell r="BH37">
            <v>182373</v>
          </cell>
          <cell r="BI37">
            <v>46149</v>
          </cell>
          <cell r="BJ37">
            <v>51736</v>
          </cell>
          <cell r="BK37">
            <v>55706</v>
          </cell>
          <cell r="BL37">
            <v>56325</v>
          </cell>
          <cell r="BM37">
            <v>208835</v>
          </cell>
          <cell r="BN37">
            <v>45611</v>
          </cell>
          <cell r="BO37">
            <v>49769</v>
          </cell>
          <cell r="BP37">
            <v>53019</v>
          </cell>
          <cell r="BQ37">
            <v>55788</v>
          </cell>
          <cell r="BR37">
            <v>203113</v>
          </cell>
          <cell r="BS37">
            <v>46684</v>
          </cell>
          <cell r="BT37">
            <v>56215</v>
          </cell>
          <cell r="BU37">
            <v>63229</v>
          </cell>
          <cell r="BV37">
            <v>67906</v>
          </cell>
          <cell r="BW37">
            <v>233151</v>
          </cell>
          <cell r="BX37">
            <v>61887</v>
          </cell>
          <cell r="BY37">
            <v>70176</v>
          </cell>
          <cell r="BZ37">
            <v>76306</v>
          </cell>
          <cell r="CA37">
            <v>76823</v>
          </cell>
          <cell r="CB37">
            <v>284645</v>
          </cell>
          <cell r="CC37">
            <v>69758</v>
          </cell>
          <cell r="CD37">
            <v>75010</v>
          </cell>
          <cell r="CE37">
            <v>77201</v>
          </cell>
          <cell r="CF37">
            <v>79673</v>
          </cell>
          <cell r="CG37">
            <v>301095</v>
          </cell>
          <cell r="CH37">
            <v>68221</v>
          </cell>
          <cell r="CI37">
            <v>82408</v>
          </cell>
          <cell r="CJ37">
            <v>93799</v>
          </cell>
          <cell r="CK37">
            <v>102580</v>
          </cell>
          <cell r="CL37">
            <v>347031</v>
          </cell>
          <cell r="CM37">
            <v>94004</v>
          </cell>
          <cell r="CN37">
            <v>112647</v>
          </cell>
          <cell r="CO37">
            <v>126718</v>
          </cell>
          <cell r="CP37">
            <v>129947</v>
          </cell>
          <cell r="CQ37">
            <v>463316</v>
          </cell>
          <cell r="CR37">
            <v>117645</v>
          </cell>
          <cell r="CS37">
            <v>139486</v>
          </cell>
          <cell r="CT37">
            <v>161919</v>
          </cell>
          <cell r="CU37">
            <v>168287</v>
          </cell>
          <cell r="CV37">
            <v>587337</v>
          </cell>
          <cell r="CW37">
            <v>142478</v>
          </cell>
          <cell r="CX37">
            <v>160321</v>
          </cell>
          <cell r="CY37">
            <v>175787</v>
          </cell>
          <cell r="CZ37">
            <v>170081</v>
          </cell>
          <cell r="DA37">
            <v>648667</v>
          </cell>
          <cell r="DB37">
            <v>145167</v>
          </cell>
          <cell r="DC37">
            <v>171904</v>
          </cell>
          <cell r="DD37">
            <v>189176</v>
          </cell>
          <cell r="DE37">
            <v>204068</v>
          </cell>
          <cell r="DF37">
            <v>710315</v>
          </cell>
          <cell r="DG37">
            <v>167496</v>
          </cell>
          <cell r="DH37">
            <v>203216</v>
          </cell>
          <cell r="DI37">
            <v>225233</v>
          </cell>
          <cell r="DJ37">
            <v>237379</v>
          </cell>
          <cell r="DK37">
            <v>833324</v>
          </cell>
          <cell r="DL37">
            <v>203792</v>
          </cell>
          <cell r="DM37">
            <v>248297</v>
          </cell>
          <cell r="DN37">
            <v>267591</v>
          </cell>
          <cell r="DO37">
            <v>278831</v>
          </cell>
          <cell r="DP37">
            <v>998511</v>
          </cell>
          <cell r="DQ37">
            <v>243056</v>
          </cell>
          <cell r="DR37">
            <v>277889</v>
          </cell>
          <cell r="DS37">
            <v>307252</v>
          </cell>
          <cell r="DT37">
            <v>306283</v>
          </cell>
          <cell r="DU37">
            <v>1134480</v>
          </cell>
          <cell r="DV37">
            <v>261868</v>
          </cell>
          <cell r="DW37">
            <v>307742</v>
          </cell>
          <cell r="DX37">
            <v>339097</v>
          </cell>
          <cell r="DY37">
            <v>339042</v>
          </cell>
          <cell r="DZ37">
            <v>1247749</v>
          </cell>
          <cell r="EA37">
            <v>305034</v>
          </cell>
          <cell r="EB37">
            <v>345108</v>
          </cell>
          <cell r="EC37">
            <v>378994</v>
          </cell>
          <cell r="ED37">
            <v>360999</v>
          </cell>
          <cell r="EE37">
            <v>1390135</v>
          </cell>
          <cell r="EF37">
            <v>319202</v>
          </cell>
          <cell r="EG37">
            <v>358012</v>
          </cell>
          <cell r="EH37">
            <v>396757</v>
          </cell>
          <cell r="EI37">
            <v>379663</v>
          </cell>
          <cell r="EJ37">
            <v>1453634</v>
          </cell>
          <cell r="EK37">
            <v>342035</v>
          </cell>
          <cell r="EL37">
            <v>389893</v>
          </cell>
          <cell r="EM37">
            <v>425020</v>
          </cell>
          <cell r="EN37">
            <v>417995</v>
          </cell>
          <cell r="EO37">
            <v>1574943</v>
          </cell>
          <cell r="EP37">
            <v>342524</v>
          </cell>
          <cell r="EQ37">
            <v>380768</v>
          </cell>
          <cell r="ER37">
            <v>387608</v>
          </cell>
          <cell r="ES37">
            <v>375389</v>
          </cell>
          <cell r="ET37">
            <v>1486289</v>
          </cell>
          <cell r="EU37">
            <v>322540</v>
          </cell>
          <cell r="EV37">
            <v>371114</v>
          </cell>
          <cell r="EW37">
            <v>416740</v>
          </cell>
          <cell r="EX37">
            <v>421010</v>
          </cell>
          <cell r="EY37">
            <v>1531404</v>
          </cell>
          <cell r="EZ37">
            <v>388067</v>
          </cell>
          <cell r="FA37">
            <v>435298</v>
          </cell>
          <cell r="FB37">
            <v>489094</v>
          </cell>
          <cell r="FC37">
            <v>476444</v>
          </cell>
          <cell r="FD37">
            <v>1788903</v>
          </cell>
          <cell r="FE37">
            <v>402202</v>
          </cell>
          <cell r="FF37">
            <v>423571</v>
          </cell>
          <cell r="FG37">
            <v>470098</v>
          </cell>
          <cell r="FH37">
            <v>435201</v>
          </cell>
          <cell r="FI37">
            <v>1731072</v>
          </cell>
          <cell r="FJ37">
            <v>388475</v>
          </cell>
          <cell r="FK37">
            <v>447414</v>
          </cell>
          <cell r="FL37">
            <v>521217</v>
          </cell>
          <cell r="FM37">
            <v>512313</v>
          </cell>
          <cell r="FN37">
            <v>1869419</v>
          </cell>
          <cell r="FO37">
            <v>461611</v>
          </cell>
          <cell r="FP37">
            <v>510659</v>
          </cell>
          <cell r="FQ37">
            <v>572419</v>
          </cell>
          <cell r="FR37">
            <v>586578</v>
          </cell>
          <cell r="FS37">
            <v>2131267</v>
          </cell>
          <cell r="FT37">
            <v>529274</v>
          </cell>
          <cell r="FU37">
            <v>604524</v>
          </cell>
          <cell r="FV37">
            <v>658380</v>
          </cell>
          <cell r="FW37">
            <v>656033</v>
          </cell>
          <cell r="FX37">
            <v>2448211</v>
          </cell>
          <cell r="FY37">
            <v>573576</v>
          </cell>
          <cell r="FZ37">
            <v>667213</v>
          </cell>
          <cell r="GA37">
            <v>737050</v>
          </cell>
          <cell r="GB37">
            <v>724317</v>
          </cell>
          <cell r="GC37">
            <v>2702156</v>
          </cell>
          <cell r="GD37">
            <v>652419</v>
          </cell>
          <cell r="GE37">
            <v>704041</v>
          </cell>
          <cell r="GF37">
            <v>795503</v>
          </cell>
          <cell r="GG37">
            <v>801263</v>
          </cell>
          <cell r="GH37">
            <v>2953226</v>
          </cell>
          <cell r="GI37">
            <v>694735</v>
          </cell>
          <cell r="GJ37">
            <v>774248</v>
          </cell>
          <cell r="GK37">
            <v>844652</v>
          </cell>
          <cell r="GL37">
            <v>847134</v>
          </cell>
          <cell r="GM37">
            <v>3160769</v>
          </cell>
          <cell r="GN37">
            <v>752627</v>
          </cell>
          <cell r="GO37">
            <v>808066</v>
          </cell>
          <cell r="GP37">
            <v>855944</v>
          </cell>
          <cell r="GQ37">
            <v>805589</v>
          </cell>
          <cell r="GR37">
            <v>3222226</v>
          </cell>
          <cell r="GS37">
            <v>583084</v>
          </cell>
          <cell r="GT37">
            <v>706249</v>
          </cell>
          <cell r="GU37">
            <v>744336</v>
          </cell>
          <cell r="GV37">
            <v>784201</v>
          </cell>
          <cell r="GW37">
            <v>2817870</v>
          </cell>
          <cell r="GX37">
            <v>709194</v>
          </cell>
          <cell r="GY37">
            <v>848602</v>
          </cell>
          <cell r="GZ37">
            <v>899117</v>
          </cell>
          <cell r="HA37">
            <v>849228</v>
          </cell>
          <cell r="HB37">
            <v>3306141</v>
          </cell>
          <cell r="HC37">
            <v>824936</v>
          </cell>
          <cell r="HD37">
            <v>846240</v>
          </cell>
          <cell r="HE37">
            <v>879511</v>
          </cell>
          <cell r="HF37">
            <v>869389</v>
          </cell>
          <cell r="HG37">
            <v>3420076</v>
          </cell>
          <cell r="HH37">
            <v>786349</v>
          </cell>
          <cell r="HI37">
            <v>848734</v>
          </cell>
          <cell r="HJ37">
            <v>919875</v>
          </cell>
          <cell r="HK37">
            <v>927222</v>
          </cell>
          <cell r="HL37">
            <v>3482180</v>
          </cell>
          <cell r="HM37">
            <v>855447</v>
          </cell>
          <cell r="HN37">
            <v>901441</v>
          </cell>
          <cell r="HO37">
            <v>976730</v>
          </cell>
        </row>
        <row r="38">
          <cell r="A38" t="str">
            <v>CONDX</v>
          </cell>
          <cell r="B38" t="str">
            <v>chained (2011) price HK$Mn</v>
          </cell>
          <cell r="C38" t="str">
            <v>Domestic Exports</v>
          </cell>
          <cell r="H38">
            <v>0</v>
          </cell>
          <cell r="I38">
            <v>16843</v>
          </cell>
          <cell r="J38">
            <v>19330</v>
          </cell>
          <cell r="K38">
            <v>21265</v>
          </cell>
          <cell r="L38">
            <v>24307</v>
          </cell>
          <cell r="M38">
            <v>28171</v>
          </cell>
          <cell r="N38">
            <v>32867</v>
          </cell>
          <cell r="O38">
            <v>37289</v>
          </cell>
          <cell r="P38">
            <v>44468</v>
          </cell>
          <cell r="Q38">
            <v>52477</v>
          </cell>
          <cell r="R38">
            <v>57726</v>
          </cell>
          <cell r="S38">
            <v>60489</v>
          </cell>
          <cell r="T38">
            <v>63802</v>
          </cell>
          <cell r="U38">
            <v>14842</v>
          </cell>
          <cell r="V38">
            <v>16215</v>
          </cell>
          <cell r="W38">
            <v>19373</v>
          </cell>
          <cell r="X38">
            <v>18891</v>
          </cell>
          <cell r="Y38">
            <v>69603</v>
          </cell>
          <cell r="Z38">
            <v>16355</v>
          </cell>
          <cell r="AA38">
            <v>17865</v>
          </cell>
          <cell r="AB38">
            <v>17852</v>
          </cell>
          <cell r="AC38">
            <v>15213</v>
          </cell>
          <cell r="AD38">
            <v>67394</v>
          </cell>
          <cell r="AE38">
            <v>13812</v>
          </cell>
          <cell r="AF38">
            <v>16079</v>
          </cell>
          <cell r="AG38">
            <v>18956</v>
          </cell>
          <cell r="AH38">
            <v>18758</v>
          </cell>
          <cell r="AI38">
            <v>67671</v>
          </cell>
          <cell r="AJ38">
            <v>18967</v>
          </cell>
          <cell r="AK38">
            <v>21436</v>
          </cell>
          <cell r="AL38">
            <v>23733</v>
          </cell>
          <cell r="AM38">
            <v>23131</v>
          </cell>
          <cell r="AN38">
            <v>87284</v>
          </cell>
          <cell r="AO38">
            <v>19243</v>
          </cell>
          <cell r="AP38">
            <v>22262</v>
          </cell>
          <cell r="AQ38">
            <v>24977</v>
          </cell>
          <cell r="AR38">
            <v>24936</v>
          </cell>
          <cell r="AS38">
            <v>91428</v>
          </cell>
          <cell r="AT38">
            <v>19725</v>
          </cell>
          <cell r="AU38">
            <v>24459</v>
          </cell>
          <cell r="AV38">
            <v>27812</v>
          </cell>
          <cell r="AW38">
            <v>28828</v>
          </cell>
          <cell r="AX38">
            <v>100818</v>
          </cell>
          <cell r="AY38">
            <v>23228</v>
          </cell>
          <cell r="AZ38">
            <v>28719</v>
          </cell>
          <cell r="BA38">
            <v>33695</v>
          </cell>
          <cell r="BB38">
            <v>33274</v>
          </cell>
          <cell r="BC38">
            <v>118772</v>
          </cell>
          <cell r="BD38">
            <v>27833</v>
          </cell>
          <cell r="BE38">
            <v>34352</v>
          </cell>
          <cell r="BF38">
            <v>36185</v>
          </cell>
          <cell r="BG38">
            <v>34801</v>
          </cell>
          <cell r="BH38">
            <v>133136</v>
          </cell>
          <cell r="BI38">
            <v>30308</v>
          </cell>
          <cell r="BJ38">
            <v>35589</v>
          </cell>
          <cell r="BK38">
            <v>39091</v>
          </cell>
          <cell r="BL38">
            <v>39041</v>
          </cell>
          <cell r="BM38">
            <v>143909</v>
          </cell>
          <cell r="BN38">
            <v>30102</v>
          </cell>
          <cell r="BO38">
            <v>34147</v>
          </cell>
          <cell r="BP38">
            <v>37570</v>
          </cell>
          <cell r="BQ38">
            <v>38623</v>
          </cell>
          <cell r="BR38">
            <v>140319</v>
          </cell>
          <cell r="BS38">
            <v>30859</v>
          </cell>
          <cell r="BT38">
            <v>38958</v>
          </cell>
          <cell r="BU38">
            <v>44422</v>
          </cell>
          <cell r="BV38">
            <v>46262</v>
          </cell>
          <cell r="BW38">
            <v>160482</v>
          </cell>
          <cell r="BX38">
            <v>40205</v>
          </cell>
          <cell r="BY38">
            <v>47341</v>
          </cell>
          <cell r="BZ38">
            <v>52102</v>
          </cell>
          <cell r="CA38">
            <v>48557</v>
          </cell>
          <cell r="CB38">
            <v>188104</v>
          </cell>
          <cell r="CC38">
            <v>39656</v>
          </cell>
          <cell r="CD38">
            <v>42805</v>
          </cell>
          <cell r="CE38">
            <v>46705</v>
          </cell>
          <cell r="CF38">
            <v>48831</v>
          </cell>
          <cell r="CG38">
            <v>177884</v>
          </cell>
          <cell r="CH38">
            <v>39880</v>
          </cell>
          <cell r="CI38">
            <v>48947</v>
          </cell>
          <cell r="CJ38">
            <v>57217</v>
          </cell>
          <cell r="CK38">
            <v>60580</v>
          </cell>
          <cell r="CL38">
            <v>206595</v>
          </cell>
          <cell r="CM38">
            <v>51141</v>
          </cell>
          <cell r="CN38">
            <v>61869</v>
          </cell>
          <cell r="CO38">
            <v>71446</v>
          </cell>
          <cell r="CP38">
            <v>69921</v>
          </cell>
          <cell r="CQ38">
            <v>254377</v>
          </cell>
          <cell r="CR38">
            <v>56700</v>
          </cell>
          <cell r="CS38">
            <v>65665</v>
          </cell>
          <cell r="CT38">
            <v>77302</v>
          </cell>
          <cell r="CU38">
            <v>77654</v>
          </cell>
          <cell r="CV38">
            <v>277321</v>
          </cell>
          <cell r="CW38">
            <v>59811</v>
          </cell>
          <cell r="CX38">
            <v>67116</v>
          </cell>
          <cell r="CY38">
            <v>76350</v>
          </cell>
          <cell r="CZ38">
            <v>74348</v>
          </cell>
          <cell r="DA38">
            <v>277625</v>
          </cell>
          <cell r="DB38">
            <v>56976</v>
          </cell>
          <cell r="DC38">
            <v>66096</v>
          </cell>
          <cell r="DD38">
            <v>74661</v>
          </cell>
          <cell r="DE38">
            <v>78493</v>
          </cell>
          <cell r="DF38">
            <v>276226</v>
          </cell>
          <cell r="DG38">
            <v>58432</v>
          </cell>
          <cell r="DH38">
            <v>67668</v>
          </cell>
          <cell r="DI38">
            <v>74430</v>
          </cell>
          <cell r="DJ38">
            <v>77068</v>
          </cell>
          <cell r="DK38">
            <v>277598</v>
          </cell>
          <cell r="DL38">
            <v>58050</v>
          </cell>
          <cell r="DM38">
            <v>69314</v>
          </cell>
          <cell r="DN38">
            <v>74548</v>
          </cell>
          <cell r="DO38">
            <v>76132</v>
          </cell>
          <cell r="DP38">
            <v>278044</v>
          </cell>
          <cell r="DQ38">
            <v>58376</v>
          </cell>
          <cell r="DR38">
            <v>64929</v>
          </cell>
          <cell r="DS38">
            <v>71121</v>
          </cell>
          <cell r="DT38">
            <v>70935</v>
          </cell>
          <cell r="DU38">
            <v>265361</v>
          </cell>
          <cell r="DV38">
            <v>52894</v>
          </cell>
          <cell r="DW38">
            <v>63473</v>
          </cell>
          <cell r="DX38">
            <v>70942</v>
          </cell>
          <cell r="DY38">
            <v>72089</v>
          </cell>
          <cell r="DZ38">
            <v>259398</v>
          </cell>
          <cell r="EA38">
            <v>58508</v>
          </cell>
          <cell r="EB38">
            <v>65569</v>
          </cell>
          <cell r="EC38">
            <v>71797</v>
          </cell>
          <cell r="ED38">
            <v>68328</v>
          </cell>
          <cell r="EE38">
            <v>264202</v>
          </cell>
          <cell r="EF38">
            <v>54182</v>
          </cell>
          <cell r="EG38">
            <v>59693</v>
          </cell>
          <cell r="EH38">
            <v>64699</v>
          </cell>
          <cell r="EI38">
            <v>63496</v>
          </cell>
          <cell r="EJ38">
            <v>242070</v>
          </cell>
          <cell r="EK38">
            <v>52051</v>
          </cell>
          <cell r="EL38">
            <v>59588</v>
          </cell>
          <cell r="EM38">
            <v>68584</v>
          </cell>
          <cell r="EN38">
            <v>67070</v>
          </cell>
          <cell r="EO38">
            <v>247293</v>
          </cell>
          <cell r="EP38">
            <v>52080</v>
          </cell>
          <cell r="EQ38">
            <v>60595</v>
          </cell>
          <cell r="ER38">
            <v>63224</v>
          </cell>
          <cell r="ES38">
            <v>57038</v>
          </cell>
          <cell r="ET38">
            <v>232937</v>
          </cell>
          <cell r="EU38">
            <v>45706</v>
          </cell>
          <cell r="EV38">
            <v>52427</v>
          </cell>
          <cell r="EW38">
            <v>57869</v>
          </cell>
          <cell r="EX38">
            <v>57457</v>
          </cell>
          <cell r="EY38">
            <v>213459</v>
          </cell>
          <cell r="EZ38">
            <v>52891</v>
          </cell>
          <cell r="FA38">
            <v>56502</v>
          </cell>
          <cell r="FB38">
            <v>62467</v>
          </cell>
          <cell r="FC38">
            <v>56899</v>
          </cell>
          <cell r="FD38">
            <v>228759</v>
          </cell>
          <cell r="FE38">
            <v>46002</v>
          </cell>
          <cell r="FF38">
            <v>52202</v>
          </cell>
          <cell r="FG38">
            <v>55512</v>
          </cell>
          <cell r="FH38">
            <v>52014</v>
          </cell>
          <cell r="FI38">
            <v>205730</v>
          </cell>
          <cell r="FJ38">
            <v>40488</v>
          </cell>
          <cell r="FK38">
            <v>45108</v>
          </cell>
          <cell r="FL38">
            <v>51293</v>
          </cell>
          <cell r="FM38">
            <v>45191</v>
          </cell>
          <cell r="FN38">
            <v>182080</v>
          </cell>
          <cell r="FO38">
            <v>35848</v>
          </cell>
          <cell r="FP38">
            <v>39647</v>
          </cell>
          <cell r="FQ38">
            <v>48879</v>
          </cell>
          <cell r="FR38">
            <v>45240</v>
          </cell>
          <cell r="FS38">
            <v>169614</v>
          </cell>
          <cell r="FT38">
            <v>36055</v>
          </cell>
          <cell r="FU38">
            <v>41520</v>
          </cell>
          <cell r="FV38">
            <v>48608</v>
          </cell>
          <cell r="FW38">
            <v>47245</v>
          </cell>
          <cell r="FX38">
            <v>173428</v>
          </cell>
          <cell r="FY38">
            <v>32275</v>
          </cell>
          <cell r="FZ38">
            <v>37494</v>
          </cell>
          <cell r="GA38">
            <v>54881</v>
          </cell>
          <cell r="GB38">
            <v>59554</v>
          </cell>
          <cell r="GC38">
            <v>184204</v>
          </cell>
          <cell r="GD38">
            <v>46867</v>
          </cell>
          <cell r="GE38">
            <v>47856</v>
          </cell>
          <cell r="GF38">
            <v>53156</v>
          </cell>
          <cell r="GG38">
            <v>41572</v>
          </cell>
          <cell r="GH38">
            <v>189451</v>
          </cell>
          <cell r="GI38">
            <v>30914</v>
          </cell>
          <cell r="GJ38">
            <v>39612</v>
          </cell>
          <cell r="GK38">
            <v>40914</v>
          </cell>
          <cell r="GL38">
            <v>41530</v>
          </cell>
          <cell r="GM38">
            <v>152970</v>
          </cell>
          <cell r="GN38">
            <v>30899</v>
          </cell>
          <cell r="GO38">
            <v>31188</v>
          </cell>
          <cell r="GP38">
            <v>32008</v>
          </cell>
          <cell r="GQ38">
            <v>29462</v>
          </cell>
          <cell r="GR38">
            <v>123557</v>
          </cell>
          <cell r="GS38">
            <v>22122</v>
          </cell>
          <cell r="GT38">
            <v>22650</v>
          </cell>
          <cell r="GU38">
            <v>21963</v>
          </cell>
          <cell r="GV38">
            <v>23981</v>
          </cell>
          <cell r="GW38">
            <v>90716</v>
          </cell>
          <cell r="GX38">
            <v>19665</v>
          </cell>
          <cell r="GY38">
            <v>25035</v>
          </cell>
          <cell r="GZ38">
            <v>22190</v>
          </cell>
          <cell r="HA38">
            <v>23747</v>
          </cell>
          <cell r="HB38">
            <v>90637</v>
          </cell>
          <cell r="HC38">
            <v>19963</v>
          </cell>
          <cell r="HD38">
            <v>23563</v>
          </cell>
          <cell r="HE38">
            <v>23280</v>
          </cell>
          <cell r="HF38">
            <v>22748</v>
          </cell>
          <cell r="HG38">
            <v>89554</v>
          </cell>
          <cell r="HH38">
            <v>20626</v>
          </cell>
          <cell r="HI38">
            <v>25467</v>
          </cell>
          <cell r="HJ38">
            <v>27256</v>
          </cell>
          <cell r="HK38">
            <v>25008</v>
          </cell>
          <cell r="HL38">
            <v>98357</v>
          </cell>
          <cell r="HM38">
            <v>27623</v>
          </cell>
          <cell r="HN38">
            <v>20204</v>
          </cell>
          <cell r="HO38">
            <v>23693</v>
          </cell>
        </row>
        <row r="39">
          <cell r="A39" t="str">
            <v>CONRX</v>
          </cell>
          <cell r="B39" t="str">
            <v>chained (2011) price HK$Mn</v>
          </cell>
          <cell r="C39" t="str">
            <v>Re-exports</v>
          </cell>
          <cell r="H39">
            <v>0</v>
          </cell>
          <cell r="I39">
            <v>5977</v>
          </cell>
          <cell r="J39">
            <v>6435</v>
          </cell>
          <cell r="K39">
            <v>6898</v>
          </cell>
          <cell r="L39">
            <v>7356</v>
          </cell>
          <cell r="M39">
            <v>8273</v>
          </cell>
          <cell r="N39">
            <v>10111</v>
          </cell>
          <cell r="O39">
            <v>11490</v>
          </cell>
          <cell r="P39">
            <v>11032</v>
          </cell>
          <cell r="Q39">
            <v>12871</v>
          </cell>
          <cell r="R39">
            <v>13332</v>
          </cell>
          <cell r="S39">
            <v>15632</v>
          </cell>
          <cell r="T39">
            <v>17930</v>
          </cell>
          <cell r="U39">
            <v>4718</v>
          </cell>
          <cell r="V39">
            <v>5068</v>
          </cell>
          <cell r="W39">
            <v>6903</v>
          </cell>
          <cell r="X39">
            <v>6310</v>
          </cell>
          <cell r="Y39">
            <v>22985</v>
          </cell>
          <cell r="Z39">
            <v>5405</v>
          </cell>
          <cell r="AA39">
            <v>5643</v>
          </cell>
          <cell r="AB39">
            <v>5408</v>
          </cell>
          <cell r="AC39">
            <v>4812</v>
          </cell>
          <cell r="AD39">
            <v>21146</v>
          </cell>
          <cell r="AE39">
            <v>4718</v>
          </cell>
          <cell r="AF39">
            <v>5067</v>
          </cell>
          <cell r="AG39">
            <v>5638</v>
          </cell>
          <cell r="AH39">
            <v>5961</v>
          </cell>
          <cell r="AI39">
            <v>21146</v>
          </cell>
          <cell r="AJ39">
            <v>6672</v>
          </cell>
          <cell r="AK39">
            <v>6793</v>
          </cell>
          <cell r="AL39">
            <v>6671</v>
          </cell>
          <cell r="AM39">
            <v>7221</v>
          </cell>
          <cell r="AN39">
            <v>27123</v>
          </cell>
          <cell r="AO39">
            <v>6559</v>
          </cell>
          <cell r="AP39">
            <v>6793</v>
          </cell>
          <cell r="AQ39">
            <v>7133</v>
          </cell>
          <cell r="AR39">
            <v>7794</v>
          </cell>
          <cell r="AS39">
            <v>28040</v>
          </cell>
          <cell r="AT39">
            <v>7247</v>
          </cell>
          <cell r="AU39">
            <v>8751</v>
          </cell>
          <cell r="AV39">
            <v>8514</v>
          </cell>
          <cell r="AW39">
            <v>9512</v>
          </cell>
          <cell r="AX39">
            <v>34016</v>
          </cell>
          <cell r="AY39">
            <v>9894</v>
          </cell>
          <cell r="AZ39">
            <v>10941</v>
          </cell>
          <cell r="BA39">
            <v>10584</v>
          </cell>
          <cell r="BB39">
            <v>11692</v>
          </cell>
          <cell r="BC39">
            <v>43210</v>
          </cell>
          <cell r="BD39">
            <v>12311</v>
          </cell>
          <cell r="BE39">
            <v>14509</v>
          </cell>
          <cell r="BF39">
            <v>15300</v>
          </cell>
          <cell r="BG39">
            <v>16964</v>
          </cell>
          <cell r="BH39">
            <v>59299</v>
          </cell>
          <cell r="BI39">
            <v>17833</v>
          </cell>
          <cell r="BJ39">
            <v>18656</v>
          </cell>
          <cell r="BK39">
            <v>19211</v>
          </cell>
          <cell r="BL39">
            <v>20174</v>
          </cell>
          <cell r="BM39">
            <v>75847</v>
          </cell>
          <cell r="BN39">
            <v>17487</v>
          </cell>
          <cell r="BO39">
            <v>17966</v>
          </cell>
          <cell r="BP39">
            <v>18060</v>
          </cell>
          <cell r="BQ39">
            <v>20059</v>
          </cell>
          <cell r="BR39">
            <v>73550</v>
          </cell>
          <cell r="BS39">
            <v>17834</v>
          </cell>
          <cell r="BT39">
            <v>19807</v>
          </cell>
          <cell r="BU39">
            <v>21856</v>
          </cell>
          <cell r="BV39">
            <v>25215</v>
          </cell>
          <cell r="BW39">
            <v>85042</v>
          </cell>
          <cell r="BX39">
            <v>24508</v>
          </cell>
          <cell r="BY39">
            <v>25909</v>
          </cell>
          <cell r="BZ39">
            <v>27838</v>
          </cell>
          <cell r="CA39">
            <v>32324</v>
          </cell>
          <cell r="CB39">
            <v>110784</v>
          </cell>
          <cell r="CC39">
            <v>33254</v>
          </cell>
          <cell r="CD39">
            <v>35582</v>
          </cell>
          <cell r="CE39">
            <v>34165</v>
          </cell>
          <cell r="CF39">
            <v>34960</v>
          </cell>
          <cell r="CG39">
            <v>137906</v>
          </cell>
          <cell r="CH39">
            <v>31388</v>
          </cell>
          <cell r="CI39">
            <v>37141</v>
          </cell>
          <cell r="CJ39">
            <v>41216</v>
          </cell>
          <cell r="CK39">
            <v>47411</v>
          </cell>
          <cell r="CL39">
            <v>157165</v>
          </cell>
          <cell r="CM39">
            <v>46730</v>
          </cell>
          <cell r="CN39">
            <v>55374</v>
          </cell>
          <cell r="CO39">
            <v>60992</v>
          </cell>
          <cell r="CP39">
            <v>66204</v>
          </cell>
          <cell r="CQ39">
            <v>229300</v>
          </cell>
          <cell r="CR39">
            <v>65553</v>
          </cell>
          <cell r="CS39">
            <v>79171</v>
          </cell>
          <cell r="CT39">
            <v>91378</v>
          </cell>
          <cell r="CU39">
            <v>98071</v>
          </cell>
          <cell r="CV39">
            <v>334173</v>
          </cell>
          <cell r="CW39">
            <v>87889</v>
          </cell>
          <cell r="CX39">
            <v>99010</v>
          </cell>
          <cell r="CY39">
            <v>106418</v>
          </cell>
          <cell r="CZ39">
            <v>102995</v>
          </cell>
          <cell r="DA39">
            <v>396312</v>
          </cell>
          <cell r="DB39">
            <v>93201</v>
          </cell>
          <cell r="DC39">
            <v>111583</v>
          </cell>
          <cell r="DD39">
            <v>121478</v>
          </cell>
          <cell r="DE39">
            <v>133418</v>
          </cell>
          <cell r="DF39">
            <v>459680</v>
          </cell>
          <cell r="DG39">
            <v>114222</v>
          </cell>
          <cell r="DH39">
            <v>141466</v>
          </cell>
          <cell r="DI39">
            <v>157769</v>
          </cell>
          <cell r="DJ39">
            <v>167990</v>
          </cell>
          <cell r="DK39">
            <v>581447</v>
          </cell>
          <cell r="DL39">
            <v>150850</v>
          </cell>
          <cell r="DM39">
            <v>185020</v>
          </cell>
          <cell r="DN39">
            <v>199981</v>
          </cell>
          <cell r="DO39">
            <v>210230</v>
          </cell>
          <cell r="DP39">
            <v>746081</v>
          </cell>
          <cell r="DQ39">
            <v>189832</v>
          </cell>
          <cell r="DR39">
            <v>218641</v>
          </cell>
          <cell r="DS39">
            <v>242772</v>
          </cell>
          <cell r="DT39">
            <v>242383</v>
          </cell>
          <cell r="DU39">
            <v>893628</v>
          </cell>
          <cell r="DV39">
            <v>213690</v>
          </cell>
          <cell r="DW39">
            <v>249868</v>
          </cell>
          <cell r="DX39">
            <v>274816</v>
          </cell>
          <cell r="DY39">
            <v>274130</v>
          </cell>
          <cell r="DZ39">
            <v>1012504</v>
          </cell>
          <cell r="EA39">
            <v>251772</v>
          </cell>
          <cell r="EB39">
            <v>285371</v>
          </cell>
          <cell r="EC39">
            <v>313993</v>
          </cell>
          <cell r="ED39">
            <v>299525</v>
          </cell>
          <cell r="EE39">
            <v>1150661</v>
          </cell>
          <cell r="EF39">
            <v>269892</v>
          </cell>
          <cell r="EG39">
            <v>303643</v>
          </cell>
          <cell r="EH39">
            <v>338184</v>
          </cell>
          <cell r="EI39">
            <v>322524</v>
          </cell>
          <cell r="EJ39">
            <v>1234243</v>
          </cell>
          <cell r="EK39">
            <v>294697</v>
          </cell>
          <cell r="EL39">
            <v>335655</v>
          </cell>
          <cell r="EM39">
            <v>362943</v>
          </cell>
          <cell r="EN39">
            <v>357654</v>
          </cell>
          <cell r="EO39">
            <v>1350949</v>
          </cell>
          <cell r="EP39">
            <v>295149</v>
          </cell>
          <cell r="EQ39">
            <v>325604</v>
          </cell>
          <cell r="ER39">
            <v>330395</v>
          </cell>
          <cell r="ES39">
            <v>324071</v>
          </cell>
          <cell r="ET39">
            <v>1275219</v>
          </cell>
          <cell r="EU39">
            <v>280947</v>
          </cell>
          <cell r="EV39">
            <v>323368</v>
          </cell>
          <cell r="EW39">
            <v>364337</v>
          </cell>
          <cell r="EX39">
            <v>369269</v>
          </cell>
          <cell r="EY39">
            <v>1337921</v>
          </cell>
          <cell r="EZ39">
            <v>339933</v>
          </cell>
          <cell r="FA39">
            <v>383846</v>
          </cell>
          <cell r="FB39">
            <v>432533</v>
          </cell>
          <cell r="FC39">
            <v>425211</v>
          </cell>
          <cell r="FD39">
            <v>1581523</v>
          </cell>
          <cell r="FE39">
            <v>360311</v>
          </cell>
          <cell r="FF39">
            <v>376027</v>
          </cell>
          <cell r="FG39">
            <v>419798</v>
          </cell>
          <cell r="FH39">
            <v>388331</v>
          </cell>
          <cell r="FI39">
            <v>1544467</v>
          </cell>
          <cell r="FJ39">
            <v>351407</v>
          </cell>
          <cell r="FK39">
            <v>406025</v>
          </cell>
          <cell r="FL39">
            <v>474324</v>
          </cell>
          <cell r="FM39">
            <v>470935</v>
          </cell>
          <cell r="FN39">
            <v>1702691</v>
          </cell>
          <cell r="FO39">
            <v>428159</v>
          </cell>
          <cell r="FP39">
            <v>473645</v>
          </cell>
          <cell r="FQ39">
            <v>527301</v>
          </cell>
          <cell r="FR39">
            <v>544656</v>
          </cell>
          <cell r="FS39">
            <v>1973761</v>
          </cell>
          <cell r="FT39">
            <v>495365</v>
          </cell>
          <cell r="FU39">
            <v>565482</v>
          </cell>
          <cell r="FV39">
            <v>613063</v>
          </cell>
          <cell r="FW39">
            <v>612085</v>
          </cell>
          <cell r="FX39">
            <v>2285995</v>
          </cell>
          <cell r="FY39">
            <v>542822</v>
          </cell>
          <cell r="FZ39">
            <v>631474</v>
          </cell>
          <cell r="GA39">
            <v>685905</v>
          </cell>
          <cell r="GB39">
            <v>669370</v>
          </cell>
          <cell r="GC39">
            <v>2529571</v>
          </cell>
          <cell r="GD39">
            <v>608467</v>
          </cell>
          <cell r="GE39">
            <v>659014</v>
          </cell>
          <cell r="GF39">
            <v>745633</v>
          </cell>
          <cell r="GG39">
            <v>761726</v>
          </cell>
          <cell r="GH39">
            <v>2774840</v>
          </cell>
          <cell r="GI39">
            <v>664660</v>
          </cell>
          <cell r="GJ39">
            <v>736199</v>
          </cell>
          <cell r="GK39">
            <v>805258</v>
          </cell>
          <cell r="GL39">
            <v>807287</v>
          </cell>
          <cell r="GM39">
            <v>3013404</v>
          </cell>
          <cell r="GN39">
            <v>722435</v>
          </cell>
          <cell r="GO39">
            <v>777437</v>
          </cell>
          <cell r="GP39">
            <v>824467</v>
          </cell>
          <cell r="GQ39">
            <v>776587</v>
          </cell>
          <cell r="GR39">
            <v>3100926</v>
          </cell>
          <cell r="GS39">
            <v>561331</v>
          </cell>
          <cell r="GT39">
            <v>683781</v>
          </cell>
          <cell r="GU39">
            <v>722446</v>
          </cell>
          <cell r="GV39">
            <v>760363</v>
          </cell>
          <cell r="GW39">
            <v>2727921</v>
          </cell>
          <cell r="GX39">
            <v>689562</v>
          </cell>
          <cell r="GY39">
            <v>823684</v>
          </cell>
          <cell r="GZ39">
            <v>876827</v>
          </cell>
          <cell r="HA39">
            <v>825530</v>
          </cell>
          <cell r="HB39">
            <v>3215603</v>
          </cell>
          <cell r="HC39">
            <v>804935</v>
          </cell>
          <cell r="HD39">
            <v>822710</v>
          </cell>
          <cell r="HE39">
            <v>856237</v>
          </cell>
          <cell r="HF39">
            <v>846640</v>
          </cell>
          <cell r="HG39">
            <v>3330522</v>
          </cell>
          <cell r="HH39">
            <v>765723</v>
          </cell>
          <cell r="HI39">
            <v>823267</v>
          </cell>
          <cell r="HJ39">
            <v>892619</v>
          </cell>
          <cell r="HK39">
            <v>902214</v>
          </cell>
          <cell r="HL39">
            <v>3383823</v>
          </cell>
          <cell r="HM39">
            <v>827824</v>
          </cell>
          <cell r="HN39">
            <v>881237</v>
          </cell>
          <cell r="HO39">
            <v>953037</v>
          </cell>
        </row>
        <row r="40">
          <cell r="A40" t="str">
            <v>CONMG</v>
          </cell>
          <cell r="B40" t="str">
            <v>chained (2011) price HK$Mn</v>
          </cell>
          <cell r="C40" t="str">
            <v>Imports of goods</v>
          </cell>
          <cell r="I40">
            <v>30765</v>
          </cell>
          <cell r="J40">
            <v>35808</v>
          </cell>
          <cell r="K40">
            <v>39427</v>
          </cell>
          <cell r="L40">
            <v>43776</v>
          </cell>
          <cell r="M40">
            <v>45974</v>
          </cell>
          <cell r="N40">
            <v>52489</v>
          </cell>
          <cell r="O40">
            <v>53979</v>
          </cell>
          <cell r="P40">
            <v>62673</v>
          </cell>
          <cell r="Q40">
            <v>69946</v>
          </cell>
          <cell r="R40">
            <v>78668</v>
          </cell>
          <cell r="S40">
            <v>88855</v>
          </cell>
          <cell r="T40">
            <v>92550</v>
          </cell>
          <cell r="U40">
            <v>22575</v>
          </cell>
          <cell r="V40">
            <v>24065</v>
          </cell>
          <cell r="W40">
            <v>25899</v>
          </cell>
          <cell r="X40">
            <v>28052</v>
          </cell>
          <cell r="Y40">
            <v>102051</v>
          </cell>
          <cell r="Z40">
            <v>22417</v>
          </cell>
          <cell r="AA40">
            <v>26081</v>
          </cell>
          <cell r="AB40">
            <v>23022</v>
          </cell>
          <cell r="AC40">
            <v>20472</v>
          </cell>
          <cell r="AD40">
            <v>93444</v>
          </cell>
          <cell r="AE40">
            <v>20085</v>
          </cell>
          <cell r="AF40">
            <v>22299</v>
          </cell>
          <cell r="AG40">
            <v>25221</v>
          </cell>
          <cell r="AH40">
            <v>27928</v>
          </cell>
          <cell r="AI40">
            <v>96444</v>
          </cell>
          <cell r="AJ40">
            <v>27715</v>
          </cell>
          <cell r="AK40">
            <v>30309</v>
          </cell>
          <cell r="AL40">
            <v>29791</v>
          </cell>
          <cell r="AM40">
            <v>31766</v>
          </cell>
          <cell r="AN40">
            <v>120497</v>
          </cell>
          <cell r="AO40">
            <v>29730</v>
          </cell>
          <cell r="AP40">
            <v>32512</v>
          </cell>
          <cell r="AQ40">
            <v>30725</v>
          </cell>
          <cell r="AR40">
            <v>35426</v>
          </cell>
          <cell r="AS40">
            <v>129309</v>
          </cell>
          <cell r="AT40">
            <v>33571</v>
          </cell>
          <cell r="AU40">
            <v>37995</v>
          </cell>
          <cell r="AV40">
            <v>38942</v>
          </cell>
          <cell r="AW40">
            <v>45647</v>
          </cell>
          <cell r="AX40">
            <v>157072</v>
          </cell>
          <cell r="AY40">
            <v>40149</v>
          </cell>
          <cell r="AZ40">
            <v>45322</v>
          </cell>
          <cell r="BA40">
            <v>46085</v>
          </cell>
          <cell r="BB40">
            <v>49872</v>
          </cell>
          <cell r="BC40">
            <v>181985</v>
          </cell>
          <cell r="BD40">
            <v>48360</v>
          </cell>
          <cell r="BE40">
            <v>54827</v>
          </cell>
          <cell r="BF40">
            <v>53597</v>
          </cell>
          <cell r="BG40">
            <v>59937</v>
          </cell>
          <cell r="BH40">
            <v>217096</v>
          </cell>
          <cell r="BI40">
            <v>57705</v>
          </cell>
          <cell r="BJ40">
            <v>61624</v>
          </cell>
          <cell r="BK40">
            <v>61141</v>
          </cell>
          <cell r="BL40">
            <v>62737</v>
          </cell>
          <cell r="BM40">
            <v>243584</v>
          </cell>
          <cell r="BN40">
            <v>55205</v>
          </cell>
          <cell r="BO40">
            <v>59307</v>
          </cell>
          <cell r="BP40">
            <v>60648</v>
          </cell>
          <cell r="BQ40">
            <v>62976</v>
          </cell>
          <cell r="BR40">
            <v>238695</v>
          </cell>
          <cell r="BS40">
            <v>54528</v>
          </cell>
          <cell r="BT40">
            <v>64661</v>
          </cell>
          <cell r="BU40">
            <v>67656</v>
          </cell>
          <cell r="BV40">
            <v>74363</v>
          </cell>
          <cell r="BW40">
            <v>261581</v>
          </cell>
          <cell r="BX40">
            <v>66808</v>
          </cell>
          <cell r="BY40">
            <v>75323</v>
          </cell>
          <cell r="BZ40">
            <v>76319</v>
          </cell>
          <cell r="CA40">
            <v>81379</v>
          </cell>
          <cell r="CB40">
            <v>300569</v>
          </cell>
          <cell r="CC40">
            <v>73797</v>
          </cell>
          <cell r="CD40">
            <v>81251</v>
          </cell>
          <cell r="CE40">
            <v>77851</v>
          </cell>
          <cell r="CF40">
            <v>85851</v>
          </cell>
          <cell r="CG40">
            <v>319132</v>
          </cell>
          <cell r="CH40">
            <v>74384</v>
          </cell>
          <cell r="CI40">
            <v>89193</v>
          </cell>
          <cell r="CJ40">
            <v>92457</v>
          </cell>
          <cell r="CK40">
            <v>106365</v>
          </cell>
          <cell r="CL40">
            <v>362400</v>
          </cell>
          <cell r="CM40">
            <v>101283</v>
          </cell>
          <cell r="CN40">
            <v>119055</v>
          </cell>
          <cell r="CO40">
            <v>123268</v>
          </cell>
          <cell r="CP40">
            <v>133851</v>
          </cell>
          <cell r="CQ40">
            <v>477457</v>
          </cell>
          <cell r="CR40">
            <v>121849</v>
          </cell>
          <cell r="CS40">
            <v>149658</v>
          </cell>
          <cell r="CT40">
            <v>161036</v>
          </cell>
          <cell r="CU40">
            <v>172727</v>
          </cell>
          <cell r="CV40">
            <v>605270</v>
          </cell>
          <cell r="CW40">
            <v>153700</v>
          </cell>
          <cell r="CX40">
            <v>172253</v>
          </cell>
          <cell r="CY40">
            <v>167678</v>
          </cell>
          <cell r="CZ40">
            <v>165643</v>
          </cell>
          <cell r="DA40">
            <v>659274</v>
          </cell>
          <cell r="DB40">
            <v>153232</v>
          </cell>
          <cell r="DC40">
            <v>184244</v>
          </cell>
          <cell r="DD40">
            <v>188045</v>
          </cell>
          <cell r="DE40">
            <v>209813</v>
          </cell>
          <cell r="DF40">
            <v>735334</v>
          </cell>
          <cell r="DG40">
            <v>181673</v>
          </cell>
          <cell r="DH40">
            <v>223040</v>
          </cell>
          <cell r="DI40">
            <v>228731</v>
          </cell>
          <cell r="DJ40">
            <v>242589</v>
          </cell>
          <cell r="DK40">
            <v>876033</v>
          </cell>
          <cell r="DL40">
            <v>221457</v>
          </cell>
          <cell r="DM40">
            <v>276205</v>
          </cell>
          <cell r="DN40">
            <v>276099</v>
          </cell>
          <cell r="DO40">
            <v>297677</v>
          </cell>
          <cell r="DP40">
            <v>1071438</v>
          </cell>
          <cell r="DQ40">
            <v>264652</v>
          </cell>
          <cell r="DR40">
            <v>309087</v>
          </cell>
          <cell r="DS40">
            <v>318874</v>
          </cell>
          <cell r="DT40">
            <v>318436</v>
          </cell>
          <cell r="DU40">
            <v>1211049</v>
          </cell>
          <cell r="DV40">
            <v>285998</v>
          </cell>
          <cell r="DW40">
            <v>353800</v>
          </cell>
          <cell r="DX40">
            <v>364549</v>
          </cell>
          <cell r="DY40">
            <v>372286</v>
          </cell>
          <cell r="DZ40">
            <v>1376633</v>
          </cell>
          <cell r="EA40">
            <v>347598</v>
          </cell>
          <cell r="EB40">
            <v>403004</v>
          </cell>
          <cell r="EC40">
            <v>413103</v>
          </cell>
          <cell r="ED40">
            <v>402905</v>
          </cell>
          <cell r="EE40">
            <v>1566610</v>
          </cell>
          <cell r="EF40">
            <v>365763</v>
          </cell>
          <cell r="EG40">
            <v>412262</v>
          </cell>
          <cell r="EH40">
            <v>428061</v>
          </cell>
          <cell r="EI40">
            <v>428083</v>
          </cell>
          <cell r="EJ40">
            <v>1634169</v>
          </cell>
          <cell r="EK40">
            <v>400287</v>
          </cell>
          <cell r="EL40">
            <v>450209</v>
          </cell>
          <cell r="EM40">
            <v>469294</v>
          </cell>
          <cell r="EN40">
            <v>469360</v>
          </cell>
          <cell r="EO40">
            <v>1789150</v>
          </cell>
          <cell r="EP40">
            <v>390312</v>
          </cell>
          <cell r="EQ40">
            <v>437955</v>
          </cell>
          <cell r="ER40">
            <v>415978</v>
          </cell>
          <cell r="ES40">
            <v>403982</v>
          </cell>
          <cell r="ET40">
            <v>1648227</v>
          </cell>
          <cell r="EU40">
            <v>348097</v>
          </cell>
          <cell r="EV40">
            <v>400305</v>
          </cell>
          <cell r="EW40">
            <v>440163</v>
          </cell>
          <cell r="EX40">
            <v>450112</v>
          </cell>
          <cell r="EY40">
            <v>1638677</v>
          </cell>
          <cell r="EZ40">
            <v>424154</v>
          </cell>
          <cell r="FA40">
            <v>475833</v>
          </cell>
          <cell r="FB40">
            <v>523211</v>
          </cell>
          <cell r="FC40">
            <v>515485</v>
          </cell>
          <cell r="FD40">
            <v>1938683</v>
          </cell>
          <cell r="FE40">
            <v>450893</v>
          </cell>
          <cell r="FF40">
            <v>472145</v>
          </cell>
          <cell r="FG40">
            <v>507972</v>
          </cell>
          <cell r="FH40">
            <v>468717</v>
          </cell>
          <cell r="FI40">
            <v>1899727</v>
          </cell>
          <cell r="FJ40">
            <v>428711</v>
          </cell>
          <cell r="FK40">
            <v>498971</v>
          </cell>
          <cell r="FL40">
            <v>562261</v>
          </cell>
          <cell r="FM40">
            <v>553265</v>
          </cell>
          <cell r="FN40">
            <v>2043208</v>
          </cell>
          <cell r="FO40">
            <v>509017</v>
          </cell>
          <cell r="FP40">
            <v>553565</v>
          </cell>
          <cell r="FQ40">
            <v>608456</v>
          </cell>
          <cell r="FR40">
            <v>639137</v>
          </cell>
          <cell r="FS40">
            <v>2310175</v>
          </cell>
          <cell r="FT40">
            <v>592169</v>
          </cell>
          <cell r="FU40">
            <v>664187</v>
          </cell>
          <cell r="FV40">
            <v>692028</v>
          </cell>
          <cell r="FW40">
            <v>679411</v>
          </cell>
          <cell r="FX40">
            <v>2627795</v>
          </cell>
          <cell r="FY40">
            <v>611151</v>
          </cell>
          <cell r="FZ40">
            <v>707372</v>
          </cell>
          <cell r="GA40">
            <v>762767</v>
          </cell>
          <cell r="GB40">
            <v>756998</v>
          </cell>
          <cell r="GC40">
            <v>2838288</v>
          </cell>
          <cell r="GD40">
            <v>692466</v>
          </cell>
          <cell r="GE40">
            <v>749825</v>
          </cell>
          <cell r="GF40">
            <v>819793</v>
          </cell>
          <cell r="GG40">
            <v>837512</v>
          </cell>
          <cell r="GH40">
            <v>3099596</v>
          </cell>
          <cell r="GI40">
            <v>741972</v>
          </cell>
          <cell r="GJ40">
            <v>836062</v>
          </cell>
          <cell r="GK40">
            <v>886134</v>
          </cell>
          <cell r="GL40">
            <v>908800</v>
          </cell>
          <cell r="GM40">
            <v>3372968</v>
          </cell>
          <cell r="GN40">
            <v>804165</v>
          </cell>
          <cell r="GO40">
            <v>876523</v>
          </cell>
          <cell r="GP40">
            <v>904057</v>
          </cell>
          <cell r="GQ40">
            <v>850226</v>
          </cell>
          <cell r="GR40">
            <v>3434971</v>
          </cell>
          <cell r="GS40">
            <v>636843</v>
          </cell>
          <cell r="GT40">
            <v>765857</v>
          </cell>
          <cell r="GU40">
            <v>829237</v>
          </cell>
          <cell r="GV40">
            <v>877948</v>
          </cell>
          <cell r="GW40">
            <v>3109885</v>
          </cell>
          <cell r="GX40">
            <v>816944</v>
          </cell>
          <cell r="GY40">
            <v>945205</v>
          </cell>
          <cell r="GZ40">
            <v>968094</v>
          </cell>
          <cell r="HA40">
            <v>943966</v>
          </cell>
          <cell r="HB40">
            <v>3674209</v>
          </cell>
          <cell r="HC40">
            <v>916097</v>
          </cell>
          <cell r="HD40">
            <v>965362</v>
          </cell>
          <cell r="HE40">
            <v>983263</v>
          </cell>
          <cell r="HF40">
            <v>983478</v>
          </cell>
          <cell r="HG40">
            <v>3848200</v>
          </cell>
          <cell r="HH40">
            <v>899923</v>
          </cell>
          <cell r="HI40">
            <v>977116</v>
          </cell>
          <cell r="HJ40">
            <v>1029803</v>
          </cell>
          <cell r="HK40">
            <v>1058115</v>
          </cell>
          <cell r="HL40">
            <v>3964957</v>
          </cell>
          <cell r="HM40">
            <v>986293</v>
          </cell>
          <cell r="HN40">
            <v>1051676</v>
          </cell>
          <cell r="HO40">
            <v>1100289</v>
          </cell>
        </row>
        <row r="41">
          <cell r="A41" t="str">
            <v>CONMM</v>
          </cell>
          <cell r="B41" t="str">
            <v>chained (2011) price HK$Mn</v>
          </cell>
          <cell r="C41" t="str">
            <v>Imports of goods</v>
          </cell>
          <cell r="D41" t="str">
            <v>Merchandise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30282</v>
          </cell>
          <cell r="J41">
            <v>35246</v>
          </cell>
          <cell r="K41">
            <v>38809</v>
          </cell>
          <cell r="L41">
            <v>43090</v>
          </cell>
          <cell r="M41">
            <v>45253</v>
          </cell>
          <cell r="N41">
            <v>51666</v>
          </cell>
          <cell r="O41">
            <v>53117</v>
          </cell>
          <cell r="P41">
            <v>61643</v>
          </cell>
          <cell r="Q41">
            <v>68725</v>
          </cell>
          <cell r="R41">
            <v>77388</v>
          </cell>
          <cell r="S41">
            <v>87411</v>
          </cell>
          <cell r="T41">
            <v>91088</v>
          </cell>
          <cell r="U41">
            <v>22221</v>
          </cell>
          <cell r="V41">
            <v>23672</v>
          </cell>
          <cell r="W41">
            <v>25478</v>
          </cell>
          <cell r="X41">
            <v>27579</v>
          </cell>
          <cell r="Y41">
            <v>100375</v>
          </cell>
          <cell r="Z41">
            <v>22066</v>
          </cell>
          <cell r="AA41">
            <v>25670</v>
          </cell>
          <cell r="AB41">
            <v>22663</v>
          </cell>
          <cell r="AC41">
            <v>20152</v>
          </cell>
          <cell r="AD41">
            <v>91982</v>
          </cell>
          <cell r="AE41">
            <v>19771</v>
          </cell>
          <cell r="AF41">
            <v>21950</v>
          </cell>
          <cell r="AG41">
            <v>24808</v>
          </cell>
          <cell r="AH41">
            <v>27410</v>
          </cell>
          <cell r="AI41">
            <v>94831</v>
          </cell>
          <cell r="AJ41">
            <v>27150</v>
          </cell>
          <cell r="AK41">
            <v>29697</v>
          </cell>
          <cell r="AL41">
            <v>29176</v>
          </cell>
          <cell r="AM41">
            <v>31117</v>
          </cell>
          <cell r="AN41">
            <v>118035</v>
          </cell>
          <cell r="AO41">
            <v>29212</v>
          </cell>
          <cell r="AP41">
            <v>31973</v>
          </cell>
          <cell r="AQ41">
            <v>30189</v>
          </cell>
          <cell r="AR41">
            <v>34847</v>
          </cell>
          <cell r="AS41">
            <v>127119</v>
          </cell>
          <cell r="AT41">
            <v>33011</v>
          </cell>
          <cell r="AU41">
            <v>37336</v>
          </cell>
          <cell r="AV41">
            <v>38248</v>
          </cell>
          <cell r="AW41">
            <v>44722</v>
          </cell>
          <cell r="AX41">
            <v>154210</v>
          </cell>
          <cell r="AY41">
            <v>39293</v>
          </cell>
          <cell r="AZ41">
            <v>44249</v>
          </cell>
          <cell r="BA41">
            <v>45117</v>
          </cell>
          <cell r="BB41">
            <v>48995</v>
          </cell>
          <cell r="BC41">
            <v>178210</v>
          </cell>
          <cell r="BD41">
            <v>47578</v>
          </cell>
          <cell r="BE41">
            <v>53793</v>
          </cell>
          <cell r="BF41">
            <v>52722</v>
          </cell>
          <cell r="BG41">
            <v>58950</v>
          </cell>
          <cell r="BH41">
            <v>213412</v>
          </cell>
          <cell r="BI41">
            <v>56137</v>
          </cell>
          <cell r="BJ41">
            <v>60449</v>
          </cell>
          <cell r="BK41">
            <v>59777</v>
          </cell>
          <cell r="BL41">
            <v>61472</v>
          </cell>
          <cell r="BM41">
            <v>238222</v>
          </cell>
          <cell r="BN41">
            <v>53730</v>
          </cell>
          <cell r="BO41">
            <v>58175</v>
          </cell>
          <cell r="BP41">
            <v>59322</v>
          </cell>
          <cell r="BQ41">
            <v>61710</v>
          </cell>
          <cell r="BR41">
            <v>233480</v>
          </cell>
          <cell r="BS41">
            <v>53063</v>
          </cell>
          <cell r="BT41">
            <v>63407</v>
          </cell>
          <cell r="BU41">
            <v>66105</v>
          </cell>
          <cell r="BV41">
            <v>72831</v>
          </cell>
          <cell r="BW41">
            <v>255788</v>
          </cell>
          <cell r="BX41">
            <v>64957</v>
          </cell>
          <cell r="BY41">
            <v>73868</v>
          </cell>
          <cell r="BZ41">
            <v>74606</v>
          </cell>
          <cell r="CA41">
            <v>79767</v>
          </cell>
          <cell r="CB41">
            <v>293925</v>
          </cell>
          <cell r="CC41">
            <v>72267</v>
          </cell>
          <cell r="CD41">
            <v>79550</v>
          </cell>
          <cell r="CE41">
            <v>76239</v>
          </cell>
          <cell r="CF41">
            <v>84048</v>
          </cell>
          <cell r="CG41">
            <v>312472</v>
          </cell>
          <cell r="CH41">
            <v>72823</v>
          </cell>
          <cell r="CI41">
            <v>87262</v>
          </cell>
          <cell r="CJ41">
            <v>90474</v>
          </cell>
          <cell r="CK41">
            <v>104125</v>
          </cell>
          <cell r="CL41">
            <v>354683</v>
          </cell>
          <cell r="CM41">
            <v>99117</v>
          </cell>
          <cell r="CN41">
            <v>116497</v>
          </cell>
          <cell r="CO41">
            <v>120692</v>
          </cell>
          <cell r="CP41">
            <v>131078</v>
          </cell>
          <cell r="CQ41">
            <v>467384</v>
          </cell>
          <cell r="CR41">
            <v>119351</v>
          </cell>
          <cell r="CS41">
            <v>146527</v>
          </cell>
          <cell r="CT41">
            <v>157767</v>
          </cell>
          <cell r="CU41">
            <v>169244</v>
          </cell>
          <cell r="CV41">
            <v>592889</v>
          </cell>
          <cell r="CW41">
            <v>150610</v>
          </cell>
          <cell r="CX41">
            <v>168753</v>
          </cell>
          <cell r="CY41">
            <v>164352</v>
          </cell>
          <cell r="CZ41">
            <v>162364</v>
          </cell>
          <cell r="DA41">
            <v>646079</v>
          </cell>
          <cell r="DB41">
            <v>150220</v>
          </cell>
          <cell r="DC41">
            <v>180568</v>
          </cell>
          <cell r="DD41">
            <v>184302</v>
          </cell>
          <cell r="DE41">
            <v>205659</v>
          </cell>
          <cell r="DF41">
            <v>720749</v>
          </cell>
          <cell r="DG41">
            <v>178077</v>
          </cell>
          <cell r="DH41">
            <v>218594</v>
          </cell>
          <cell r="DI41">
            <v>224274</v>
          </cell>
          <cell r="DJ41">
            <v>237912</v>
          </cell>
          <cell r="DK41">
            <v>858857</v>
          </cell>
          <cell r="DL41">
            <v>217221</v>
          </cell>
          <cell r="DM41">
            <v>270865</v>
          </cell>
          <cell r="DN41">
            <v>270883</v>
          </cell>
          <cell r="DO41">
            <v>292122</v>
          </cell>
          <cell r="DP41">
            <v>1051091</v>
          </cell>
          <cell r="DQ41">
            <v>259701</v>
          </cell>
          <cell r="DR41">
            <v>303316</v>
          </cell>
          <cell r="DS41">
            <v>312964</v>
          </cell>
          <cell r="DT41">
            <v>312576</v>
          </cell>
          <cell r="DU41">
            <v>1188557</v>
          </cell>
          <cell r="DV41">
            <v>280665</v>
          </cell>
          <cell r="DW41">
            <v>347138</v>
          </cell>
          <cell r="DX41">
            <v>357793</v>
          </cell>
          <cell r="DY41">
            <v>365362</v>
          </cell>
          <cell r="DZ41">
            <v>1350958</v>
          </cell>
          <cell r="EA41">
            <v>341078</v>
          </cell>
          <cell r="EB41">
            <v>395311</v>
          </cell>
          <cell r="EC41">
            <v>405455</v>
          </cell>
          <cell r="ED41">
            <v>395392</v>
          </cell>
          <cell r="EE41">
            <v>1537236</v>
          </cell>
          <cell r="EF41">
            <v>358962</v>
          </cell>
          <cell r="EG41">
            <v>404613</v>
          </cell>
          <cell r="EH41">
            <v>420240</v>
          </cell>
          <cell r="EI41">
            <v>420195</v>
          </cell>
          <cell r="EJ41">
            <v>1604010</v>
          </cell>
          <cell r="EK41">
            <v>382383</v>
          </cell>
          <cell r="EL41">
            <v>431514</v>
          </cell>
          <cell r="EM41">
            <v>450298</v>
          </cell>
          <cell r="EN41">
            <v>456431</v>
          </cell>
          <cell r="EO41">
            <v>1720626</v>
          </cell>
          <cell r="EP41">
            <v>376363</v>
          </cell>
          <cell r="EQ41">
            <v>426279</v>
          </cell>
          <cell r="ER41">
            <v>404451</v>
          </cell>
          <cell r="ES41">
            <v>394714</v>
          </cell>
          <cell r="ET41">
            <v>1601807</v>
          </cell>
          <cell r="EU41">
            <v>338266</v>
          </cell>
          <cell r="EV41">
            <v>391345</v>
          </cell>
          <cell r="EW41">
            <v>430445</v>
          </cell>
          <cell r="EX41">
            <v>441388</v>
          </cell>
          <cell r="EY41">
            <v>1601444</v>
          </cell>
          <cell r="EZ41">
            <v>415646</v>
          </cell>
          <cell r="FA41">
            <v>466020</v>
          </cell>
          <cell r="FB41">
            <v>511910</v>
          </cell>
          <cell r="FC41">
            <v>501989</v>
          </cell>
          <cell r="FD41">
            <v>1895565</v>
          </cell>
          <cell r="FE41">
            <v>439002</v>
          </cell>
          <cell r="FF41">
            <v>462734</v>
          </cell>
          <cell r="FG41">
            <v>498264</v>
          </cell>
          <cell r="FH41">
            <v>459964</v>
          </cell>
          <cell r="FI41">
            <v>1859964</v>
          </cell>
          <cell r="FJ41">
            <v>420720</v>
          </cell>
          <cell r="FK41">
            <v>489789</v>
          </cell>
          <cell r="FL41">
            <v>552294</v>
          </cell>
          <cell r="FM41">
            <v>543605</v>
          </cell>
          <cell r="FN41">
            <v>2006408</v>
          </cell>
          <cell r="FO41">
            <v>499446</v>
          </cell>
          <cell r="FP41">
            <v>541602</v>
          </cell>
          <cell r="FQ41">
            <v>596851</v>
          </cell>
          <cell r="FR41">
            <v>623073</v>
          </cell>
          <cell r="FS41">
            <v>2260972</v>
          </cell>
          <cell r="FT41">
            <v>576130</v>
          </cell>
          <cell r="FU41">
            <v>646845</v>
          </cell>
          <cell r="FV41">
            <v>679037</v>
          </cell>
          <cell r="FW41">
            <v>668139</v>
          </cell>
          <cell r="FX41">
            <v>2570151</v>
          </cell>
          <cell r="FY41">
            <v>599027</v>
          </cell>
          <cell r="FZ41">
            <v>693201</v>
          </cell>
          <cell r="GA41">
            <v>747249</v>
          </cell>
          <cell r="GB41">
            <v>740974</v>
          </cell>
          <cell r="GC41">
            <v>2780451</v>
          </cell>
          <cell r="GD41">
            <v>678466</v>
          </cell>
          <cell r="GE41">
            <v>734672</v>
          </cell>
          <cell r="GF41">
            <v>803085</v>
          </cell>
          <cell r="GG41">
            <v>820533</v>
          </cell>
          <cell r="GH41">
            <v>3036756</v>
          </cell>
          <cell r="GI41">
            <v>726400</v>
          </cell>
          <cell r="GJ41">
            <v>818907</v>
          </cell>
          <cell r="GK41">
            <v>868429</v>
          </cell>
          <cell r="GL41">
            <v>887898</v>
          </cell>
          <cell r="GM41">
            <v>3301634</v>
          </cell>
          <cell r="GN41">
            <v>786115</v>
          </cell>
          <cell r="GO41">
            <v>857482</v>
          </cell>
          <cell r="GP41">
            <v>884744</v>
          </cell>
          <cell r="GQ41">
            <v>828765</v>
          </cell>
          <cell r="GR41">
            <v>3357106</v>
          </cell>
          <cell r="GS41">
            <v>615971</v>
          </cell>
          <cell r="GT41">
            <v>747553</v>
          </cell>
          <cell r="GU41">
            <v>811414</v>
          </cell>
          <cell r="GV41">
            <v>857903</v>
          </cell>
          <cell r="GW41">
            <v>3032841</v>
          </cell>
          <cell r="GX41">
            <v>797511</v>
          </cell>
          <cell r="GY41">
            <v>915699</v>
          </cell>
          <cell r="GZ41">
            <v>947555</v>
          </cell>
          <cell r="HA41">
            <v>918776</v>
          </cell>
          <cell r="HB41">
            <v>3579541</v>
          </cell>
          <cell r="HC41">
            <v>889167</v>
          </cell>
          <cell r="HD41">
            <v>939212</v>
          </cell>
          <cell r="HE41">
            <v>956589</v>
          </cell>
          <cell r="HF41">
            <v>942268</v>
          </cell>
          <cell r="HG41">
            <v>3727236</v>
          </cell>
          <cell r="HH41">
            <v>853916</v>
          </cell>
          <cell r="HI41">
            <v>928017</v>
          </cell>
          <cell r="HJ41">
            <v>983287</v>
          </cell>
          <cell r="HK41">
            <v>1006294</v>
          </cell>
          <cell r="HL41">
            <v>3771514</v>
          </cell>
          <cell r="HM41">
            <v>897772</v>
          </cell>
          <cell r="HN41">
            <v>967664</v>
          </cell>
          <cell r="HO41">
            <v>1012064</v>
          </cell>
        </row>
        <row r="42">
          <cell r="A42" t="str">
            <v>CONMGO</v>
          </cell>
          <cell r="B42" t="str">
            <v>chained (2011) price HK$Mn</v>
          </cell>
          <cell r="C42" t="str">
            <v>Imports of goods</v>
          </cell>
          <cell r="D42" t="str">
            <v>Gold for industrial use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1674</v>
          </cell>
          <cell r="CN42">
            <v>2013</v>
          </cell>
          <cell r="CO42">
            <v>1870</v>
          </cell>
          <cell r="CP42">
            <v>1955</v>
          </cell>
          <cell r="CQ42">
            <v>7512</v>
          </cell>
          <cell r="CR42">
            <v>1701</v>
          </cell>
          <cell r="CS42">
            <v>2282</v>
          </cell>
          <cell r="CT42">
            <v>2163</v>
          </cell>
          <cell r="CU42">
            <v>2245</v>
          </cell>
          <cell r="CV42">
            <v>8391</v>
          </cell>
          <cell r="CW42">
            <v>1969</v>
          </cell>
          <cell r="CX42">
            <v>2325</v>
          </cell>
          <cell r="CY42">
            <v>2027</v>
          </cell>
          <cell r="CZ42">
            <v>1978</v>
          </cell>
          <cell r="DA42">
            <v>8299</v>
          </cell>
          <cell r="DB42">
            <v>1762</v>
          </cell>
          <cell r="DC42">
            <v>2293</v>
          </cell>
          <cell r="DD42">
            <v>2313</v>
          </cell>
          <cell r="DE42">
            <v>2509</v>
          </cell>
          <cell r="DF42">
            <v>8877</v>
          </cell>
          <cell r="DG42">
            <v>2164</v>
          </cell>
          <cell r="DH42">
            <v>2766</v>
          </cell>
          <cell r="DI42">
            <v>2535</v>
          </cell>
          <cell r="DJ42">
            <v>2536</v>
          </cell>
          <cell r="DK42">
            <v>10001</v>
          </cell>
          <cell r="DL42">
            <v>2211</v>
          </cell>
          <cell r="DM42">
            <v>2943</v>
          </cell>
          <cell r="DN42">
            <v>2582</v>
          </cell>
          <cell r="DO42">
            <v>2576</v>
          </cell>
          <cell r="DP42">
            <v>10312</v>
          </cell>
          <cell r="DQ42">
            <v>2318</v>
          </cell>
          <cell r="DR42">
            <v>2701</v>
          </cell>
          <cell r="DS42">
            <v>2651</v>
          </cell>
          <cell r="DT42">
            <v>2518</v>
          </cell>
          <cell r="DU42">
            <v>10188</v>
          </cell>
          <cell r="DV42">
            <v>2454</v>
          </cell>
          <cell r="DW42">
            <v>3255</v>
          </cell>
          <cell r="DX42">
            <v>3028</v>
          </cell>
          <cell r="DY42">
            <v>3154</v>
          </cell>
          <cell r="DZ42">
            <v>11891</v>
          </cell>
          <cell r="EA42">
            <v>3095</v>
          </cell>
          <cell r="EB42">
            <v>4013</v>
          </cell>
          <cell r="EC42">
            <v>3406</v>
          </cell>
          <cell r="ED42">
            <v>3472</v>
          </cell>
          <cell r="EE42">
            <v>13986</v>
          </cell>
          <cell r="EF42">
            <v>3083</v>
          </cell>
          <cell r="EG42">
            <v>3463</v>
          </cell>
          <cell r="EH42">
            <v>3227</v>
          </cell>
          <cell r="EI42">
            <v>3412</v>
          </cell>
          <cell r="EJ42">
            <v>13185</v>
          </cell>
          <cell r="EK42">
            <v>33838</v>
          </cell>
          <cell r="EL42">
            <v>33848</v>
          </cell>
          <cell r="EM42">
            <v>33844</v>
          </cell>
          <cell r="EN42">
            <v>16201</v>
          </cell>
          <cell r="EO42">
            <v>117731</v>
          </cell>
          <cell r="EP42">
            <v>22701</v>
          </cell>
          <cell r="EQ42">
            <v>13621</v>
          </cell>
          <cell r="ER42">
            <v>14228</v>
          </cell>
          <cell r="ES42">
            <v>8068</v>
          </cell>
          <cell r="ET42">
            <v>58618</v>
          </cell>
          <cell r="EU42">
            <v>12451</v>
          </cell>
          <cell r="EV42">
            <v>7473</v>
          </cell>
          <cell r="EW42">
            <v>7806</v>
          </cell>
          <cell r="EX42">
            <v>4425</v>
          </cell>
          <cell r="EY42">
            <v>32155</v>
          </cell>
          <cell r="EZ42">
            <v>4968</v>
          </cell>
          <cell r="FA42">
            <v>6408</v>
          </cell>
          <cell r="FB42">
            <v>8531</v>
          </cell>
          <cell r="FC42">
            <v>15377</v>
          </cell>
          <cell r="FD42">
            <v>35284</v>
          </cell>
          <cell r="FE42">
            <v>13903</v>
          </cell>
          <cell r="FF42">
            <v>5276</v>
          </cell>
          <cell r="FG42">
            <v>4375</v>
          </cell>
          <cell r="FH42">
            <v>3398</v>
          </cell>
          <cell r="FI42">
            <v>26952</v>
          </cell>
          <cell r="FJ42">
            <v>3038</v>
          </cell>
          <cell r="FK42">
            <v>3220</v>
          </cell>
          <cell r="FL42">
            <v>2435</v>
          </cell>
          <cell r="FM42">
            <v>1925</v>
          </cell>
          <cell r="FN42">
            <v>10618</v>
          </cell>
          <cell r="FO42">
            <v>3829</v>
          </cell>
          <cell r="FP42">
            <v>8851</v>
          </cell>
          <cell r="FQ42">
            <v>5096</v>
          </cell>
          <cell r="FR42">
            <v>16909</v>
          </cell>
          <cell r="FS42">
            <v>34685</v>
          </cell>
          <cell r="FT42">
            <v>17455</v>
          </cell>
          <cell r="FU42">
            <v>17984</v>
          </cell>
          <cell r="FV42">
            <v>6020</v>
          </cell>
          <cell r="FW42">
            <v>2189</v>
          </cell>
          <cell r="FX42">
            <v>43648</v>
          </cell>
          <cell r="FY42">
            <v>7096</v>
          </cell>
          <cell r="FZ42">
            <v>8586</v>
          </cell>
          <cell r="GA42">
            <v>9796</v>
          </cell>
          <cell r="GB42">
            <v>11190</v>
          </cell>
          <cell r="GC42">
            <v>36668</v>
          </cell>
          <cell r="GD42">
            <v>8239</v>
          </cell>
          <cell r="GE42">
            <v>9022</v>
          </cell>
          <cell r="GF42">
            <v>10619</v>
          </cell>
          <cell r="GG42">
            <v>10282</v>
          </cell>
          <cell r="GH42">
            <v>38162</v>
          </cell>
          <cell r="GI42">
            <v>11125</v>
          </cell>
          <cell r="GJ42">
            <v>11130</v>
          </cell>
          <cell r="GK42">
            <v>9926</v>
          </cell>
          <cell r="GL42">
            <v>20646</v>
          </cell>
          <cell r="GM42">
            <v>52827</v>
          </cell>
          <cell r="GN42">
            <v>14991</v>
          </cell>
          <cell r="GO42">
            <v>14918</v>
          </cell>
          <cell r="GP42">
            <v>14607</v>
          </cell>
          <cell r="GQ42">
            <v>21356</v>
          </cell>
          <cell r="GR42">
            <v>65872</v>
          </cell>
          <cell r="GS42">
            <v>23002</v>
          </cell>
          <cell r="GT42">
            <v>16276</v>
          </cell>
          <cell r="GU42">
            <v>14268</v>
          </cell>
          <cell r="GV42">
            <v>17072</v>
          </cell>
          <cell r="GW42">
            <v>70618</v>
          </cell>
          <cell r="GX42">
            <v>17259</v>
          </cell>
          <cell r="GY42">
            <v>31200</v>
          </cell>
          <cell r="GZ42">
            <v>16470</v>
          </cell>
          <cell r="HA42">
            <v>24315</v>
          </cell>
          <cell r="HB42">
            <v>89244</v>
          </cell>
          <cell r="HC42">
            <v>26445</v>
          </cell>
          <cell r="HD42">
            <v>25058</v>
          </cell>
          <cell r="HE42">
            <v>25572</v>
          </cell>
          <cell r="HF42">
            <v>43889</v>
          </cell>
          <cell r="HG42">
            <v>120964</v>
          </cell>
          <cell r="HH42">
            <v>46007</v>
          </cell>
          <cell r="HI42">
            <v>49099</v>
          </cell>
          <cell r="HJ42">
            <v>46516</v>
          </cell>
          <cell r="HK42">
            <v>51821</v>
          </cell>
          <cell r="HL42">
            <v>193443</v>
          </cell>
          <cell r="HM42">
            <v>88521</v>
          </cell>
          <cell r="HN42">
            <v>84012</v>
          </cell>
          <cell r="HO42">
            <v>88225</v>
          </cell>
        </row>
        <row r="43">
          <cell r="A43" t="str">
            <v>CONNXS</v>
          </cell>
          <cell r="B43" t="str">
            <v>chained (2011) price HK$Mn</v>
          </cell>
          <cell r="C43" t="str">
            <v>Net exports of services</v>
          </cell>
          <cell r="H43">
            <v>0</v>
          </cell>
          <cell r="I43">
            <v>22161</v>
          </cell>
          <cell r="J43">
            <v>22411</v>
          </cell>
          <cell r="K43">
            <v>22887</v>
          </cell>
          <cell r="L43">
            <v>23703</v>
          </cell>
          <cell r="M43">
            <v>24112</v>
          </cell>
          <cell r="N43">
            <v>23880</v>
          </cell>
          <cell r="O43">
            <v>26105</v>
          </cell>
          <cell r="P43">
            <v>28104</v>
          </cell>
          <cell r="Q43">
            <v>31470</v>
          </cell>
          <cell r="R43">
            <v>35806</v>
          </cell>
          <cell r="S43">
            <v>33308</v>
          </cell>
          <cell r="T43">
            <v>37008</v>
          </cell>
          <cell r="U43">
            <v>9899</v>
          </cell>
          <cell r="V43">
            <v>9575</v>
          </cell>
          <cell r="W43">
            <v>8701</v>
          </cell>
          <cell r="X43">
            <v>8540</v>
          </cell>
          <cell r="Y43">
            <v>36423</v>
          </cell>
          <cell r="Z43">
            <v>10692</v>
          </cell>
          <cell r="AA43">
            <v>9539</v>
          </cell>
          <cell r="AB43">
            <v>8189</v>
          </cell>
          <cell r="AC43">
            <v>7631</v>
          </cell>
          <cell r="AD43">
            <v>35822</v>
          </cell>
          <cell r="AE43">
            <v>9055</v>
          </cell>
          <cell r="AF43">
            <v>9264</v>
          </cell>
          <cell r="AG43">
            <v>8654</v>
          </cell>
          <cell r="AH43">
            <v>8576</v>
          </cell>
          <cell r="AI43">
            <v>35383</v>
          </cell>
          <cell r="AJ43">
            <v>11427</v>
          </cell>
          <cell r="AK43">
            <v>10960</v>
          </cell>
          <cell r="AL43">
            <v>10393</v>
          </cell>
          <cell r="AM43">
            <v>10389</v>
          </cell>
          <cell r="AN43">
            <v>43108</v>
          </cell>
          <cell r="AO43">
            <v>11662</v>
          </cell>
          <cell r="AP43">
            <v>10907</v>
          </cell>
          <cell r="AQ43">
            <v>9679</v>
          </cell>
          <cell r="AR43">
            <v>9990</v>
          </cell>
          <cell r="AS43">
            <v>42184</v>
          </cell>
          <cell r="AT43">
            <v>11209</v>
          </cell>
          <cell r="AU43">
            <v>12214</v>
          </cell>
          <cell r="AV43">
            <v>10966</v>
          </cell>
          <cell r="AW43">
            <v>11123</v>
          </cell>
          <cell r="AX43">
            <v>45580</v>
          </cell>
          <cell r="AY43">
            <v>11924</v>
          </cell>
          <cell r="AZ43">
            <v>12105</v>
          </cell>
          <cell r="BA43">
            <v>10092</v>
          </cell>
          <cell r="BB43">
            <v>9967</v>
          </cell>
          <cell r="BC43">
            <v>44037</v>
          </cell>
          <cell r="BD43">
            <v>9815</v>
          </cell>
          <cell r="BE43">
            <v>10790</v>
          </cell>
          <cell r="BF43">
            <v>9166</v>
          </cell>
          <cell r="BG43">
            <v>8679</v>
          </cell>
          <cell r="BH43">
            <v>38424</v>
          </cell>
          <cell r="BI43">
            <v>8674</v>
          </cell>
          <cell r="BJ43">
            <v>10698</v>
          </cell>
          <cell r="BK43">
            <v>9572</v>
          </cell>
          <cell r="BL43">
            <v>11046</v>
          </cell>
          <cell r="BM43">
            <v>40066</v>
          </cell>
          <cell r="BN43">
            <v>11277</v>
          </cell>
          <cell r="BO43">
            <v>11332</v>
          </cell>
          <cell r="BP43">
            <v>9752</v>
          </cell>
          <cell r="BQ43">
            <v>11449</v>
          </cell>
          <cell r="BR43">
            <v>43958</v>
          </cell>
          <cell r="BS43">
            <v>9639</v>
          </cell>
          <cell r="BT43">
            <v>11305</v>
          </cell>
          <cell r="BU43">
            <v>9756</v>
          </cell>
          <cell r="BV43">
            <v>12215</v>
          </cell>
          <cell r="BW43">
            <v>42943</v>
          </cell>
          <cell r="BX43">
            <v>10850</v>
          </cell>
          <cell r="BY43">
            <v>12741</v>
          </cell>
          <cell r="BZ43">
            <v>10967</v>
          </cell>
          <cell r="CA43">
            <v>11129</v>
          </cell>
          <cell r="CB43">
            <v>45588</v>
          </cell>
          <cell r="CC43">
            <v>12630</v>
          </cell>
          <cell r="CD43">
            <v>12839</v>
          </cell>
          <cell r="CE43">
            <v>9895</v>
          </cell>
          <cell r="CF43">
            <v>11319</v>
          </cell>
          <cell r="CG43">
            <v>46727</v>
          </cell>
          <cell r="CH43">
            <v>10853</v>
          </cell>
          <cell r="CI43">
            <v>13370</v>
          </cell>
          <cell r="CJ43">
            <v>13744</v>
          </cell>
          <cell r="CK43">
            <v>15082</v>
          </cell>
          <cell r="CL43">
            <v>53056</v>
          </cell>
          <cell r="CM43">
            <v>13259</v>
          </cell>
          <cell r="CN43">
            <v>15489</v>
          </cell>
          <cell r="CO43">
            <v>16139</v>
          </cell>
          <cell r="CP43">
            <v>17629</v>
          </cell>
          <cell r="CQ43">
            <v>62516</v>
          </cell>
          <cell r="CR43">
            <v>12960</v>
          </cell>
          <cell r="CS43">
            <v>16129</v>
          </cell>
          <cell r="CT43">
            <v>13545</v>
          </cell>
          <cell r="CU43">
            <v>16606</v>
          </cell>
          <cell r="CV43">
            <v>59240</v>
          </cell>
          <cell r="CW43">
            <v>11405</v>
          </cell>
          <cell r="CX43">
            <v>15123</v>
          </cell>
          <cell r="CY43">
            <v>12711</v>
          </cell>
          <cell r="CZ43">
            <v>15247</v>
          </cell>
          <cell r="DA43">
            <v>54486</v>
          </cell>
          <cell r="DB43">
            <v>11154</v>
          </cell>
          <cell r="DC43">
            <v>13195</v>
          </cell>
          <cell r="DD43">
            <v>10122</v>
          </cell>
          <cell r="DE43">
            <v>12439</v>
          </cell>
          <cell r="DF43">
            <v>46910</v>
          </cell>
          <cell r="DG43">
            <v>7885</v>
          </cell>
          <cell r="DH43">
            <v>11891</v>
          </cell>
          <cell r="DI43">
            <v>9340</v>
          </cell>
          <cell r="DJ43">
            <v>10371</v>
          </cell>
          <cell r="DK43">
            <v>39487</v>
          </cell>
          <cell r="DL43">
            <v>7680</v>
          </cell>
          <cell r="DM43">
            <v>11693</v>
          </cell>
          <cell r="DN43">
            <v>9341</v>
          </cell>
          <cell r="DO43">
            <v>10519</v>
          </cell>
          <cell r="DP43">
            <v>39233</v>
          </cell>
          <cell r="DQ43">
            <v>8725</v>
          </cell>
          <cell r="DR43">
            <v>11613</v>
          </cell>
          <cell r="DS43">
            <v>11858</v>
          </cell>
          <cell r="DT43">
            <v>13597</v>
          </cell>
          <cell r="DU43">
            <v>45793</v>
          </cell>
          <cell r="DV43">
            <v>8748</v>
          </cell>
          <cell r="DW43">
            <v>11128</v>
          </cell>
          <cell r="DX43">
            <v>10771</v>
          </cell>
          <cell r="DY43">
            <v>14221</v>
          </cell>
          <cell r="DZ43">
            <v>44868</v>
          </cell>
          <cell r="EA43">
            <v>8933</v>
          </cell>
          <cell r="EB43">
            <v>12359</v>
          </cell>
          <cell r="EC43">
            <v>11661</v>
          </cell>
          <cell r="ED43">
            <v>16016</v>
          </cell>
          <cell r="EE43">
            <v>48969</v>
          </cell>
          <cell r="EF43">
            <v>14085</v>
          </cell>
          <cell r="EG43">
            <v>17653</v>
          </cell>
          <cell r="EH43">
            <v>16805</v>
          </cell>
          <cell r="EI43">
            <v>19028</v>
          </cell>
          <cell r="EJ43">
            <v>67571</v>
          </cell>
          <cell r="EK43">
            <v>13995</v>
          </cell>
          <cell r="EL43">
            <v>17705</v>
          </cell>
          <cell r="EM43">
            <v>10927</v>
          </cell>
          <cell r="EN43">
            <v>12147</v>
          </cell>
          <cell r="EO43">
            <v>54774</v>
          </cell>
          <cell r="EP43">
            <v>5278</v>
          </cell>
          <cell r="EQ43">
            <v>7445</v>
          </cell>
          <cell r="ER43">
            <v>9860</v>
          </cell>
          <cell r="ES43">
            <v>13817</v>
          </cell>
          <cell r="ET43">
            <v>36400</v>
          </cell>
          <cell r="EU43">
            <v>8541</v>
          </cell>
          <cell r="EV43">
            <v>13764</v>
          </cell>
          <cell r="EW43">
            <v>20115</v>
          </cell>
          <cell r="EX43">
            <v>27549</v>
          </cell>
          <cell r="EY43">
            <v>69969</v>
          </cell>
          <cell r="EZ43">
            <v>20523</v>
          </cell>
          <cell r="FA43">
            <v>22912</v>
          </cell>
          <cell r="FB43">
            <v>28571</v>
          </cell>
          <cell r="FC43">
            <v>34742</v>
          </cell>
          <cell r="FD43">
            <v>106748</v>
          </cell>
          <cell r="FE43">
            <v>24195</v>
          </cell>
          <cell r="FF43">
            <v>27357</v>
          </cell>
          <cell r="FG43">
            <v>32798</v>
          </cell>
          <cell r="FH43">
            <v>39800</v>
          </cell>
          <cell r="FI43">
            <v>124150</v>
          </cell>
          <cell r="FJ43">
            <v>26182</v>
          </cell>
          <cell r="FK43">
            <v>34706</v>
          </cell>
          <cell r="FL43">
            <v>42070</v>
          </cell>
          <cell r="FM43">
            <v>51972</v>
          </cell>
          <cell r="FN43">
            <v>154930</v>
          </cell>
          <cell r="FO43">
            <v>41355</v>
          </cell>
          <cell r="FP43">
            <v>35392</v>
          </cell>
          <cell r="FQ43">
            <v>52779</v>
          </cell>
          <cell r="FR43">
            <v>63020</v>
          </cell>
          <cell r="FS43">
            <v>192546</v>
          </cell>
          <cell r="FT43">
            <v>53743</v>
          </cell>
          <cell r="FU43">
            <v>49898</v>
          </cell>
          <cell r="FV43">
            <v>62554</v>
          </cell>
          <cell r="FW43">
            <v>69282</v>
          </cell>
          <cell r="FX43">
            <v>235477</v>
          </cell>
          <cell r="FY43">
            <v>61151</v>
          </cell>
          <cell r="FZ43">
            <v>60855</v>
          </cell>
          <cell r="GA43">
            <v>72158</v>
          </cell>
          <cell r="GB43">
            <v>80036</v>
          </cell>
          <cell r="GC43">
            <v>274200</v>
          </cell>
          <cell r="GD43">
            <v>71541</v>
          </cell>
          <cell r="GE43">
            <v>67074</v>
          </cell>
          <cell r="GF43">
            <v>80633</v>
          </cell>
          <cell r="GG43">
            <v>87398</v>
          </cell>
          <cell r="GH43">
            <v>306646</v>
          </cell>
          <cell r="GI43">
            <v>84003</v>
          </cell>
          <cell r="GJ43">
            <v>75974</v>
          </cell>
          <cell r="GK43">
            <v>96538</v>
          </cell>
          <cell r="GL43">
            <v>101785</v>
          </cell>
          <cell r="GM43">
            <v>358300</v>
          </cell>
          <cell r="GN43">
            <v>87560</v>
          </cell>
          <cell r="GO43">
            <v>82774</v>
          </cell>
          <cell r="GP43">
            <v>99859</v>
          </cell>
          <cell r="GQ43">
            <v>103298</v>
          </cell>
          <cell r="GR43">
            <v>373491</v>
          </cell>
          <cell r="GS43">
            <v>87859</v>
          </cell>
          <cell r="GT43">
            <v>82511</v>
          </cell>
          <cell r="GU43">
            <v>106857</v>
          </cell>
          <cell r="GV43">
            <v>118939</v>
          </cell>
          <cell r="GW43">
            <v>396166</v>
          </cell>
          <cell r="GX43">
            <v>109412</v>
          </cell>
          <cell r="GY43">
            <v>100708</v>
          </cell>
          <cell r="GZ43">
            <v>127285</v>
          </cell>
          <cell r="HA43">
            <v>131692</v>
          </cell>
          <cell r="HB43">
            <v>469097</v>
          </cell>
          <cell r="HC43">
            <v>118657</v>
          </cell>
          <cell r="HD43">
            <v>111304</v>
          </cell>
          <cell r="HE43">
            <v>135580</v>
          </cell>
          <cell r="HF43">
            <v>138566</v>
          </cell>
          <cell r="HG43">
            <v>504107</v>
          </cell>
          <cell r="HH43">
            <v>120706</v>
          </cell>
          <cell r="HI43">
            <v>115899</v>
          </cell>
          <cell r="HJ43">
            <v>137819</v>
          </cell>
          <cell r="HK43">
            <v>146822</v>
          </cell>
          <cell r="HL43">
            <v>521246</v>
          </cell>
          <cell r="HM43">
            <v>132491</v>
          </cell>
          <cell r="HN43">
            <v>135382</v>
          </cell>
          <cell r="HO43">
            <v>147203</v>
          </cell>
        </row>
        <row r="44">
          <cell r="A44" t="str">
            <v>CONXS</v>
          </cell>
          <cell r="B44" t="str">
            <v>chained (2011) price HK$Mn</v>
          </cell>
          <cell r="C44" t="str">
            <v>Exports of services</v>
          </cell>
          <cell r="I44">
            <v>29884</v>
          </cell>
          <cell r="J44">
            <v>31020</v>
          </cell>
          <cell r="K44">
            <v>32155</v>
          </cell>
          <cell r="L44">
            <v>33668</v>
          </cell>
          <cell r="M44">
            <v>34634</v>
          </cell>
          <cell r="N44">
            <v>35585</v>
          </cell>
          <cell r="O44">
            <v>38054</v>
          </cell>
          <cell r="P44">
            <v>41715</v>
          </cell>
          <cell r="Q44">
            <v>46508</v>
          </cell>
          <cell r="R44">
            <v>52465</v>
          </cell>
          <cell r="S44">
            <v>51898</v>
          </cell>
          <cell r="T44">
            <v>57298</v>
          </cell>
          <cell r="U44">
            <v>15338</v>
          </cell>
          <cell r="V44">
            <v>14859</v>
          </cell>
          <cell r="W44">
            <v>14587</v>
          </cell>
          <cell r="X44">
            <v>14149</v>
          </cell>
          <cell r="Y44">
            <v>58803</v>
          </cell>
          <cell r="Z44">
            <v>16311</v>
          </cell>
          <cell r="AA44">
            <v>15201</v>
          </cell>
          <cell r="AB44">
            <v>13835</v>
          </cell>
          <cell r="AC44">
            <v>12224</v>
          </cell>
          <cell r="AD44">
            <v>57511</v>
          </cell>
          <cell r="AE44">
            <v>14748</v>
          </cell>
          <cell r="AF44">
            <v>14610</v>
          </cell>
          <cell r="AG44">
            <v>14872</v>
          </cell>
          <cell r="AH44">
            <v>14377</v>
          </cell>
          <cell r="AI44">
            <v>58580</v>
          </cell>
          <cell r="AJ44">
            <v>18146</v>
          </cell>
          <cell r="AK44">
            <v>17650</v>
          </cell>
          <cell r="AL44">
            <v>17405</v>
          </cell>
          <cell r="AM44">
            <v>16964</v>
          </cell>
          <cell r="AN44">
            <v>70177</v>
          </cell>
          <cell r="AO44">
            <v>19142</v>
          </cell>
          <cell r="AP44">
            <v>18446</v>
          </cell>
          <cell r="AQ44">
            <v>17486</v>
          </cell>
          <cell r="AR44">
            <v>17292</v>
          </cell>
          <cell r="AS44">
            <v>72420</v>
          </cell>
          <cell r="AT44">
            <v>19937</v>
          </cell>
          <cell r="AU44">
            <v>20553</v>
          </cell>
          <cell r="AV44">
            <v>20191</v>
          </cell>
          <cell r="AW44">
            <v>20161</v>
          </cell>
          <cell r="AX44">
            <v>80913</v>
          </cell>
          <cell r="AY44">
            <v>22587</v>
          </cell>
          <cell r="AZ44">
            <v>22975</v>
          </cell>
          <cell r="BA44">
            <v>21813</v>
          </cell>
          <cell r="BB44">
            <v>21114</v>
          </cell>
          <cell r="BC44">
            <v>88491</v>
          </cell>
          <cell r="BD44">
            <v>22895</v>
          </cell>
          <cell r="BE44">
            <v>23939</v>
          </cell>
          <cell r="BF44">
            <v>22797</v>
          </cell>
          <cell r="BG44">
            <v>21953</v>
          </cell>
          <cell r="BH44">
            <v>91544</v>
          </cell>
          <cell r="BI44">
            <v>25501</v>
          </cell>
          <cell r="BJ44">
            <v>25535</v>
          </cell>
          <cell r="BK44">
            <v>25111</v>
          </cell>
          <cell r="BL44">
            <v>25111</v>
          </cell>
          <cell r="BM44">
            <v>101272</v>
          </cell>
          <cell r="BN44">
            <v>27382</v>
          </cell>
          <cell r="BO44">
            <v>26507</v>
          </cell>
          <cell r="BP44">
            <v>25944</v>
          </cell>
          <cell r="BQ44">
            <v>25896</v>
          </cell>
          <cell r="BR44">
            <v>105829</v>
          </cell>
          <cell r="BS44">
            <v>26680</v>
          </cell>
          <cell r="BT44">
            <v>27885</v>
          </cell>
          <cell r="BU44">
            <v>28269</v>
          </cell>
          <cell r="BV44">
            <v>29637</v>
          </cell>
          <cell r="BW44">
            <v>112472</v>
          </cell>
          <cell r="BX44">
            <v>30792</v>
          </cell>
          <cell r="BY44">
            <v>32175</v>
          </cell>
          <cell r="BZ44">
            <v>31041</v>
          </cell>
          <cell r="CA44">
            <v>30620</v>
          </cell>
          <cell r="CB44">
            <v>124590</v>
          </cell>
          <cell r="CC44">
            <v>34684</v>
          </cell>
          <cell r="CD44">
            <v>34077</v>
          </cell>
          <cell r="CE44">
            <v>31180</v>
          </cell>
          <cell r="CF44">
            <v>32008</v>
          </cell>
          <cell r="CG44">
            <v>132036</v>
          </cell>
          <cell r="CH44">
            <v>34242</v>
          </cell>
          <cell r="CI44">
            <v>36629</v>
          </cell>
          <cell r="CJ44">
            <v>38227</v>
          </cell>
          <cell r="CK44">
            <v>40065</v>
          </cell>
          <cell r="CL44">
            <v>149166</v>
          </cell>
          <cell r="CM44">
            <v>40492</v>
          </cell>
          <cell r="CN44">
            <v>42940</v>
          </cell>
          <cell r="CO44">
            <v>44716</v>
          </cell>
          <cell r="CP44">
            <v>46618</v>
          </cell>
          <cell r="CQ44">
            <v>174766</v>
          </cell>
          <cell r="CR44">
            <v>44942</v>
          </cell>
          <cell r="CS44">
            <v>47662</v>
          </cell>
          <cell r="CT44">
            <v>47059</v>
          </cell>
          <cell r="CU44">
            <v>49308</v>
          </cell>
          <cell r="CV44">
            <v>188971</v>
          </cell>
          <cell r="CW44">
            <v>46628</v>
          </cell>
          <cell r="CX44">
            <v>48111</v>
          </cell>
          <cell r="CY44">
            <v>47651</v>
          </cell>
          <cell r="CZ44">
            <v>49947</v>
          </cell>
          <cell r="DA44">
            <v>192337</v>
          </cell>
          <cell r="DB44">
            <v>47664</v>
          </cell>
          <cell r="DC44">
            <v>50462</v>
          </cell>
          <cell r="DD44">
            <v>50191</v>
          </cell>
          <cell r="DE44">
            <v>51557</v>
          </cell>
          <cell r="DF44">
            <v>199874</v>
          </cell>
          <cell r="DG44">
            <v>49400</v>
          </cell>
          <cell r="DH44">
            <v>52644</v>
          </cell>
          <cell r="DI44">
            <v>52340</v>
          </cell>
          <cell r="DJ44">
            <v>54715</v>
          </cell>
          <cell r="DK44">
            <v>209099</v>
          </cell>
          <cell r="DL44">
            <v>54088</v>
          </cell>
          <cell r="DM44">
            <v>57294</v>
          </cell>
          <cell r="DN44">
            <v>57873</v>
          </cell>
          <cell r="DO44">
            <v>58662</v>
          </cell>
          <cell r="DP44">
            <v>227917</v>
          </cell>
          <cell r="DQ44">
            <v>57696</v>
          </cell>
          <cell r="DR44">
            <v>60852</v>
          </cell>
          <cell r="DS44">
            <v>63247</v>
          </cell>
          <cell r="DT44">
            <v>62857</v>
          </cell>
          <cell r="DU44">
            <v>244652</v>
          </cell>
          <cell r="DV44">
            <v>62669</v>
          </cell>
          <cell r="DW44">
            <v>63766</v>
          </cell>
          <cell r="DX44">
            <v>66477</v>
          </cell>
          <cell r="DY44">
            <v>68691</v>
          </cell>
          <cell r="DZ44">
            <v>261603</v>
          </cell>
          <cell r="EA44">
            <v>64830</v>
          </cell>
          <cell r="EB44">
            <v>66374</v>
          </cell>
          <cell r="EC44">
            <v>68349</v>
          </cell>
          <cell r="ED44">
            <v>70117</v>
          </cell>
          <cell r="EE44">
            <v>269670</v>
          </cell>
          <cell r="EF44">
            <v>71525</v>
          </cell>
          <cell r="EG44">
            <v>73151</v>
          </cell>
          <cell r="EH44">
            <v>75556</v>
          </cell>
          <cell r="EI44">
            <v>78240</v>
          </cell>
          <cell r="EJ44">
            <v>298472</v>
          </cell>
          <cell r="EK44">
            <v>74697</v>
          </cell>
          <cell r="EL44">
            <v>74743</v>
          </cell>
          <cell r="EM44">
            <v>74005</v>
          </cell>
          <cell r="EN44">
            <v>72700</v>
          </cell>
          <cell r="EO44">
            <v>296145</v>
          </cell>
          <cell r="EP44">
            <v>68949</v>
          </cell>
          <cell r="EQ44">
            <v>66892</v>
          </cell>
          <cell r="ER44">
            <v>73002</v>
          </cell>
          <cell r="ES44">
            <v>75949</v>
          </cell>
          <cell r="ET44">
            <v>284792</v>
          </cell>
          <cell r="EU44">
            <v>69985</v>
          </cell>
          <cell r="EV44">
            <v>70693</v>
          </cell>
          <cell r="EW44">
            <v>82810</v>
          </cell>
          <cell r="EX44">
            <v>86600</v>
          </cell>
          <cell r="EY44">
            <v>310088</v>
          </cell>
          <cell r="EZ44">
            <v>80632</v>
          </cell>
          <cell r="FA44">
            <v>82132</v>
          </cell>
          <cell r="FB44">
            <v>93734</v>
          </cell>
          <cell r="FC44">
            <v>95201</v>
          </cell>
          <cell r="FD44">
            <v>351699</v>
          </cell>
          <cell r="FE44">
            <v>87368</v>
          </cell>
          <cell r="FF44">
            <v>88676</v>
          </cell>
          <cell r="FG44">
            <v>97865</v>
          </cell>
          <cell r="FH44">
            <v>100202</v>
          </cell>
          <cell r="FI44">
            <v>374111</v>
          </cell>
          <cell r="FJ44">
            <v>91399</v>
          </cell>
          <cell r="FK44">
            <v>95702</v>
          </cell>
          <cell r="FL44">
            <v>110927</v>
          </cell>
          <cell r="FM44">
            <v>117184</v>
          </cell>
          <cell r="FN44">
            <v>415212</v>
          </cell>
          <cell r="FO44">
            <v>104296</v>
          </cell>
          <cell r="FP44">
            <v>87445</v>
          </cell>
          <cell r="FQ44">
            <v>122575</v>
          </cell>
          <cell r="FR44">
            <v>131607</v>
          </cell>
          <cell r="FS44">
            <v>445923</v>
          </cell>
          <cell r="FT44">
            <v>121361</v>
          </cell>
          <cell r="FU44">
            <v>119857</v>
          </cell>
          <cell r="FV44">
            <v>140001</v>
          </cell>
          <cell r="FW44">
            <v>144681</v>
          </cell>
          <cell r="FX44">
            <v>525900</v>
          </cell>
          <cell r="FY44">
            <v>135877</v>
          </cell>
          <cell r="FZ44">
            <v>134104</v>
          </cell>
          <cell r="GA44">
            <v>156051</v>
          </cell>
          <cell r="GB44">
            <v>160677</v>
          </cell>
          <cell r="GC44">
            <v>586709</v>
          </cell>
          <cell r="GD44">
            <v>150636</v>
          </cell>
          <cell r="GE44">
            <v>148716</v>
          </cell>
          <cell r="GF44">
            <v>170448</v>
          </cell>
          <cell r="GG44">
            <v>175502</v>
          </cell>
          <cell r="GH44">
            <v>645302</v>
          </cell>
          <cell r="GI44">
            <v>173175</v>
          </cell>
          <cell r="GJ44">
            <v>166841</v>
          </cell>
          <cell r="GK44">
            <v>197003</v>
          </cell>
          <cell r="GL44">
            <v>200844</v>
          </cell>
          <cell r="GM44">
            <v>737863</v>
          </cell>
          <cell r="GN44">
            <v>189048</v>
          </cell>
          <cell r="GO44">
            <v>179676</v>
          </cell>
          <cell r="GP44">
            <v>204953</v>
          </cell>
          <cell r="GQ44">
            <v>201245</v>
          </cell>
          <cell r="GR44">
            <v>774922</v>
          </cell>
          <cell r="GS44">
            <v>177979</v>
          </cell>
          <cell r="GT44">
            <v>172377</v>
          </cell>
          <cell r="GU44">
            <v>206900</v>
          </cell>
          <cell r="GV44">
            <v>220414</v>
          </cell>
          <cell r="GW44">
            <v>777670</v>
          </cell>
          <cell r="GX44">
            <v>210257</v>
          </cell>
          <cell r="GY44">
            <v>201988</v>
          </cell>
          <cell r="GZ44">
            <v>238991</v>
          </cell>
          <cell r="HA44">
            <v>241558</v>
          </cell>
          <cell r="HB44">
            <v>892794</v>
          </cell>
          <cell r="HC44">
            <v>225944</v>
          </cell>
          <cell r="HD44">
            <v>216067</v>
          </cell>
          <cell r="HE44">
            <v>249483</v>
          </cell>
          <cell r="HF44">
            <v>251189</v>
          </cell>
          <cell r="HG44">
            <v>942683</v>
          </cell>
          <cell r="HH44">
            <v>231220</v>
          </cell>
          <cell r="HI44">
            <v>221588</v>
          </cell>
          <cell r="HJ44">
            <v>249970</v>
          </cell>
          <cell r="HK44">
            <v>258628</v>
          </cell>
          <cell r="HL44">
            <v>961406</v>
          </cell>
          <cell r="HM44">
            <v>243587</v>
          </cell>
          <cell r="HN44">
            <v>240205</v>
          </cell>
          <cell r="HO44">
            <v>262098</v>
          </cell>
        </row>
        <row r="45">
          <cell r="A45" t="str">
            <v>CONXSTRANS</v>
          </cell>
          <cell r="B45" t="str">
            <v>chained (2011) price HK$Mn</v>
          </cell>
          <cell r="C45" t="str">
            <v>Exports of services</v>
          </cell>
          <cell r="D45" t="str">
            <v>Transportation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32802</v>
          </cell>
          <cell r="BI45">
            <v>10615</v>
          </cell>
          <cell r="BJ45">
            <v>9580</v>
          </cell>
          <cell r="BK45">
            <v>8652</v>
          </cell>
          <cell r="BL45">
            <v>7995</v>
          </cell>
          <cell r="BM45">
            <v>36853</v>
          </cell>
          <cell r="BN45">
            <v>11290</v>
          </cell>
          <cell r="BO45">
            <v>9799</v>
          </cell>
          <cell r="BP45">
            <v>8781</v>
          </cell>
          <cell r="BQ45">
            <v>8216</v>
          </cell>
          <cell r="BR45">
            <v>38069</v>
          </cell>
          <cell r="BS45">
            <v>10752</v>
          </cell>
          <cell r="BT45">
            <v>10432</v>
          </cell>
          <cell r="BU45">
            <v>10113</v>
          </cell>
          <cell r="BV45">
            <v>9828</v>
          </cell>
          <cell r="BW45">
            <v>41180</v>
          </cell>
          <cell r="BX45">
            <v>12512</v>
          </cell>
          <cell r="BY45">
            <v>11800</v>
          </cell>
          <cell r="BZ45">
            <v>10718</v>
          </cell>
          <cell r="CA45">
            <v>9667</v>
          </cell>
          <cell r="CB45">
            <v>44734</v>
          </cell>
          <cell r="CC45">
            <v>13972</v>
          </cell>
          <cell r="CD45">
            <v>12246</v>
          </cell>
          <cell r="CE45">
            <v>10471</v>
          </cell>
          <cell r="CF45">
            <v>9794</v>
          </cell>
          <cell r="CG45">
            <v>46435</v>
          </cell>
          <cell r="CH45">
            <v>13183</v>
          </cell>
          <cell r="CI45">
            <v>13161</v>
          </cell>
          <cell r="CJ45">
            <v>13196</v>
          </cell>
          <cell r="CK45">
            <v>13133</v>
          </cell>
          <cell r="CL45">
            <v>52676</v>
          </cell>
          <cell r="CM45">
            <v>15231</v>
          </cell>
          <cell r="CN45">
            <v>15135</v>
          </cell>
          <cell r="CO45">
            <v>15086</v>
          </cell>
          <cell r="CP45">
            <v>14941</v>
          </cell>
          <cell r="CQ45">
            <v>60393</v>
          </cell>
          <cell r="CR45">
            <v>16682</v>
          </cell>
          <cell r="CS45">
            <v>16631</v>
          </cell>
          <cell r="CT45">
            <v>16461</v>
          </cell>
          <cell r="CU45">
            <v>16492</v>
          </cell>
          <cell r="CV45">
            <v>66266</v>
          </cell>
          <cell r="CW45">
            <v>16687</v>
          </cell>
          <cell r="CX45">
            <v>16709</v>
          </cell>
          <cell r="CY45">
            <v>16471</v>
          </cell>
          <cell r="CZ45">
            <v>16549</v>
          </cell>
          <cell r="DA45">
            <v>66416</v>
          </cell>
          <cell r="DB45">
            <v>18576</v>
          </cell>
          <cell r="DC45">
            <v>18501</v>
          </cell>
          <cell r="DD45">
            <v>18585</v>
          </cell>
          <cell r="DE45">
            <v>18320</v>
          </cell>
          <cell r="DF45">
            <v>73982</v>
          </cell>
          <cell r="DG45">
            <v>20212</v>
          </cell>
          <cell r="DH45">
            <v>20372</v>
          </cell>
          <cell r="DI45">
            <v>20260</v>
          </cell>
          <cell r="DJ45">
            <v>20128</v>
          </cell>
          <cell r="DK45">
            <v>80972</v>
          </cell>
          <cell r="DL45">
            <v>22279</v>
          </cell>
          <cell r="DM45">
            <v>22277</v>
          </cell>
          <cell r="DN45">
            <v>22126</v>
          </cell>
          <cell r="DO45">
            <v>22222</v>
          </cell>
          <cell r="DP45">
            <v>88904</v>
          </cell>
          <cell r="DQ45">
            <v>22594</v>
          </cell>
          <cell r="DR45">
            <v>23700</v>
          </cell>
          <cell r="DS45">
            <v>24442</v>
          </cell>
          <cell r="DT45">
            <v>24221</v>
          </cell>
          <cell r="DU45">
            <v>94957</v>
          </cell>
          <cell r="DV45">
            <v>24903</v>
          </cell>
          <cell r="DW45">
            <v>25467</v>
          </cell>
          <cell r="DX45">
            <v>25987</v>
          </cell>
          <cell r="DY45">
            <v>26072</v>
          </cell>
          <cell r="DZ45">
            <v>102429</v>
          </cell>
          <cell r="EA45">
            <v>25014</v>
          </cell>
          <cell r="EB45">
            <v>25493</v>
          </cell>
          <cell r="EC45">
            <v>25891</v>
          </cell>
          <cell r="ED45">
            <v>25563</v>
          </cell>
          <cell r="EE45">
            <v>101961</v>
          </cell>
          <cell r="EF45">
            <v>26397</v>
          </cell>
          <cell r="EG45">
            <v>27299</v>
          </cell>
          <cell r="EH45">
            <v>28486</v>
          </cell>
          <cell r="EI45">
            <v>28279</v>
          </cell>
          <cell r="EJ45">
            <v>110461</v>
          </cell>
          <cell r="EK45">
            <v>27256</v>
          </cell>
          <cell r="EL45">
            <v>27566</v>
          </cell>
          <cell r="EM45">
            <v>28137</v>
          </cell>
          <cell r="EN45">
            <v>27829</v>
          </cell>
          <cell r="EO45">
            <v>110788</v>
          </cell>
          <cell r="EP45">
            <v>26987</v>
          </cell>
          <cell r="EQ45">
            <v>28092</v>
          </cell>
          <cell r="ER45">
            <v>28493</v>
          </cell>
          <cell r="ES45">
            <v>28179</v>
          </cell>
          <cell r="ET45">
            <v>111751</v>
          </cell>
          <cell r="EU45">
            <v>27203</v>
          </cell>
          <cell r="EV45">
            <v>27978</v>
          </cell>
          <cell r="EW45">
            <v>30695</v>
          </cell>
          <cell r="EX45">
            <v>30962</v>
          </cell>
          <cell r="EY45">
            <v>116838</v>
          </cell>
          <cell r="EZ45">
            <v>29134</v>
          </cell>
          <cell r="FA45">
            <v>31751</v>
          </cell>
          <cell r="FB45">
            <v>33346</v>
          </cell>
          <cell r="FC45">
            <v>31926</v>
          </cell>
          <cell r="FD45">
            <v>126157</v>
          </cell>
          <cell r="FE45">
            <v>29760</v>
          </cell>
          <cell r="FF45">
            <v>32043</v>
          </cell>
          <cell r="FG45">
            <v>31805</v>
          </cell>
          <cell r="FH45">
            <v>30630</v>
          </cell>
          <cell r="FI45">
            <v>124238</v>
          </cell>
          <cell r="FJ45">
            <v>31959</v>
          </cell>
          <cell r="FK45">
            <v>34317</v>
          </cell>
          <cell r="FL45">
            <v>37050</v>
          </cell>
          <cell r="FM45">
            <v>35998</v>
          </cell>
          <cell r="FN45">
            <v>139324</v>
          </cell>
          <cell r="FO45">
            <v>34466</v>
          </cell>
          <cell r="FP45">
            <v>29955</v>
          </cell>
          <cell r="FQ45">
            <v>37193</v>
          </cell>
          <cell r="FR45">
            <v>38674</v>
          </cell>
          <cell r="FS45">
            <v>140288</v>
          </cell>
          <cell r="FT45">
            <v>39835</v>
          </cell>
          <cell r="FU45">
            <v>41285</v>
          </cell>
          <cell r="FV45">
            <v>44416</v>
          </cell>
          <cell r="FW45">
            <v>43317</v>
          </cell>
          <cell r="FX45">
            <v>168853</v>
          </cell>
          <cell r="FY45">
            <v>44116</v>
          </cell>
          <cell r="FZ45">
            <v>45903</v>
          </cell>
          <cell r="GA45">
            <v>49059</v>
          </cell>
          <cell r="GB45">
            <v>48392</v>
          </cell>
          <cell r="GC45">
            <v>187470</v>
          </cell>
          <cell r="GD45">
            <v>48007</v>
          </cell>
          <cell r="GE45">
            <v>50271</v>
          </cell>
          <cell r="GF45">
            <v>52144</v>
          </cell>
          <cell r="GG45">
            <v>51647</v>
          </cell>
          <cell r="GH45">
            <v>202069</v>
          </cell>
          <cell r="GI45">
            <v>53134</v>
          </cell>
          <cell r="GJ45">
            <v>57992</v>
          </cell>
          <cell r="GK45">
            <v>60442</v>
          </cell>
          <cell r="GL45">
            <v>55607</v>
          </cell>
          <cell r="GM45">
            <v>227175</v>
          </cell>
          <cell r="GN45">
            <v>55946</v>
          </cell>
          <cell r="GO45">
            <v>60511</v>
          </cell>
          <cell r="GP45">
            <v>61404</v>
          </cell>
          <cell r="GQ45">
            <v>55719</v>
          </cell>
          <cell r="GR45">
            <v>233580</v>
          </cell>
          <cell r="GS45">
            <v>49926</v>
          </cell>
          <cell r="GT45">
            <v>58347</v>
          </cell>
          <cell r="GU45">
            <v>62129</v>
          </cell>
          <cell r="GV45">
            <v>58194</v>
          </cell>
          <cell r="GW45">
            <v>228596</v>
          </cell>
          <cell r="GX45">
            <v>56322</v>
          </cell>
          <cell r="GY45">
            <v>64074</v>
          </cell>
          <cell r="GZ45">
            <v>67008</v>
          </cell>
          <cell r="HA45">
            <v>60142</v>
          </cell>
          <cell r="HB45">
            <v>247546</v>
          </cell>
          <cell r="HC45">
            <v>56127</v>
          </cell>
          <cell r="HD45">
            <v>66301</v>
          </cell>
          <cell r="HE45">
            <v>67249</v>
          </cell>
          <cell r="HF45">
            <v>60398</v>
          </cell>
          <cell r="HG45">
            <v>250075</v>
          </cell>
          <cell r="HH45">
            <v>57834</v>
          </cell>
          <cell r="HI45">
            <v>63688</v>
          </cell>
          <cell r="HJ45">
            <v>63377</v>
          </cell>
          <cell r="HK45">
            <v>57772</v>
          </cell>
          <cell r="HL45">
            <v>242671</v>
          </cell>
          <cell r="HM45">
            <v>56507</v>
          </cell>
          <cell r="HN45">
            <v>62681</v>
          </cell>
          <cell r="HO45">
            <v>63909</v>
          </cell>
        </row>
        <row r="46">
          <cell r="A46" t="str">
            <v>CONXSTRA</v>
          </cell>
          <cell r="B46" t="str">
            <v>chained (2011) price HK$Mn</v>
          </cell>
          <cell r="C46" t="str">
            <v>Exports of services</v>
          </cell>
          <cell r="D46" t="str">
            <v>Travel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28571</v>
          </cell>
          <cell r="BI46">
            <v>6958</v>
          </cell>
          <cell r="BJ46">
            <v>7721</v>
          </cell>
          <cell r="BK46">
            <v>8393</v>
          </cell>
          <cell r="BL46">
            <v>9346</v>
          </cell>
          <cell r="BM46">
            <v>32453</v>
          </cell>
          <cell r="BN46">
            <v>7329</v>
          </cell>
          <cell r="BO46">
            <v>7689</v>
          </cell>
          <cell r="BP46">
            <v>8401</v>
          </cell>
          <cell r="BQ46">
            <v>8950</v>
          </cell>
          <cell r="BR46">
            <v>32377</v>
          </cell>
          <cell r="BS46">
            <v>7804</v>
          </cell>
          <cell r="BT46">
            <v>8691</v>
          </cell>
          <cell r="BU46">
            <v>9210</v>
          </cell>
          <cell r="BV46">
            <v>11280</v>
          </cell>
          <cell r="BW46">
            <v>37035</v>
          </cell>
          <cell r="BX46">
            <v>8314</v>
          </cell>
          <cell r="BY46">
            <v>10245</v>
          </cell>
          <cell r="BZ46">
            <v>10436</v>
          </cell>
          <cell r="CA46">
            <v>11551</v>
          </cell>
          <cell r="CB46">
            <v>40531</v>
          </cell>
          <cell r="CC46">
            <v>9467</v>
          </cell>
          <cell r="CD46">
            <v>10614</v>
          </cell>
          <cell r="CE46">
            <v>9747</v>
          </cell>
          <cell r="CF46">
            <v>11600</v>
          </cell>
          <cell r="CG46">
            <v>41461</v>
          </cell>
          <cell r="CH46">
            <v>9388</v>
          </cell>
          <cell r="CI46">
            <v>10812</v>
          </cell>
          <cell r="CJ46">
            <v>12149</v>
          </cell>
          <cell r="CK46">
            <v>13458</v>
          </cell>
          <cell r="CL46">
            <v>45813</v>
          </cell>
          <cell r="CM46">
            <v>12042</v>
          </cell>
          <cell r="CN46">
            <v>13567</v>
          </cell>
          <cell r="CO46">
            <v>15326</v>
          </cell>
          <cell r="CP46">
            <v>16714</v>
          </cell>
          <cell r="CQ46">
            <v>57649</v>
          </cell>
          <cell r="CR46">
            <v>15087</v>
          </cell>
          <cell r="CS46">
            <v>16921</v>
          </cell>
          <cell r="CT46">
            <v>16144</v>
          </cell>
          <cell r="CU46">
            <v>17842</v>
          </cell>
          <cell r="CV46">
            <v>65994</v>
          </cell>
          <cell r="CW46">
            <v>17046</v>
          </cell>
          <cell r="CX46">
            <v>16995</v>
          </cell>
          <cell r="CY46">
            <v>16145</v>
          </cell>
          <cell r="CZ46">
            <v>17612</v>
          </cell>
          <cell r="DA46">
            <v>67798</v>
          </cell>
          <cell r="DB46">
            <v>16172</v>
          </cell>
          <cell r="DC46">
            <v>17620</v>
          </cell>
          <cell r="DD46">
            <v>16346</v>
          </cell>
          <cell r="DE46">
            <v>17183</v>
          </cell>
          <cell r="DF46">
            <v>67321</v>
          </cell>
          <cell r="DG46">
            <v>14981</v>
          </cell>
          <cell r="DH46">
            <v>16808</v>
          </cell>
          <cell r="DI46">
            <v>15933</v>
          </cell>
          <cell r="DJ46">
            <v>17985</v>
          </cell>
          <cell r="DK46">
            <v>65707</v>
          </cell>
          <cell r="DL46">
            <v>16999</v>
          </cell>
          <cell r="DM46">
            <v>18946</v>
          </cell>
          <cell r="DN46">
            <v>19265</v>
          </cell>
          <cell r="DO46">
            <v>19102</v>
          </cell>
          <cell r="DP46">
            <v>74312</v>
          </cell>
          <cell r="DQ46">
            <v>18318</v>
          </cell>
          <cell r="DR46">
            <v>19926</v>
          </cell>
          <cell r="DS46">
            <v>20565</v>
          </cell>
          <cell r="DT46">
            <v>20180</v>
          </cell>
          <cell r="DU46">
            <v>78989</v>
          </cell>
          <cell r="DV46">
            <v>18506</v>
          </cell>
          <cell r="DW46">
            <v>18354</v>
          </cell>
          <cell r="DX46">
            <v>19081</v>
          </cell>
          <cell r="DY46">
            <v>19554</v>
          </cell>
          <cell r="DZ46">
            <v>75495</v>
          </cell>
          <cell r="EA46">
            <v>18730</v>
          </cell>
          <cell r="EB46">
            <v>18867</v>
          </cell>
          <cell r="EC46">
            <v>20725</v>
          </cell>
          <cell r="ED46">
            <v>21096</v>
          </cell>
          <cell r="EE46">
            <v>79418</v>
          </cell>
          <cell r="EF46">
            <v>21880</v>
          </cell>
          <cell r="EG46">
            <v>21634</v>
          </cell>
          <cell r="EH46">
            <v>21331</v>
          </cell>
          <cell r="EI46">
            <v>22650</v>
          </cell>
          <cell r="EJ46">
            <v>87495</v>
          </cell>
          <cell r="EK46">
            <v>21457</v>
          </cell>
          <cell r="EL46">
            <v>18204</v>
          </cell>
          <cell r="EM46">
            <v>14276</v>
          </cell>
          <cell r="EN46">
            <v>15355</v>
          </cell>
          <cell r="EO46">
            <v>69292</v>
          </cell>
          <cell r="EP46">
            <v>13096</v>
          </cell>
          <cell r="EQ46">
            <v>12432</v>
          </cell>
          <cell r="ER46">
            <v>14719</v>
          </cell>
          <cell r="ES46">
            <v>16663</v>
          </cell>
          <cell r="ET46">
            <v>56910</v>
          </cell>
          <cell r="EU46">
            <v>15294</v>
          </cell>
          <cell r="EV46">
            <v>13812</v>
          </cell>
          <cell r="EW46">
            <v>15184</v>
          </cell>
          <cell r="EX46">
            <v>16593</v>
          </cell>
          <cell r="EY46">
            <v>60883</v>
          </cell>
          <cell r="EZ46">
            <v>15695</v>
          </cell>
          <cell r="FA46">
            <v>16536</v>
          </cell>
          <cell r="FB46">
            <v>16160</v>
          </cell>
          <cell r="FC46">
            <v>17268</v>
          </cell>
          <cell r="FD46">
            <v>65659</v>
          </cell>
          <cell r="FE46">
            <v>15761</v>
          </cell>
          <cell r="FF46">
            <v>17446</v>
          </cell>
          <cell r="FG46">
            <v>16284</v>
          </cell>
          <cell r="FH46">
            <v>18485</v>
          </cell>
          <cell r="FI46">
            <v>67976</v>
          </cell>
          <cell r="FJ46">
            <v>17216</v>
          </cell>
          <cell r="FK46">
            <v>21846</v>
          </cell>
          <cell r="FL46">
            <v>20661</v>
          </cell>
          <cell r="FM46">
            <v>26122</v>
          </cell>
          <cell r="FN46">
            <v>85845</v>
          </cell>
          <cell r="FO46">
            <v>21516</v>
          </cell>
          <cell r="FP46">
            <v>9197</v>
          </cell>
          <cell r="FQ46">
            <v>24661</v>
          </cell>
          <cell r="FR46">
            <v>27576</v>
          </cell>
          <cell r="FS46">
            <v>82950</v>
          </cell>
          <cell r="FT46">
            <v>23900</v>
          </cell>
          <cell r="FU46">
            <v>23180</v>
          </cell>
          <cell r="FV46">
            <v>25495</v>
          </cell>
          <cell r="FW46">
            <v>26294</v>
          </cell>
          <cell r="FX46">
            <v>98869</v>
          </cell>
          <cell r="FY46">
            <v>26824</v>
          </cell>
          <cell r="FZ46">
            <v>25162</v>
          </cell>
          <cell r="GA46">
            <v>27738</v>
          </cell>
          <cell r="GB46">
            <v>29382</v>
          </cell>
          <cell r="GC46">
            <v>109106</v>
          </cell>
          <cell r="GD46">
            <v>29200</v>
          </cell>
          <cell r="GE46">
            <v>26670</v>
          </cell>
          <cell r="GF46">
            <v>29003</v>
          </cell>
          <cell r="GG46">
            <v>31248</v>
          </cell>
          <cell r="GH46">
            <v>116121</v>
          </cell>
          <cell r="GI46">
            <v>31969</v>
          </cell>
          <cell r="GJ46">
            <v>28994</v>
          </cell>
          <cell r="GK46">
            <v>33505</v>
          </cell>
          <cell r="GL46">
            <v>38059</v>
          </cell>
          <cell r="GM46">
            <v>132527</v>
          </cell>
          <cell r="GN46">
            <v>34364</v>
          </cell>
          <cell r="GO46">
            <v>31282</v>
          </cell>
          <cell r="GP46">
            <v>36016</v>
          </cell>
          <cell r="GQ46">
            <v>39329</v>
          </cell>
          <cell r="GR46">
            <v>140991</v>
          </cell>
          <cell r="GS46">
            <v>39532</v>
          </cell>
          <cell r="GT46">
            <v>30659</v>
          </cell>
          <cell r="GU46">
            <v>36431</v>
          </cell>
          <cell r="GV46">
            <v>45091</v>
          </cell>
          <cell r="GW46">
            <v>151713</v>
          </cell>
          <cell r="GX46">
            <v>47101</v>
          </cell>
          <cell r="GY46">
            <v>42033</v>
          </cell>
          <cell r="GZ46">
            <v>50849</v>
          </cell>
          <cell r="HA46">
            <v>50887</v>
          </cell>
          <cell r="HB46">
            <v>190870</v>
          </cell>
          <cell r="HC46">
            <v>52668</v>
          </cell>
          <cell r="HD46">
            <v>49152</v>
          </cell>
          <cell r="HE46">
            <v>57344</v>
          </cell>
          <cell r="HF46">
            <v>62326</v>
          </cell>
          <cell r="HG46">
            <v>221490</v>
          </cell>
          <cell r="HH46">
            <v>57444</v>
          </cell>
          <cell r="HI46">
            <v>55843</v>
          </cell>
          <cell r="HJ46">
            <v>62450</v>
          </cell>
          <cell r="HK46">
            <v>70447</v>
          </cell>
          <cell r="HL46">
            <v>246184</v>
          </cell>
          <cell r="HM46">
            <v>68669</v>
          </cell>
          <cell r="HN46">
            <v>72465</v>
          </cell>
          <cell r="HO46">
            <v>70958</v>
          </cell>
        </row>
        <row r="47">
          <cell r="A47" t="str">
            <v>CONXSTRS</v>
          </cell>
          <cell r="B47" t="str">
            <v>chained (2011) price HK$Mn</v>
          </cell>
          <cell r="C47" t="str">
            <v>Exports of services</v>
          </cell>
          <cell r="D47" t="str">
            <v>Trade-related services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27972</v>
          </cell>
          <cell r="BI47">
            <v>6041</v>
          </cell>
          <cell r="BJ47">
            <v>7241</v>
          </cell>
          <cell r="BK47">
            <v>7697</v>
          </cell>
          <cell r="BL47">
            <v>7957</v>
          </cell>
          <cell r="BM47">
            <v>28953</v>
          </cell>
          <cell r="BN47">
            <v>6264</v>
          </cell>
          <cell r="BO47">
            <v>7509</v>
          </cell>
          <cell r="BP47">
            <v>7969</v>
          </cell>
          <cell r="BQ47">
            <v>8260</v>
          </cell>
          <cell r="BR47">
            <v>30025</v>
          </cell>
          <cell r="BS47">
            <v>5359</v>
          </cell>
          <cell r="BT47">
            <v>6442</v>
          </cell>
          <cell r="BU47">
            <v>6847</v>
          </cell>
          <cell r="BV47">
            <v>7094</v>
          </cell>
          <cell r="BW47">
            <v>25755</v>
          </cell>
          <cell r="BX47">
            <v>6181</v>
          </cell>
          <cell r="BY47">
            <v>7420</v>
          </cell>
          <cell r="BZ47">
            <v>7879</v>
          </cell>
          <cell r="CA47">
            <v>8155</v>
          </cell>
          <cell r="CB47">
            <v>29646</v>
          </cell>
          <cell r="CC47">
            <v>6789</v>
          </cell>
          <cell r="CD47">
            <v>8135</v>
          </cell>
          <cell r="CE47">
            <v>8635</v>
          </cell>
          <cell r="CF47">
            <v>8941</v>
          </cell>
          <cell r="CG47">
            <v>32510</v>
          </cell>
          <cell r="CH47">
            <v>6805</v>
          </cell>
          <cell r="CI47">
            <v>8159</v>
          </cell>
          <cell r="CJ47">
            <v>8679</v>
          </cell>
          <cell r="CK47">
            <v>9011</v>
          </cell>
          <cell r="CL47">
            <v>32654</v>
          </cell>
          <cell r="CM47">
            <v>7165</v>
          </cell>
          <cell r="CN47">
            <v>8586</v>
          </cell>
          <cell r="CO47">
            <v>9134</v>
          </cell>
          <cell r="CP47">
            <v>9480</v>
          </cell>
          <cell r="CQ47">
            <v>34365</v>
          </cell>
          <cell r="CR47">
            <v>7298</v>
          </cell>
          <cell r="CS47">
            <v>8749</v>
          </cell>
          <cell r="CT47">
            <v>9305</v>
          </cell>
          <cell r="CU47">
            <v>9657</v>
          </cell>
          <cell r="CV47">
            <v>35009</v>
          </cell>
          <cell r="CW47">
            <v>7836</v>
          </cell>
          <cell r="CX47">
            <v>9394</v>
          </cell>
          <cell r="CY47">
            <v>9990</v>
          </cell>
          <cell r="CZ47">
            <v>10370</v>
          </cell>
          <cell r="DA47">
            <v>37590</v>
          </cell>
          <cell r="DB47">
            <v>8032</v>
          </cell>
          <cell r="DC47">
            <v>9621</v>
          </cell>
          <cell r="DD47">
            <v>10232</v>
          </cell>
          <cell r="DE47">
            <v>10618</v>
          </cell>
          <cell r="DF47">
            <v>38503</v>
          </cell>
          <cell r="DG47">
            <v>8024</v>
          </cell>
          <cell r="DH47">
            <v>9616</v>
          </cell>
          <cell r="DI47">
            <v>10226</v>
          </cell>
          <cell r="DJ47">
            <v>10614</v>
          </cell>
          <cell r="DK47">
            <v>38480</v>
          </cell>
          <cell r="DL47">
            <v>8186</v>
          </cell>
          <cell r="DM47">
            <v>9820</v>
          </cell>
          <cell r="DN47">
            <v>10444</v>
          </cell>
          <cell r="DO47">
            <v>10840</v>
          </cell>
          <cell r="DP47">
            <v>39290</v>
          </cell>
          <cell r="DQ47">
            <v>9836</v>
          </cell>
          <cell r="DR47">
            <v>10732</v>
          </cell>
          <cell r="DS47">
            <v>12034</v>
          </cell>
          <cell r="DT47">
            <v>11725</v>
          </cell>
          <cell r="DU47">
            <v>44327</v>
          </cell>
          <cell r="DV47">
            <v>10471</v>
          </cell>
          <cell r="DW47">
            <v>11004</v>
          </cell>
          <cell r="DX47">
            <v>12635</v>
          </cell>
          <cell r="DY47">
            <v>13836</v>
          </cell>
          <cell r="DZ47">
            <v>47946</v>
          </cell>
          <cell r="EA47">
            <v>11234</v>
          </cell>
          <cell r="EB47">
            <v>12114</v>
          </cell>
          <cell r="EC47">
            <v>12620</v>
          </cell>
          <cell r="ED47">
            <v>13773</v>
          </cell>
          <cell r="EE47">
            <v>49741</v>
          </cell>
          <cell r="EF47">
            <v>14952</v>
          </cell>
          <cell r="EG47">
            <v>16064</v>
          </cell>
          <cell r="EH47">
            <v>17142</v>
          </cell>
          <cell r="EI47">
            <v>17220</v>
          </cell>
          <cell r="EJ47">
            <v>65378</v>
          </cell>
          <cell r="EK47">
            <v>16384</v>
          </cell>
          <cell r="EL47">
            <v>17694</v>
          </cell>
          <cell r="EM47">
            <v>19426</v>
          </cell>
          <cell r="EN47">
            <v>19296</v>
          </cell>
          <cell r="EO47">
            <v>72800</v>
          </cell>
          <cell r="EP47">
            <v>18594</v>
          </cell>
          <cell r="EQ47">
            <v>16925</v>
          </cell>
          <cell r="ER47">
            <v>20463</v>
          </cell>
          <cell r="ES47">
            <v>21260</v>
          </cell>
          <cell r="ET47">
            <v>77242</v>
          </cell>
          <cell r="EU47">
            <v>16890</v>
          </cell>
          <cell r="EV47">
            <v>17388</v>
          </cell>
          <cell r="EW47">
            <v>24359</v>
          </cell>
          <cell r="EX47">
            <v>25052</v>
          </cell>
          <cell r="EY47">
            <v>83689</v>
          </cell>
          <cell r="EZ47">
            <v>21054</v>
          </cell>
          <cell r="FA47">
            <v>21451</v>
          </cell>
          <cell r="FB47">
            <v>29830</v>
          </cell>
          <cell r="FC47">
            <v>31074</v>
          </cell>
          <cell r="FD47">
            <v>103409</v>
          </cell>
          <cell r="FE47">
            <v>25136</v>
          </cell>
          <cell r="FF47">
            <v>24255</v>
          </cell>
          <cell r="FG47">
            <v>33262</v>
          </cell>
          <cell r="FH47">
            <v>34818</v>
          </cell>
          <cell r="FI47">
            <v>117471</v>
          </cell>
          <cell r="FJ47">
            <v>26599</v>
          </cell>
          <cell r="FK47">
            <v>26120</v>
          </cell>
          <cell r="FL47">
            <v>38721</v>
          </cell>
          <cell r="FM47">
            <v>40925</v>
          </cell>
          <cell r="FN47">
            <v>132365</v>
          </cell>
          <cell r="FO47">
            <v>32305</v>
          </cell>
          <cell r="FP47">
            <v>30662</v>
          </cell>
          <cell r="FQ47">
            <v>44752</v>
          </cell>
          <cell r="FR47">
            <v>48683</v>
          </cell>
          <cell r="FS47">
            <v>156402</v>
          </cell>
          <cell r="FT47">
            <v>37622</v>
          </cell>
          <cell r="FU47">
            <v>36737</v>
          </cell>
          <cell r="FV47">
            <v>50461</v>
          </cell>
          <cell r="FW47">
            <v>54222</v>
          </cell>
          <cell r="FX47">
            <v>179042</v>
          </cell>
          <cell r="FY47">
            <v>41541</v>
          </cell>
          <cell r="FZ47">
            <v>41860</v>
          </cell>
          <cell r="GA47">
            <v>56166</v>
          </cell>
          <cell r="GB47">
            <v>59881</v>
          </cell>
          <cell r="GC47">
            <v>199448</v>
          </cell>
          <cell r="GD47">
            <v>46132</v>
          </cell>
          <cell r="GE47">
            <v>45448</v>
          </cell>
          <cell r="GF47">
            <v>61405</v>
          </cell>
          <cell r="GG47">
            <v>63966</v>
          </cell>
          <cell r="GH47">
            <v>216951</v>
          </cell>
          <cell r="GI47">
            <v>47980</v>
          </cell>
          <cell r="GJ47">
            <v>49024</v>
          </cell>
          <cell r="GK47">
            <v>67266</v>
          </cell>
          <cell r="GL47">
            <v>72314</v>
          </cell>
          <cell r="GM47">
            <v>236584</v>
          </cell>
          <cell r="GN47">
            <v>51912</v>
          </cell>
          <cell r="GO47">
            <v>53166</v>
          </cell>
          <cell r="GP47">
            <v>70399</v>
          </cell>
          <cell r="GQ47">
            <v>71575</v>
          </cell>
          <cell r="GR47">
            <v>247052</v>
          </cell>
          <cell r="GS47">
            <v>45157</v>
          </cell>
          <cell r="GT47">
            <v>47784</v>
          </cell>
          <cell r="GU47">
            <v>65560</v>
          </cell>
          <cell r="GV47">
            <v>75754</v>
          </cell>
          <cell r="GW47">
            <v>234255</v>
          </cell>
          <cell r="GX47">
            <v>53640</v>
          </cell>
          <cell r="GY47">
            <v>55527</v>
          </cell>
          <cell r="GZ47">
            <v>73598</v>
          </cell>
          <cell r="HA47">
            <v>80741</v>
          </cell>
          <cell r="HB47">
            <v>263506</v>
          </cell>
          <cell r="HC47">
            <v>58901</v>
          </cell>
          <cell r="HD47">
            <v>56627</v>
          </cell>
          <cell r="HE47">
            <v>74310</v>
          </cell>
          <cell r="HF47">
            <v>80868</v>
          </cell>
          <cell r="HG47">
            <v>270706</v>
          </cell>
          <cell r="HH47">
            <v>57958</v>
          </cell>
          <cell r="HI47">
            <v>57007</v>
          </cell>
          <cell r="HJ47">
            <v>75186</v>
          </cell>
          <cell r="HK47">
            <v>82303</v>
          </cell>
          <cell r="HL47">
            <v>272454</v>
          </cell>
          <cell r="HM47">
            <v>59571</v>
          </cell>
          <cell r="HN47">
            <v>58029</v>
          </cell>
          <cell r="HO47">
            <v>75408</v>
          </cell>
        </row>
        <row r="48">
          <cell r="A48" t="str">
            <v>CONXSOS</v>
          </cell>
          <cell r="B48" t="str">
            <v>chained (2011) price HK$Mn</v>
          </cell>
          <cell r="C48" t="str">
            <v>Exports of services</v>
          </cell>
          <cell r="D48" t="str">
            <v>Other services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11412</v>
          </cell>
          <cell r="BI48">
            <v>3432</v>
          </cell>
          <cell r="BJ48">
            <v>3194</v>
          </cell>
          <cell r="BK48">
            <v>3046</v>
          </cell>
          <cell r="BL48">
            <v>2837</v>
          </cell>
          <cell r="BM48">
            <v>12506</v>
          </cell>
          <cell r="BN48">
            <v>3964</v>
          </cell>
          <cell r="BO48">
            <v>3608</v>
          </cell>
          <cell r="BP48">
            <v>3402</v>
          </cell>
          <cell r="BQ48">
            <v>3313</v>
          </cell>
          <cell r="BR48">
            <v>14280</v>
          </cell>
          <cell r="BS48">
            <v>4052</v>
          </cell>
          <cell r="BT48">
            <v>4007</v>
          </cell>
          <cell r="BU48">
            <v>4005</v>
          </cell>
          <cell r="BV48">
            <v>3896</v>
          </cell>
          <cell r="BW48">
            <v>15954</v>
          </cell>
          <cell r="BX48">
            <v>4965</v>
          </cell>
          <cell r="BY48">
            <v>4715</v>
          </cell>
          <cell r="BZ48">
            <v>4427</v>
          </cell>
          <cell r="CA48">
            <v>4129</v>
          </cell>
          <cell r="CB48">
            <v>18219</v>
          </cell>
          <cell r="CC48">
            <v>5720</v>
          </cell>
          <cell r="CD48">
            <v>5193</v>
          </cell>
          <cell r="CE48">
            <v>4761</v>
          </cell>
          <cell r="CF48">
            <v>4668</v>
          </cell>
          <cell r="CG48">
            <v>20323</v>
          </cell>
          <cell r="CH48">
            <v>6082</v>
          </cell>
          <cell r="CI48">
            <v>6137</v>
          </cell>
          <cell r="CJ48">
            <v>6318</v>
          </cell>
          <cell r="CK48">
            <v>6570</v>
          </cell>
          <cell r="CL48">
            <v>25110</v>
          </cell>
          <cell r="CM48">
            <v>7548</v>
          </cell>
          <cell r="CN48">
            <v>7584</v>
          </cell>
          <cell r="CO48">
            <v>7792</v>
          </cell>
          <cell r="CP48">
            <v>7979</v>
          </cell>
          <cell r="CQ48">
            <v>30903</v>
          </cell>
          <cell r="CR48">
            <v>7960</v>
          </cell>
          <cell r="CS48">
            <v>7900</v>
          </cell>
          <cell r="CT48">
            <v>7944</v>
          </cell>
          <cell r="CU48">
            <v>8037</v>
          </cell>
          <cell r="CV48">
            <v>31841</v>
          </cell>
          <cell r="CW48">
            <v>7720</v>
          </cell>
          <cell r="CX48">
            <v>7692</v>
          </cell>
          <cell r="CY48">
            <v>7907</v>
          </cell>
          <cell r="CZ48">
            <v>8110</v>
          </cell>
          <cell r="DA48">
            <v>31429</v>
          </cell>
          <cell r="DB48">
            <v>7491</v>
          </cell>
          <cell r="DC48">
            <v>7635</v>
          </cell>
          <cell r="DD48">
            <v>7905</v>
          </cell>
          <cell r="DE48">
            <v>8107</v>
          </cell>
          <cell r="DF48">
            <v>31138</v>
          </cell>
          <cell r="DG48">
            <v>8380</v>
          </cell>
          <cell r="DH48">
            <v>8425</v>
          </cell>
          <cell r="DI48">
            <v>8500</v>
          </cell>
          <cell r="DJ48">
            <v>8679</v>
          </cell>
          <cell r="DK48">
            <v>33984</v>
          </cell>
          <cell r="DL48">
            <v>9204</v>
          </cell>
          <cell r="DM48">
            <v>9212</v>
          </cell>
          <cell r="DN48">
            <v>9333</v>
          </cell>
          <cell r="DO48">
            <v>9350</v>
          </cell>
          <cell r="DP48">
            <v>37099</v>
          </cell>
          <cell r="DQ48">
            <v>9710</v>
          </cell>
          <cell r="DR48">
            <v>9639</v>
          </cell>
          <cell r="DS48">
            <v>9811</v>
          </cell>
          <cell r="DT48">
            <v>9801</v>
          </cell>
          <cell r="DU48">
            <v>38961</v>
          </cell>
          <cell r="DV48">
            <v>11224</v>
          </cell>
          <cell r="DW48">
            <v>11265</v>
          </cell>
          <cell r="DX48">
            <v>11443</v>
          </cell>
          <cell r="DY48">
            <v>11598</v>
          </cell>
          <cell r="DZ48">
            <v>45530</v>
          </cell>
          <cell r="EA48">
            <v>12011</v>
          </cell>
          <cell r="EB48">
            <v>12007</v>
          </cell>
          <cell r="EC48">
            <v>11986</v>
          </cell>
          <cell r="ED48">
            <v>12089</v>
          </cell>
          <cell r="EE48">
            <v>48093</v>
          </cell>
          <cell r="EF48">
            <v>11345</v>
          </cell>
          <cell r="EG48">
            <v>11168</v>
          </cell>
          <cell r="EH48">
            <v>11770</v>
          </cell>
          <cell r="EI48">
            <v>12742</v>
          </cell>
          <cell r="EJ48">
            <v>47025</v>
          </cell>
          <cell r="EK48">
            <v>12264</v>
          </cell>
          <cell r="EL48">
            <v>13083</v>
          </cell>
          <cell r="EM48">
            <v>13393</v>
          </cell>
          <cell r="EN48">
            <v>11991</v>
          </cell>
          <cell r="EO48">
            <v>50731</v>
          </cell>
          <cell r="EP48">
            <v>11832</v>
          </cell>
          <cell r="EQ48">
            <v>11380</v>
          </cell>
          <cell r="ER48">
            <v>11496</v>
          </cell>
          <cell r="ES48">
            <v>11859</v>
          </cell>
          <cell r="ET48">
            <v>46567</v>
          </cell>
          <cell r="EU48">
            <v>12462</v>
          </cell>
          <cell r="EV48">
            <v>13039</v>
          </cell>
          <cell r="EW48">
            <v>13968</v>
          </cell>
          <cell r="EX48">
            <v>15199</v>
          </cell>
          <cell r="EY48">
            <v>54668</v>
          </cell>
          <cell r="EZ48">
            <v>15685</v>
          </cell>
          <cell r="FA48">
            <v>14306</v>
          </cell>
          <cell r="FB48">
            <v>15394</v>
          </cell>
          <cell r="FC48">
            <v>15739</v>
          </cell>
          <cell r="FD48">
            <v>61124</v>
          </cell>
          <cell r="FE48">
            <v>16969</v>
          </cell>
          <cell r="FF48">
            <v>16164</v>
          </cell>
          <cell r="FG48">
            <v>16807</v>
          </cell>
          <cell r="FH48">
            <v>16824</v>
          </cell>
          <cell r="FI48">
            <v>66764</v>
          </cell>
          <cell r="FJ48">
            <v>16554</v>
          </cell>
          <cell r="FK48">
            <v>15859</v>
          </cell>
          <cell r="FL48">
            <v>16260</v>
          </cell>
          <cell r="FM48">
            <v>16672</v>
          </cell>
          <cell r="FN48">
            <v>65345</v>
          </cell>
          <cell r="FO48">
            <v>17557</v>
          </cell>
          <cell r="FP48">
            <v>16603</v>
          </cell>
          <cell r="FQ48">
            <v>17852</v>
          </cell>
          <cell r="FR48">
            <v>18841</v>
          </cell>
          <cell r="FS48">
            <v>70853</v>
          </cell>
          <cell r="FT48">
            <v>21257</v>
          </cell>
          <cell r="FU48">
            <v>20124</v>
          </cell>
          <cell r="FV48">
            <v>21186</v>
          </cell>
          <cell r="FW48">
            <v>22194</v>
          </cell>
          <cell r="FX48">
            <v>84761</v>
          </cell>
          <cell r="FY48">
            <v>24656</v>
          </cell>
          <cell r="FZ48">
            <v>22532</v>
          </cell>
          <cell r="GA48">
            <v>24599</v>
          </cell>
          <cell r="GB48">
            <v>24733</v>
          </cell>
          <cell r="GC48">
            <v>96520</v>
          </cell>
          <cell r="GD48">
            <v>28177</v>
          </cell>
          <cell r="GE48">
            <v>27028</v>
          </cell>
          <cell r="GF48">
            <v>29181</v>
          </cell>
          <cell r="GG48">
            <v>30167</v>
          </cell>
          <cell r="GH48">
            <v>114553</v>
          </cell>
          <cell r="GI48">
            <v>38905</v>
          </cell>
          <cell r="GJ48">
            <v>31135</v>
          </cell>
          <cell r="GK48">
            <v>36603</v>
          </cell>
          <cell r="GL48">
            <v>36484</v>
          </cell>
          <cell r="GM48">
            <v>143127</v>
          </cell>
          <cell r="GN48">
            <v>44843</v>
          </cell>
          <cell r="GO48">
            <v>34811</v>
          </cell>
          <cell r="GP48">
            <v>38120</v>
          </cell>
          <cell r="GQ48">
            <v>36312</v>
          </cell>
          <cell r="GR48">
            <v>154086</v>
          </cell>
          <cell r="GS48">
            <v>42772</v>
          </cell>
          <cell r="GT48">
            <v>34941</v>
          </cell>
          <cell r="GU48">
            <v>42682</v>
          </cell>
          <cell r="GV48">
            <v>42821</v>
          </cell>
          <cell r="GW48">
            <v>163216</v>
          </cell>
          <cell r="GX48">
            <v>52397</v>
          </cell>
          <cell r="GY48">
            <v>41040</v>
          </cell>
          <cell r="GZ48">
            <v>47682</v>
          </cell>
          <cell r="HA48">
            <v>49157</v>
          </cell>
          <cell r="HB48">
            <v>190276</v>
          </cell>
          <cell r="HC48">
            <v>57998</v>
          </cell>
          <cell r="HD48">
            <v>43894</v>
          </cell>
          <cell r="HE48">
            <v>50606</v>
          </cell>
          <cell r="HF48">
            <v>47913</v>
          </cell>
          <cell r="HG48">
            <v>200411</v>
          </cell>
          <cell r="HH48">
            <v>57984</v>
          </cell>
          <cell r="HI48">
            <v>45050</v>
          </cell>
          <cell r="HJ48">
            <v>48957</v>
          </cell>
          <cell r="HK48">
            <v>48106</v>
          </cell>
          <cell r="HL48">
            <v>200097</v>
          </cell>
          <cell r="HM48">
            <v>58840</v>
          </cell>
          <cell r="HN48">
            <v>47030</v>
          </cell>
          <cell r="HO48">
            <v>51823</v>
          </cell>
        </row>
        <row r="49">
          <cell r="A49" t="str">
            <v>CONMS</v>
          </cell>
          <cell r="B49" t="str">
            <v>chained (2011) price HK$Mn</v>
          </cell>
          <cell r="C49" t="str">
            <v>Imports of services</v>
          </cell>
          <cell r="I49">
            <v>7723</v>
          </cell>
          <cell r="J49">
            <v>8609</v>
          </cell>
          <cell r="K49">
            <v>9268</v>
          </cell>
          <cell r="L49">
            <v>9965</v>
          </cell>
          <cell r="M49">
            <v>10522</v>
          </cell>
          <cell r="N49">
            <v>11705</v>
          </cell>
          <cell r="O49">
            <v>11949</v>
          </cell>
          <cell r="P49">
            <v>13611</v>
          </cell>
          <cell r="Q49">
            <v>15038</v>
          </cell>
          <cell r="R49">
            <v>16659</v>
          </cell>
          <cell r="S49">
            <v>18590</v>
          </cell>
          <cell r="T49">
            <v>20290</v>
          </cell>
          <cell r="U49">
            <v>5439</v>
          </cell>
          <cell r="V49">
            <v>5284</v>
          </cell>
          <cell r="W49">
            <v>5886</v>
          </cell>
          <cell r="X49">
            <v>5609</v>
          </cell>
          <cell r="Y49">
            <v>22380</v>
          </cell>
          <cell r="Z49">
            <v>5619</v>
          </cell>
          <cell r="AA49">
            <v>5662</v>
          </cell>
          <cell r="AB49">
            <v>5646</v>
          </cell>
          <cell r="AC49">
            <v>4593</v>
          </cell>
          <cell r="AD49">
            <v>21689</v>
          </cell>
          <cell r="AE49">
            <v>5693</v>
          </cell>
          <cell r="AF49">
            <v>5346</v>
          </cell>
          <cell r="AG49">
            <v>6218</v>
          </cell>
          <cell r="AH49">
            <v>5801</v>
          </cell>
          <cell r="AI49">
            <v>23197</v>
          </cell>
          <cell r="AJ49">
            <v>6719</v>
          </cell>
          <cell r="AK49">
            <v>6690</v>
          </cell>
          <cell r="AL49">
            <v>7012</v>
          </cell>
          <cell r="AM49">
            <v>6575</v>
          </cell>
          <cell r="AN49">
            <v>27069</v>
          </cell>
          <cell r="AO49">
            <v>7480</v>
          </cell>
          <cell r="AP49">
            <v>7539</v>
          </cell>
          <cell r="AQ49">
            <v>7807</v>
          </cell>
          <cell r="AR49">
            <v>7302</v>
          </cell>
          <cell r="AS49">
            <v>30236</v>
          </cell>
          <cell r="AT49">
            <v>8728</v>
          </cell>
          <cell r="AU49">
            <v>8339</v>
          </cell>
          <cell r="AV49">
            <v>9225</v>
          </cell>
          <cell r="AW49">
            <v>9038</v>
          </cell>
          <cell r="AX49">
            <v>35333</v>
          </cell>
          <cell r="AY49">
            <v>10663</v>
          </cell>
          <cell r="AZ49">
            <v>10870</v>
          </cell>
          <cell r="BA49">
            <v>11721</v>
          </cell>
          <cell r="BB49">
            <v>11147</v>
          </cell>
          <cell r="BC49">
            <v>44454</v>
          </cell>
          <cell r="BD49">
            <v>13080</v>
          </cell>
          <cell r="BE49">
            <v>13149</v>
          </cell>
          <cell r="BF49">
            <v>13631</v>
          </cell>
          <cell r="BG49">
            <v>13274</v>
          </cell>
          <cell r="BH49">
            <v>53120</v>
          </cell>
          <cell r="BI49">
            <v>16827</v>
          </cell>
          <cell r="BJ49">
            <v>14837</v>
          </cell>
          <cell r="BK49">
            <v>15539</v>
          </cell>
          <cell r="BL49">
            <v>14065</v>
          </cell>
          <cell r="BM49">
            <v>61206</v>
          </cell>
          <cell r="BN49">
            <v>16105</v>
          </cell>
          <cell r="BO49">
            <v>15175</v>
          </cell>
          <cell r="BP49">
            <v>16192</v>
          </cell>
          <cell r="BQ49">
            <v>14447</v>
          </cell>
          <cell r="BR49">
            <v>61871</v>
          </cell>
          <cell r="BS49">
            <v>17041</v>
          </cell>
          <cell r="BT49">
            <v>16580</v>
          </cell>
          <cell r="BU49">
            <v>18513</v>
          </cell>
          <cell r="BV49">
            <v>17422</v>
          </cell>
          <cell r="BW49">
            <v>69529</v>
          </cell>
          <cell r="BX49">
            <v>19942</v>
          </cell>
          <cell r="BY49">
            <v>19434</v>
          </cell>
          <cell r="BZ49">
            <v>20074</v>
          </cell>
          <cell r="CA49">
            <v>19491</v>
          </cell>
          <cell r="CB49">
            <v>79002</v>
          </cell>
          <cell r="CC49">
            <v>22054</v>
          </cell>
          <cell r="CD49">
            <v>21238</v>
          </cell>
          <cell r="CE49">
            <v>21285</v>
          </cell>
          <cell r="CF49">
            <v>20689</v>
          </cell>
          <cell r="CG49">
            <v>85309</v>
          </cell>
          <cell r="CH49">
            <v>23389</v>
          </cell>
          <cell r="CI49">
            <v>23259</v>
          </cell>
          <cell r="CJ49">
            <v>24483</v>
          </cell>
          <cell r="CK49">
            <v>24983</v>
          </cell>
          <cell r="CL49">
            <v>96110</v>
          </cell>
          <cell r="CM49">
            <v>27233</v>
          </cell>
          <cell r="CN49">
            <v>27451</v>
          </cell>
          <cell r="CO49">
            <v>28577</v>
          </cell>
          <cell r="CP49">
            <v>28989</v>
          </cell>
          <cell r="CQ49">
            <v>112250</v>
          </cell>
          <cell r="CR49">
            <v>31982</v>
          </cell>
          <cell r="CS49">
            <v>31533</v>
          </cell>
          <cell r="CT49">
            <v>33514</v>
          </cell>
          <cell r="CU49">
            <v>32702</v>
          </cell>
          <cell r="CV49">
            <v>129731</v>
          </cell>
          <cell r="CW49">
            <v>35223</v>
          </cell>
          <cell r="CX49">
            <v>32988</v>
          </cell>
          <cell r="CY49">
            <v>34940</v>
          </cell>
          <cell r="CZ49">
            <v>34700</v>
          </cell>
          <cell r="DA49">
            <v>137851</v>
          </cell>
          <cell r="DB49">
            <v>36510</v>
          </cell>
          <cell r="DC49">
            <v>37267</v>
          </cell>
          <cell r="DD49">
            <v>40069</v>
          </cell>
          <cell r="DE49">
            <v>39118</v>
          </cell>
          <cell r="DF49">
            <v>152964</v>
          </cell>
          <cell r="DG49">
            <v>41515</v>
          </cell>
          <cell r="DH49">
            <v>40753</v>
          </cell>
          <cell r="DI49">
            <v>43000</v>
          </cell>
          <cell r="DJ49">
            <v>44344</v>
          </cell>
          <cell r="DK49">
            <v>169612</v>
          </cell>
          <cell r="DL49">
            <v>46408</v>
          </cell>
          <cell r="DM49">
            <v>45601</v>
          </cell>
          <cell r="DN49">
            <v>48532</v>
          </cell>
          <cell r="DO49">
            <v>48143</v>
          </cell>
          <cell r="DP49">
            <v>188684</v>
          </cell>
          <cell r="DQ49">
            <v>48971</v>
          </cell>
          <cell r="DR49">
            <v>49239</v>
          </cell>
          <cell r="DS49">
            <v>51389</v>
          </cell>
          <cell r="DT49">
            <v>49260</v>
          </cell>
          <cell r="DU49">
            <v>198859</v>
          </cell>
          <cell r="DV49">
            <v>53921</v>
          </cell>
          <cell r="DW49">
            <v>52638</v>
          </cell>
          <cell r="DX49">
            <v>55706</v>
          </cell>
          <cell r="DY49">
            <v>54470</v>
          </cell>
          <cell r="DZ49">
            <v>216735</v>
          </cell>
          <cell r="EA49">
            <v>55897</v>
          </cell>
          <cell r="EB49">
            <v>54015</v>
          </cell>
          <cell r="EC49">
            <v>56688</v>
          </cell>
          <cell r="ED49">
            <v>54101</v>
          </cell>
          <cell r="EE49">
            <v>220701</v>
          </cell>
          <cell r="EF49">
            <v>57440</v>
          </cell>
          <cell r="EG49">
            <v>55498</v>
          </cell>
          <cell r="EH49">
            <v>58751</v>
          </cell>
          <cell r="EI49">
            <v>59212</v>
          </cell>
          <cell r="EJ49">
            <v>230901</v>
          </cell>
          <cell r="EK49">
            <v>60702</v>
          </cell>
          <cell r="EL49">
            <v>57038</v>
          </cell>
          <cell r="EM49">
            <v>63078</v>
          </cell>
          <cell r="EN49">
            <v>60553</v>
          </cell>
          <cell r="EO49">
            <v>241371</v>
          </cell>
          <cell r="EP49">
            <v>63671</v>
          </cell>
          <cell r="EQ49">
            <v>59447</v>
          </cell>
          <cell r="ER49">
            <v>63142</v>
          </cell>
          <cell r="ES49">
            <v>62132</v>
          </cell>
          <cell r="ET49">
            <v>248392</v>
          </cell>
          <cell r="EU49">
            <v>61444</v>
          </cell>
          <cell r="EV49">
            <v>56929</v>
          </cell>
          <cell r="EW49">
            <v>62695</v>
          </cell>
          <cell r="EX49">
            <v>59051</v>
          </cell>
          <cell r="EY49">
            <v>240119</v>
          </cell>
          <cell r="EZ49">
            <v>60109</v>
          </cell>
          <cell r="FA49">
            <v>59220</v>
          </cell>
          <cell r="FB49">
            <v>65163</v>
          </cell>
          <cell r="FC49">
            <v>60459</v>
          </cell>
          <cell r="FD49">
            <v>244951</v>
          </cell>
          <cell r="FE49">
            <v>63173</v>
          </cell>
          <cell r="FF49">
            <v>61319</v>
          </cell>
          <cell r="FG49">
            <v>65067</v>
          </cell>
          <cell r="FH49">
            <v>60402</v>
          </cell>
          <cell r="FI49">
            <v>249961</v>
          </cell>
          <cell r="FJ49">
            <v>65217</v>
          </cell>
          <cell r="FK49">
            <v>60996</v>
          </cell>
          <cell r="FL49">
            <v>68857</v>
          </cell>
          <cell r="FM49">
            <v>65212</v>
          </cell>
          <cell r="FN49">
            <v>260282</v>
          </cell>
          <cell r="FO49">
            <v>62941</v>
          </cell>
          <cell r="FP49">
            <v>52053</v>
          </cell>
          <cell r="FQ49">
            <v>69796</v>
          </cell>
          <cell r="FR49">
            <v>68587</v>
          </cell>
          <cell r="FS49">
            <v>253377</v>
          </cell>
          <cell r="FT49">
            <v>67618</v>
          </cell>
          <cell r="FU49">
            <v>69959</v>
          </cell>
          <cell r="FV49">
            <v>77447</v>
          </cell>
          <cell r="FW49">
            <v>75399</v>
          </cell>
          <cell r="FX49">
            <v>290423</v>
          </cell>
          <cell r="FY49">
            <v>74726</v>
          </cell>
          <cell r="FZ49">
            <v>73249</v>
          </cell>
          <cell r="GA49">
            <v>83893</v>
          </cell>
          <cell r="GB49">
            <v>80641</v>
          </cell>
          <cell r="GC49">
            <v>312509</v>
          </cell>
          <cell r="GD49">
            <v>79095</v>
          </cell>
          <cell r="GE49">
            <v>81642</v>
          </cell>
          <cell r="GF49">
            <v>89815</v>
          </cell>
          <cell r="GG49">
            <v>88104</v>
          </cell>
          <cell r="GH49">
            <v>338656</v>
          </cell>
          <cell r="GI49">
            <v>89172</v>
          </cell>
          <cell r="GJ49">
            <v>90867</v>
          </cell>
          <cell r="GK49">
            <v>100465</v>
          </cell>
          <cell r="GL49">
            <v>99059</v>
          </cell>
          <cell r="GM49">
            <v>379563</v>
          </cell>
          <cell r="GN49">
            <v>101488</v>
          </cell>
          <cell r="GO49">
            <v>96902</v>
          </cell>
          <cell r="GP49">
            <v>105094</v>
          </cell>
          <cell r="GQ49">
            <v>97947</v>
          </cell>
          <cell r="GR49">
            <v>401431</v>
          </cell>
          <cell r="GS49">
            <v>90120</v>
          </cell>
          <cell r="GT49">
            <v>89866</v>
          </cell>
          <cell r="GU49">
            <v>100043</v>
          </cell>
          <cell r="GV49">
            <v>101475</v>
          </cell>
          <cell r="GW49">
            <v>381504</v>
          </cell>
          <cell r="GX49">
            <v>100845</v>
          </cell>
          <cell r="GY49">
            <v>101280</v>
          </cell>
          <cell r="GZ49">
            <v>111706</v>
          </cell>
          <cell r="HA49">
            <v>109866</v>
          </cell>
          <cell r="HB49">
            <v>423697</v>
          </cell>
          <cell r="HC49">
            <v>107287</v>
          </cell>
          <cell r="HD49">
            <v>104763</v>
          </cell>
          <cell r="HE49">
            <v>113903</v>
          </cell>
          <cell r="HF49">
            <v>112623</v>
          </cell>
          <cell r="HG49">
            <v>438576</v>
          </cell>
          <cell r="HH49">
            <v>110514</v>
          </cell>
          <cell r="HI49">
            <v>105689</v>
          </cell>
          <cell r="HJ49">
            <v>112151</v>
          </cell>
          <cell r="HK49">
            <v>111806</v>
          </cell>
          <cell r="HL49">
            <v>440160</v>
          </cell>
          <cell r="HM49">
            <v>111096</v>
          </cell>
          <cell r="HN49">
            <v>104823</v>
          </cell>
          <cell r="HO49">
            <v>114895</v>
          </cell>
        </row>
        <row r="50">
          <cell r="A50" t="str">
            <v>CONMSTRANS</v>
          </cell>
          <cell r="B50" t="str">
            <v>chained (2011) price HK$Mn</v>
          </cell>
          <cell r="C50" t="str">
            <v>Imports of services</v>
          </cell>
          <cell r="D50" t="str">
            <v>Transportation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18477</v>
          </cell>
          <cell r="BI50">
            <v>5404</v>
          </cell>
          <cell r="BJ50">
            <v>5192</v>
          </cell>
          <cell r="BK50">
            <v>5281</v>
          </cell>
          <cell r="BL50">
            <v>4648</v>
          </cell>
          <cell r="BM50">
            <v>20487</v>
          </cell>
          <cell r="BN50">
            <v>5298</v>
          </cell>
          <cell r="BO50">
            <v>5072</v>
          </cell>
          <cell r="BP50">
            <v>5340</v>
          </cell>
          <cell r="BQ50">
            <v>4712</v>
          </cell>
          <cell r="BR50">
            <v>20398</v>
          </cell>
          <cell r="BS50">
            <v>5310</v>
          </cell>
          <cell r="BT50">
            <v>5492</v>
          </cell>
          <cell r="BU50">
            <v>5903</v>
          </cell>
          <cell r="BV50">
            <v>5521</v>
          </cell>
          <cell r="BW50">
            <v>22203</v>
          </cell>
          <cell r="BX50">
            <v>6001</v>
          </cell>
          <cell r="BY50">
            <v>6108</v>
          </cell>
          <cell r="BZ50">
            <v>6273</v>
          </cell>
          <cell r="CA50">
            <v>5759</v>
          </cell>
          <cell r="CB50">
            <v>24138</v>
          </cell>
          <cell r="CC50">
            <v>6395</v>
          </cell>
          <cell r="CD50">
            <v>6246</v>
          </cell>
          <cell r="CE50">
            <v>6018</v>
          </cell>
          <cell r="CF50">
            <v>5752</v>
          </cell>
          <cell r="CG50">
            <v>24406</v>
          </cell>
          <cell r="CH50">
            <v>6540</v>
          </cell>
          <cell r="CI50">
            <v>6716</v>
          </cell>
          <cell r="CJ50">
            <v>7033</v>
          </cell>
          <cell r="CK50">
            <v>7003</v>
          </cell>
          <cell r="CL50">
            <v>27289</v>
          </cell>
          <cell r="CM50">
            <v>7626</v>
          </cell>
          <cell r="CN50">
            <v>8044</v>
          </cell>
          <cell r="CO50">
            <v>8301</v>
          </cell>
          <cell r="CP50">
            <v>8269</v>
          </cell>
          <cell r="CQ50">
            <v>32240</v>
          </cell>
          <cell r="CR50">
            <v>8741</v>
          </cell>
          <cell r="CS50">
            <v>9160</v>
          </cell>
          <cell r="CT50">
            <v>9520</v>
          </cell>
          <cell r="CU50">
            <v>9411</v>
          </cell>
          <cell r="CV50">
            <v>36832</v>
          </cell>
          <cell r="CW50">
            <v>9738</v>
          </cell>
          <cell r="CX50">
            <v>9814</v>
          </cell>
          <cell r="CY50">
            <v>9892</v>
          </cell>
          <cell r="CZ50">
            <v>9525</v>
          </cell>
          <cell r="DA50">
            <v>38969</v>
          </cell>
          <cell r="DB50">
            <v>9746</v>
          </cell>
          <cell r="DC50">
            <v>10308</v>
          </cell>
          <cell r="DD50">
            <v>10558</v>
          </cell>
          <cell r="DE50">
            <v>10586</v>
          </cell>
          <cell r="DF50">
            <v>41198</v>
          </cell>
          <cell r="DG50">
            <v>10383</v>
          </cell>
          <cell r="DH50">
            <v>10692</v>
          </cell>
          <cell r="DI50">
            <v>10882</v>
          </cell>
          <cell r="DJ50">
            <v>11115</v>
          </cell>
          <cell r="DK50">
            <v>43072</v>
          </cell>
          <cell r="DL50">
            <v>12035</v>
          </cell>
          <cell r="DM50">
            <v>12638</v>
          </cell>
          <cell r="DN50">
            <v>12776</v>
          </cell>
          <cell r="DO50">
            <v>12749</v>
          </cell>
          <cell r="DP50">
            <v>50198</v>
          </cell>
          <cell r="DQ50">
            <v>12749</v>
          </cell>
          <cell r="DR50">
            <v>13377</v>
          </cell>
          <cell r="DS50">
            <v>13511</v>
          </cell>
          <cell r="DT50">
            <v>13233</v>
          </cell>
          <cell r="DU50">
            <v>52870</v>
          </cell>
          <cell r="DV50">
            <v>13750</v>
          </cell>
          <cell r="DW50">
            <v>14303</v>
          </cell>
          <cell r="DX50">
            <v>14840</v>
          </cell>
          <cell r="DY50">
            <v>14420</v>
          </cell>
          <cell r="DZ50">
            <v>57313</v>
          </cell>
          <cell r="EA50">
            <v>14208</v>
          </cell>
          <cell r="EB50">
            <v>14939</v>
          </cell>
          <cell r="EC50">
            <v>15151</v>
          </cell>
          <cell r="ED50">
            <v>14347</v>
          </cell>
          <cell r="EE50">
            <v>58645</v>
          </cell>
          <cell r="EF50">
            <v>14845</v>
          </cell>
          <cell r="EG50">
            <v>15735</v>
          </cell>
          <cell r="EH50">
            <v>15816</v>
          </cell>
          <cell r="EI50">
            <v>16124</v>
          </cell>
          <cell r="EJ50">
            <v>62520</v>
          </cell>
          <cell r="EK50">
            <v>15322</v>
          </cell>
          <cell r="EL50">
            <v>15875</v>
          </cell>
          <cell r="EM50">
            <v>16153</v>
          </cell>
          <cell r="EN50">
            <v>14334</v>
          </cell>
          <cell r="EO50">
            <v>61684</v>
          </cell>
          <cell r="EP50">
            <v>14283</v>
          </cell>
          <cell r="EQ50">
            <v>15009</v>
          </cell>
          <cell r="ER50">
            <v>14503</v>
          </cell>
          <cell r="ES50">
            <v>14113</v>
          </cell>
          <cell r="ET50">
            <v>57908</v>
          </cell>
          <cell r="EU50">
            <v>12612</v>
          </cell>
          <cell r="EV50">
            <v>13900</v>
          </cell>
          <cell r="EW50">
            <v>14943</v>
          </cell>
          <cell r="EX50">
            <v>14122</v>
          </cell>
          <cell r="EY50">
            <v>55577</v>
          </cell>
          <cell r="EZ50">
            <v>14499</v>
          </cell>
          <cell r="FA50">
            <v>16872</v>
          </cell>
          <cell r="FB50">
            <v>17861</v>
          </cell>
          <cell r="FC50">
            <v>16237</v>
          </cell>
          <cell r="FD50">
            <v>65469</v>
          </cell>
          <cell r="FE50">
            <v>15781</v>
          </cell>
          <cell r="FF50">
            <v>17575</v>
          </cell>
          <cell r="FG50">
            <v>17583</v>
          </cell>
          <cell r="FH50">
            <v>15541</v>
          </cell>
          <cell r="FI50">
            <v>66480</v>
          </cell>
          <cell r="FJ50">
            <v>15175</v>
          </cell>
          <cell r="FK50">
            <v>16241</v>
          </cell>
          <cell r="FL50">
            <v>18175</v>
          </cell>
          <cell r="FM50">
            <v>16795</v>
          </cell>
          <cell r="FN50">
            <v>66386</v>
          </cell>
          <cell r="FO50">
            <v>16381</v>
          </cell>
          <cell r="FP50">
            <v>14627</v>
          </cell>
          <cell r="FQ50">
            <v>18817</v>
          </cell>
          <cell r="FR50">
            <v>19398</v>
          </cell>
          <cell r="FS50">
            <v>69223</v>
          </cell>
          <cell r="FT50">
            <v>19671</v>
          </cell>
          <cell r="FU50">
            <v>21143</v>
          </cell>
          <cell r="FV50">
            <v>23343</v>
          </cell>
          <cell r="FW50">
            <v>22927</v>
          </cell>
          <cell r="FX50">
            <v>87084</v>
          </cell>
          <cell r="FY50">
            <v>23198</v>
          </cell>
          <cell r="FZ50">
            <v>24748</v>
          </cell>
          <cell r="GA50">
            <v>27644</v>
          </cell>
          <cell r="GB50">
            <v>26261</v>
          </cell>
          <cell r="GC50">
            <v>101851</v>
          </cell>
          <cell r="GD50">
            <v>25359</v>
          </cell>
          <cell r="GE50">
            <v>27872</v>
          </cell>
          <cell r="GF50">
            <v>30026</v>
          </cell>
          <cell r="GG50">
            <v>28619</v>
          </cell>
          <cell r="GH50">
            <v>111876</v>
          </cell>
          <cell r="GI50">
            <v>28660</v>
          </cell>
          <cell r="GJ50">
            <v>32465</v>
          </cell>
          <cell r="GK50">
            <v>34929</v>
          </cell>
          <cell r="GL50">
            <v>33016</v>
          </cell>
          <cell r="GM50">
            <v>129070</v>
          </cell>
          <cell r="GN50">
            <v>33531</v>
          </cell>
          <cell r="GO50">
            <v>36620</v>
          </cell>
          <cell r="GP50">
            <v>37701</v>
          </cell>
          <cell r="GQ50">
            <v>32515</v>
          </cell>
          <cell r="GR50">
            <v>140367</v>
          </cell>
          <cell r="GS50">
            <v>25607</v>
          </cell>
          <cell r="GT50">
            <v>29218</v>
          </cell>
          <cell r="GU50">
            <v>31042</v>
          </cell>
          <cell r="GV50">
            <v>28426</v>
          </cell>
          <cell r="GW50">
            <v>114293</v>
          </cell>
          <cell r="GX50">
            <v>29379</v>
          </cell>
          <cell r="GY50">
            <v>34156</v>
          </cell>
          <cell r="GZ50">
            <v>34948</v>
          </cell>
          <cell r="HA50">
            <v>31097</v>
          </cell>
          <cell r="HB50">
            <v>129580</v>
          </cell>
          <cell r="HC50">
            <v>32426</v>
          </cell>
          <cell r="HD50">
            <v>36646</v>
          </cell>
          <cell r="HE50">
            <v>37101</v>
          </cell>
          <cell r="HF50">
            <v>33241</v>
          </cell>
          <cell r="HG50">
            <v>139414</v>
          </cell>
          <cell r="HH50">
            <v>33715</v>
          </cell>
          <cell r="HI50">
            <v>35627</v>
          </cell>
          <cell r="HJ50">
            <v>35389</v>
          </cell>
          <cell r="HK50">
            <v>31350</v>
          </cell>
          <cell r="HL50">
            <v>136081</v>
          </cell>
          <cell r="HM50">
            <v>31925</v>
          </cell>
          <cell r="HN50">
            <v>34218</v>
          </cell>
          <cell r="HO50">
            <v>35629</v>
          </cell>
        </row>
        <row r="51">
          <cell r="A51" t="str">
            <v>CONMSTRA</v>
          </cell>
          <cell r="B51" t="str">
            <v>chained (2011) price HK$Mn</v>
          </cell>
          <cell r="C51" t="str">
            <v>Imports of services</v>
          </cell>
          <cell r="D51" t="str">
            <v>Travel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18443</v>
          </cell>
          <cell r="BI51">
            <v>5219</v>
          </cell>
          <cell r="BJ51">
            <v>5016</v>
          </cell>
          <cell r="BK51">
            <v>5804</v>
          </cell>
          <cell r="BL51">
            <v>5255</v>
          </cell>
          <cell r="BM51">
            <v>21364</v>
          </cell>
          <cell r="BN51">
            <v>5803</v>
          </cell>
          <cell r="BO51">
            <v>5420</v>
          </cell>
          <cell r="BP51">
            <v>6125</v>
          </cell>
          <cell r="BQ51">
            <v>5727</v>
          </cell>
          <cell r="BR51">
            <v>23146</v>
          </cell>
          <cell r="BS51">
            <v>6749</v>
          </cell>
          <cell r="BT51">
            <v>6198</v>
          </cell>
          <cell r="BU51">
            <v>7644</v>
          </cell>
          <cell r="BV51">
            <v>6924</v>
          </cell>
          <cell r="BW51">
            <v>27562</v>
          </cell>
          <cell r="BX51">
            <v>8398</v>
          </cell>
          <cell r="BY51">
            <v>7853</v>
          </cell>
          <cell r="BZ51">
            <v>8143</v>
          </cell>
          <cell r="CA51">
            <v>8565</v>
          </cell>
          <cell r="CB51">
            <v>32974</v>
          </cell>
          <cell r="CC51">
            <v>9691</v>
          </cell>
          <cell r="CD51">
            <v>9203</v>
          </cell>
          <cell r="CE51">
            <v>9884</v>
          </cell>
          <cell r="CF51">
            <v>9484</v>
          </cell>
          <cell r="CG51">
            <v>38246</v>
          </cell>
          <cell r="CH51">
            <v>10505</v>
          </cell>
          <cell r="CI51">
            <v>9958</v>
          </cell>
          <cell r="CJ51">
            <v>10854</v>
          </cell>
          <cell r="CK51">
            <v>11076</v>
          </cell>
          <cell r="CL51">
            <v>42391</v>
          </cell>
          <cell r="CM51">
            <v>12249</v>
          </cell>
          <cell r="CN51">
            <v>11871</v>
          </cell>
          <cell r="CO51">
            <v>12757</v>
          </cell>
          <cell r="CP51">
            <v>12770</v>
          </cell>
          <cell r="CQ51">
            <v>49647</v>
          </cell>
          <cell r="CR51">
            <v>15505</v>
          </cell>
          <cell r="CS51">
            <v>14334</v>
          </cell>
          <cell r="CT51">
            <v>16031</v>
          </cell>
          <cell r="CU51">
            <v>14608</v>
          </cell>
          <cell r="CV51">
            <v>60478</v>
          </cell>
          <cell r="CW51">
            <v>17019</v>
          </cell>
          <cell r="CX51">
            <v>13695</v>
          </cell>
          <cell r="CY51">
            <v>15755</v>
          </cell>
          <cell r="CZ51">
            <v>15787</v>
          </cell>
          <cell r="DA51">
            <v>62256</v>
          </cell>
          <cell r="DB51">
            <v>17134</v>
          </cell>
          <cell r="DC51">
            <v>16841</v>
          </cell>
          <cell r="DD51">
            <v>19438</v>
          </cell>
          <cell r="DE51">
            <v>17694</v>
          </cell>
          <cell r="DF51">
            <v>71107</v>
          </cell>
          <cell r="DG51">
            <v>20777</v>
          </cell>
          <cell r="DH51">
            <v>19064</v>
          </cell>
          <cell r="DI51">
            <v>21090</v>
          </cell>
          <cell r="DJ51">
            <v>21966</v>
          </cell>
          <cell r="DK51">
            <v>82897</v>
          </cell>
          <cell r="DL51">
            <v>22021</v>
          </cell>
          <cell r="DM51">
            <v>19727</v>
          </cell>
          <cell r="DN51">
            <v>22577</v>
          </cell>
          <cell r="DO51">
            <v>21683</v>
          </cell>
          <cell r="DP51">
            <v>86008</v>
          </cell>
          <cell r="DQ51">
            <v>24069</v>
          </cell>
          <cell r="DR51">
            <v>23070</v>
          </cell>
          <cell r="DS51">
            <v>24994</v>
          </cell>
          <cell r="DT51">
            <v>22772</v>
          </cell>
          <cell r="DU51">
            <v>94905</v>
          </cell>
          <cell r="DV51">
            <v>26425</v>
          </cell>
          <cell r="DW51">
            <v>23896</v>
          </cell>
          <cell r="DX51">
            <v>26327</v>
          </cell>
          <cell r="DY51">
            <v>24565</v>
          </cell>
          <cell r="DZ51">
            <v>101213</v>
          </cell>
          <cell r="EA51">
            <v>28667</v>
          </cell>
          <cell r="EB51">
            <v>25861</v>
          </cell>
          <cell r="EC51">
            <v>28126</v>
          </cell>
          <cell r="ED51">
            <v>25782</v>
          </cell>
          <cell r="EE51">
            <v>108436</v>
          </cell>
          <cell r="EF51">
            <v>29962</v>
          </cell>
          <cell r="EG51">
            <v>26475</v>
          </cell>
          <cell r="EH51">
            <v>29071</v>
          </cell>
          <cell r="EI51">
            <v>27818</v>
          </cell>
          <cell r="EJ51">
            <v>113326</v>
          </cell>
          <cell r="EK51">
            <v>32565</v>
          </cell>
          <cell r="EL51">
            <v>26728</v>
          </cell>
          <cell r="EM51">
            <v>32274</v>
          </cell>
          <cell r="EN51">
            <v>31950</v>
          </cell>
          <cell r="EO51">
            <v>123517</v>
          </cell>
          <cell r="EP51">
            <v>35815</v>
          </cell>
          <cell r="EQ51">
            <v>30625</v>
          </cell>
          <cell r="ER51">
            <v>33871</v>
          </cell>
          <cell r="ES51">
            <v>32756</v>
          </cell>
          <cell r="ET51">
            <v>133067</v>
          </cell>
          <cell r="EU51">
            <v>37138</v>
          </cell>
          <cell r="EV51">
            <v>30934</v>
          </cell>
          <cell r="EW51">
            <v>33343</v>
          </cell>
          <cell r="EX51">
            <v>29620</v>
          </cell>
          <cell r="EY51">
            <v>131035</v>
          </cell>
          <cell r="EZ51">
            <v>32808</v>
          </cell>
          <cell r="FA51">
            <v>29997</v>
          </cell>
          <cell r="FB51">
            <v>32697</v>
          </cell>
          <cell r="FC51">
            <v>28890</v>
          </cell>
          <cell r="FD51">
            <v>124392</v>
          </cell>
          <cell r="FE51">
            <v>33940</v>
          </cell>
          <cell r="FF51">
            <v>30373</v>
          </cell>
          <cell r="FG51">
            <v>32329</v>
          </cell>
          <cell r="FH51">
            <v>28920</v>
          </cell>
          <cell r="FI51">
            <v>125562</v>
          </cell>
          <cell r="FJ51">
            <v>33979</v>
          </cell>
          <cell r="FK51">
            <v>28972</v>
          </cell>
          <cell r="FL51">
            <v>32609</v>
          </cell>
          <cell r="FM51">
            <v>29250</v>
          </cell>
          <cell r="FN51">
            <v>124810</v>
          </cell>
          <cell r="FO51">
            <v>29730</v>
          </cell>
          <cell r="FP51">
            <v>21313</v>
          </cell>
          <cell r="FQ51">
            <v>32128</v>
          </cell>
          <cell r="FR51">
            <v>28486</v>
          </cell>
          <cell r="FS51">
            <v>111657</v>
          </cell>
          <cell r="FT51">
            <v>29038</v>
          </cell>
          <cell r="FU51">
            <v>30742</v>
          </cell>
          <cell r="FV51">
            <v>33350</v>
          </cell>
          <cell r="FW51">
            <v>30083</v>
          </cell>
          <cell r="FX51">
            <v>123213</v>
          </cell>
          <cell r="FY51">
            <v>30881</v>
          </cell>
          <cell r="FZ51">
            <v>28462</v>
          </cell>
          <cell r="GA51">
            <v>33135</v>
          </cell>
          <cell r="GB51">
            <v>30009</v>
          </cell>
          <cell r="GC51">
            <v>122487</v>
          </cell>
          <cell r="GD51">
            <v>30929</v>
          </cell>
          <cell r="GE51">
            <v>31055</v>
          </cell>
          <cell r="GF51">
            <v>33510</v>
          </cell>
          <cell r="GG51">
            <v>31988</v>
          </cell>
          <cell r="GH51">
            <v>127482</v>
          </cell>
          <cell r="GI51">
            <v>31146</v>
          </cell>
          <cell r="GJ51">
            <v>32865</v>
          </cell>
          <cell r="GK51">
            <v>35031</v>
          </cell>
          <cell r="GL51">
            <v>33833</v>
          </cell>
          <cell r="GM51">
            <v>132875</v>
          </cell>
          <cell r="GN51">
            <v>35435</v>
          </cell>
          <cell r="GO51">
            <v>32577</v>
          </cell>
          <cell r="GP51">
            <v>35375</v>
          </cell>
          <cell r="GQ51">
            <v>32712</v>
          </cell>
          <cell r="GR51">
            <v>136099</v>
          </cell>
          <cell r="GS51">
            <v>32658</v>
          </cell>
          <cell r="GT51">
            <v>33181</v>
          </cell>
          <cell r="GU51">
            <v>34621</v>
          </cell>
          <cell r="GV51">
            <v>34811</v>
          </cell>
          <cell r="GW51">
            <v>135271</v>
          </cell>
          <cell r="GX51">
            <v>33988</v>
          </cell>
          <cell r="GY51">
            <v>34842</v>
          </cell>
          <cell r="GZ51">
            <v>38165</v>
          </cell>
          <cell r="HA51">
            <v>36775</v>
          </cell>
          <cell r="HB51">
            <v>143770</v>
          </cell>
          <cell r="HC51">
            <v>35261</v>
          </cell>
          <cell r="HD51">
            <v>36292</v>
          </cell>
          <cell r="HE51">
            <v>38836</v>
          </cell>
          <cell r="HF51">
            <v>37682</v>
          </cell>
          <cell r="HG51">
            <v>148071</v>
          </cell>
          <cell r="HH51">
            <v>37264</v>
          </cell>
          <cell r="HI51">
            <v>38009</v>
          </cell>
          <cell r="HJ51">
            <v>39954</v>
          </cell>
          <cell r="HK51">
            <v>38452</v>
          </cell>
          <cell r="HL51">
            <v>153679</v>
          </cell>
          <cell r="HM51">
            <v>39506</v>
          </cell>
          <cell r="HN51">
            <v>38025</v>
          </cell>
          <cell r="HO51">
            <v>41782</v>
          </cell>
        </row>
        <row r="52">
          <cell r="A52" t="str">
            <v>CONMSTRS</v>
          </cell>
          <cell r="B52" t="str">
            <v>chained (2011) price HK$Mn</v>
          </cell>
          <cell r="C52" t="str">
            <v>Imports of services</v>
          </cell>
          <cell r="D52" t="str">
            <v>Trade-related services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2550</v>
          </cell>
          <cell r="BI52">
            <v>581</v>
          </cell>
          <cell r="BJ52">
            <v>663</v>
          </cell>
          <cell r="BK52">
            <v>703</v>
          </cell>
          <cell r="BL52">
            <v>722</v>
          </cell>
          <cell r="BM52">
            <v>2672</v>
          </cell>
          <cell r="BN52">
            <v>633</v>
          </cell>
          <cell r="BO52">
            <v>725</v>
          </cell>
          <cell r="BP52">
            <v>767</v>
          </cell>
          <cell r="BQ52">
            <v>793</v>
          </cell>
          <cell r="BR52">
            <v>2919</v>
          </cell>
          <cell r="BS52">
            <v>547</v>
          </cell>
          <cell r="BT52">
            <v>632</v>
          </cell>
          <cell r="BU52">
            <v>674</v>
          </cell>
          <cell r="BV52">
            <v>697</v>
          </cell>
          <cell r="BW52">
            <v>2553</v>
          </cell>
          <cell r="BX52">
            <v>660</v>
          </cell>
          <cell r="BY52">
            <v>762</v>
          </cell>
          <cell r="BZ52">
            <v>808</v>
          </cell>
          <cell r="CA52">
            <v>831</v>
          </cell>
          <cell r="CB52">
            <v>3058</v>
          </cell>
          <cell r="CC52">
            <v>809</v>
          </cell>
          <cell r="CD52">
            <v>933</v>
          </cell>
          <cell r="CE52">
            <v>987</v>
          </cell>
          <cell r="CF52">
            <v>1024</v>
          </cell>
          <cell r="CG52">
            <v>3745</v>
          </cell>
          <cell r="CH52">
            <v>856</v>
          </cell>
          <cell r="CI52">
            <v>994</v>
          </cell>
          <cell r="CJ52">
            <v>1056</v>
          </cell>
          <cell r="CK52">
            <v>1100</v>
          </cell>
          <cell r="CL52">
            <v>4004</v>
          </cell>
          <cell r="CM52">
            <v>984</v>
          </cell>
          <cell r="CN52">
            <v>1142</v>
          </cell>
          <cell r="CO52">
            <v>1213</v>
          </cell>
          <cell r="CP52">
            <v>1264</v>
          </cell>
          <cell r="CQ52">
            <v>4603</v>
          </cell>
          <cell r="CR52">
            <v>1100</v>
          </cell>
          <cell r="CS52">
            <v>1276</v>
          </cell>
          <cell r="CT52">
            <v>1356</v>
          </cell>
          <cell r="CU52">
            <v>1414</v>
          </cell>
          <cell r="CV52">
            <v>5146</v>
          </cell>
          <cell r="CW52">
            <v>1278</v>
          </cell>
          <cell r="CX52">
            <v>1486</v>
          </cell>
          <cell r="CY52">
            <v>1579</v>
          </cell>
          <cell r="CZ52">
            <v>1644</v>
          </cell>
          <cell r="DA52">
            <v>5987</v>
          </cell>
          <cell r="DB52">
            <v>1676</v>
          </cell>
          <cell r="DC52">
            <v>1950</v>
          </cell>
          <cell r="DD52">
            <v>2074</v>
          </cell>
          <cell r="DE52">
            <v>2164</v>
          </cell>
          <cell r="DF52">
            <v>7864</v>
          </cell>
          <cell r="DG52">
            <v>2148</v>
          </cell>
          <cell r="DH52">
            <v>2505</v>
          </cell>
          <cell r="DI52">
            <v>2666</v>
          </cell>
          <cell r="DJ52">
            <v>2783</v>
          </cell>
          <cell r="DK52">
            <v>10102</v>
          </cell>
          <cell r="DL52">
            <v>2347</v>
          </cell>
          <cell r="DM52">
            <v>2748</v>
          </cell>
          <cell r="DN52">
            <v>2929</v>
          </cell>
          <cell r="DO52">
            <v>3060</v>
          </cell>
          <cell r="DP52">
            <v>11084</v>
          </cell>
          <cell r="DQ52">
            <v>2003</v>
          </cell>
          <cell r="DR52">
            <v>2136</v>
          </cell>
          <cell r="DS52">
            <v>2400</v>
          </cell>
          <cell r="DT52">
            <v>2354</v>
          </cell>
          <cell r="DU52">
            <v>8893</v>
          </cell>
          <cell r="DV52">
            <v>1950</v>
          </cell>
          <cell r="DW52">
            <v>2003</v>
          </cell>
          <cell r="DX52">
            <v>2304</v>
          </cell>
          <cell r="DY52">
            <v>2537</v>
          </cell>
          <cell r="DZ52">
            <v>8794</v>
          </cell>
          <cell r="EA52">
            <v>2266</v>
          </cell>
          <cell r="EB52">
            <v>2387</v>
          </cell>
          <cell r="EC52">
            <v>2493</v>
          </cell>
          <cell r="ED52">
            <v>2738</v>
          </cell>
          <cell r="EE52">
            <v>9884</v>
          </cell>
          <cell r="EF52">
            <v>2617</v>
          </cell>
          <cell r="EG52">
            <v>2750</v>
          </cell>
          <cell r="EH52">
            <v>2962</v>
          </cell>
          <cell r="EI52">
            <v>2996</v>
          </cell>
          <cell r="EJ52">
            <v>11325</v>
          </cell>
          <cell r="EK52">
            <v>2333</v>
          </cell>
          <cell r="EL52">
            <v>2539</v>
          </cell>
          <cell r="EM52">
            <v>2785</v>
          </cell>
          <cell r="EN52">
            <v>2810</v>
          </cell>
          <cell r="EO52">
            <v>10467</v>
          </cell>
          <cell r="EP52">
            <v>2268</v>
          </cell>
          <cell r="EQ52">
            <v>2079</v>
          </cell>
          <cell r="ER52">
            <v>2509</v>
          </cell>
          <cell r="ES52">
            <v>2634</v>
          </cell>
          <cell r="ET52">
            <v>9490</v>
          </cell>
          <cell r="EU52">
            <v>2417</v>
          </cell>
          <cell r="EV52">
            <v>2509</v>
          </cell>
          <cell r="EW52">
            <v>3497</v>
          </cell>
          <cell r="EX52">
            <v>3624</v>
          </cell>
          <cell r="EY52">
            <v>12047</v>
          </cell>
          <cell r="EZ52">
            <v>2568</v>
          </cell>
          <cell r="FA52">
            <v>2644</v>
          </cell>
          <cell r="FB52">
            <v>3660</v>
          </cell>
          <cell r="FC52">
            <v>3823</v>
          </cell>
          <cell r="FD52">
            <v>12695</v>
          </cell>
          <cell r="FE52">
            <v>2946</v>
          </cell>
          <cell r="FF52">
            <v>2881</v>
          </cell>
          <cell r="FG52">
            <v>3911</v>
          </cell>
          <cell r="FH52">
            <v>4130</v>
          </cell>
          <cell r="FI52">
            <v>13868</v>
          </cell>
          <cell r="FJ52">
            <v>3584</v>
          </cell>
          <cell r="FK52">
            <v>3551</v>
          </cell>
          <cell r="FL52">
            <v>5166</v>
          </cell>
          <cell r="FM52">
            <v>5593</v>
          </cell>
          <cell r="FN52">
            <v>17894</v>
          </cell>
          <cell r="FO52">
            <v>4037</v>
          </cell>
          <cell r="FP52">
            <v>3870</v>
          </cell>
          <cell r="FQ52">
            <v>5533</v>
          </cell>
          <cell r="FR52">
            <v>6177</v>
          </cell>
          <cell r="FS52">
            <v>19617</v>
          </cell>
          <cell r="FT52">
            <v>4112</v>
          </cell>
          <cell r="FU52">
            <v>4056</v>
          </cell>
          <cell r="FV52">
            <v>5460</v>
          </cell>
          <cell r="FW52">
            <v>6014</v>
          </cell>
          <cell r="FX52">
            <v>19642</v>
          </cell>
          <cell r="FY52">
            <v>4477</v>
          </cell>
          <cell r="FZ52">
            <v>4563</v>
          </cell>
          <cell r="GA52">
            <v>5995</v>
          </cell>
          <cell r="GB52">
            <v>6555</v>
          </cell>
          <cell r="GC52">
            <v>21590</v>
          </cell>
          <cell r="GD52">
            <v>5081</v>
          </cell>
          <cell r="GE52">
            <v>5064</v>
          </cell>
          <cell r="GF52">
            <v>6698</v>
          </cell>
          <cell r="GG52">
            <v>7159</v>
          </cell>
          <cell r="GH52">
            <v>24002</v>
          </cell>
          <cell r="GI52">
            <v>5548</v>
          </cell>
          <cell r="GJ52">
            <v>5677</v>
          </cell>
          <cell r="GK52">
            <v>7682</v>
          </cell>
          <cell r="GL52">
            <v>8576</v>
          </cell>
          <cell r="GM52">
            <v>27483</v>
          </cell>
          <cell r="GN52">
            <v>6223</v>
          </cell>
          <cell r="GO52">
            <v>6379</v>
          </cell>
          <cell r="GP52">
            <v>8334</v>
          </cell>
          <cell r="GQ52">
            <v>8797</v>
          </cell>
          <cell r="GR52">
            <v>29733</v>
          </cell>
          <cell r="GS52">
            <v>5745</v>
          </cell>
          <cell r="GT52">
            <v>6082</v>
          </cell>
          <cell r="GU52">
            <v>8240</v>
          </cell>
          <cell r="GV52">
            <v>9877</v>
          </cell>
          <cell r="GW52">
            <v>29944</v>
          </cell>
          <cell r="GX52">
            <v>6916</v>
          </cell>
          <cell r="GY52">
            <v>7162</v>
          </cell>
          <cell r="GZ52">
            <v>9382</v>
          </cell>
          <cell r="HA52">
            <v>10676</v>
          </cell>
          <cell r="HB52">
            <v>34136</v>
          </cell>
          <cell r="HC52">
            <v>7334</v>
          </cell>
          <cell r="HD52">
            <v>7122</v>
          </cell>
          <cell r="HE52">
            <v>8829</v>
          </cell>
          <cell r="HF52">
            <v>9897</v>
          </cell>
          <cell r="HG52">
            <v>33182</v>
          </cell>
          <cell r="HH52">
            <v>7334</v>
          </cell>
          <cell r="HI52">
            <v>7027</v>
          </cell>
          <cell r="HJ52">
            <v>8756</v>
          </cell>
          <cell r="HK52">
            <v>10024</v>
          </cell>
          <cell r="HL52">
            <v>33141</v>
          </cell>
          <cell r="HM52">
            <v>7501</v>
          </cell>
          <cell r="HN52">
            <v>6942</v>
          </cell>
          <cell r="HO52">
            <v>8546</v>
          </cell>
        </row>
        <row r="53">
          <cell r="A53" t="str">
            <v>CONMSOS</v>
          </cell>
          <cell r="B53" t="str">
            <v>chained (2011) price HK$Mn</v>
          </cell>
          <cell r="C53" t="str">
            <v>Imports of services</v>
          </cell>
          <cell r="D53" t="str">
            <v>Other services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10697</v>
          </cell>
          <cell r="BI53">
            <v>4740</v>
          </cell>
          <cell r="BJ53">
            <v>3130</v>
          </cell>
          <cell r="BK53">
            <v>3016</v>
          </cell>
          <cell r="BL53">
            <v>2793</v>
          </cell>
          <cell r="BM53">
            <v>13666</v>
          </cell>
          <cell r="BN53">
            <v>3675</v>
          </cell>
          <cell r="BO53">
            <v>3194</v>
          </cell>
          <cell r="BP53">
            <v>3234</v>
          </cell>
          <cell r="BQ53">
            <v>2610</v>
          </cell>
          <cell r="BR53">
            <v>12727</v>
          </cell>
          <cell r="BS53">
            <v>3967</v>
          </cell>
          <cell r="BT53">
            <v>3558</v>
          </cell>
          <cell r="BU53">
            <v>3741</v>
          </cell>
          <cell r="BV53">
            <v>3646</v>
          </cell>
          <cell r="BW53">
            <v>14933</v>
          </cell>
          <cell r="BX53">
            <v>4509</v>
          </cell>
          <cell r="BY53">
            <v>4141</v>
          </cell>
          <cell r="BZ53">
            <v>4225</v>
          </cell>
          <cell r="CA53">
            <v>3953</v>
          </cell>
          <cell r="CB53">
            <v>16844</v>
          </cell>
          <cell r="CC53">
            <v>4870</v>
          </cell>
          <cell r="CD53">
            <v>4465</v>
          </cell>
          <cell r="CE53">
            <v>4208</v>
          </cell>
          <cell r="CF53">
            <v>4193</v>
          </cell>
          <cell r="CG53">
            <v>17744</v>
          </cell>
          <cell r="CH53">
            <v>5263</v>
          </cell>
          <cell r="CI53">
            <v>5123</v>
          </cell>
          <cell r="CJ53">
            <v>5147</v>
          </cell>
          <cell r="CK53">
            <v>5423</v>
          </cell>
          <cell r="CL53">
            <v>20955</v>
          </cell>
          <cell r="CM53">
            <v>6122</v>
          </cell>
          <cell r="CN53">
            <v>5870</v>
          </cell>
          <cell r="CO53">
            <v>5861</v>
          </cell>
          <cell r="CP53">
            <v>6202</v>
          </cell>
          <cell r="CQ53">
            <v>24055</v>
          </cell>
          <cell r="CR53">
            <v>6800</v>
          </cell>
          <cell r="CS53">
            <v>6446</v>
          </cell>
          <cell r="CT53">
            <v>6535</v>
          </cell>
          <cell r="CU53">
            <v>6791</v>
          </cell>
          <cell r="CV53">
            <v>26572</v>
          </cell>
          <cell r="CW53">
            <v>7322</v>
          </cell>
          <cell r="CX53">
            <v>7089</v>
          </cell>
          <cell r="CY53">
            <v>7236</v>
          </cell>
          <cell r="CZ53">
            <v>7370</v>
          </cell>
          <cell r="DA53">
            <v>29017</v>
          </cell>
          <cell r="DB53">
            <v>7829</v>
          </cell>
          <cell r="DC53">
            <v>7701</v>
          </cell>
          <cell r="DD53">
            <v>7941</v>
          </cell>
          <cell r="DE53">
            <v>8157</v>
          </cell>
          <cell r="DF53">
            <v>31628</v>
          </cell>
          <cell r="DG53">
            <v>8469</v>
          </cell>
          <cell r="DH53">
            <v>8182</v>
          </cell>
          <cell r="DI53">
            <v>8320</v>
          </cell>
          <cell r="DJ53">
            <v>8527</v>
          </cell>
          <cell r="DK53">
            <v>33498</v>
          </cell>
          <cell r="DL53">
            <v>9875</v>
          </cell>
          <cell r="DM53">
            <v>9535</v>
          </cell>
          <cell r="DN53">
            <v>9762</v>
          </cell>
          <cell r="DO53">
            <v>9931</v>
          </cell>
          <cell r="DP53">
            <v>39103</v>
          </cell>
          <cell r="DQ53">
            <v>10289</v>
          </cell>
          <cell r="DR53">
            <v>10343</v>
          </cell>
          <cell r="DS53">
            <v>10402</v>
          </cell>
          <cell r="DT53">
            <v>10450</v>
          </cell>
          <cell r="DU53">
            <v>41484</v>
          </cell>
          <cell r="DV53">
            <v>11964</v>
          </cell>
          <cell r="DW53">
            <v>11939</v>
          </cell>
          <cell r="DX53">
            <v>11949</v>
          </cell>
          <cell r="DY53">
            <v>12348</v>
          </cell>
          <cell r="DZ53">
            <v>48200</v>
          </cell>
          <cell r="EA53">
            <v>11031</v>
          </cell>
          <cell r="EB53">
            <v>10616</v>
          </cell>
          <cell r="EC53">
            <v>10872</v>
          </cell>
          <cell r="ED53">
            <v>10958</v>
          </cell>
          <cell r="EE53">
            <v>43477</v>
          </cell>
          <cell r="EF53">
            <v>10247</v>
          </cell>
          <cell r="EG53">
            <v>10318</v>
          </cell>
          <cell r="EH53">
            <v>10792</v>
          </cell>
          <cell r="EI53">
            <v>11949</v>
          </cell>
          <cell r="EJ53">
            <v>43306</v>
          </cell>
          <cell r="EK53">
            <v>10731</v>
          </cell>
          <cell r="EL53">
            <v>11675</v>
          </cell>
          <cell r="EM53">
            <v>11885</v>
          </cell>
          <cell r="EN53">
            <v>11564</v>
          </cell>
          <cell r="EO53">
            <v>45855</v>
          </cell>
          <cell r="EP53">
            <v>11643</v>
          </cell>
          <cell r="EQ53">
            <v>11819</v>
          </cell>
          <cell r="ER53">
            <v>12429</v>
          </cell>
          <cell r="ES53">
            <v>12744</v>
          </cell>
          <cell r="ET53">
            <v>48635</v>
          </cell>
          <cell r="EU53">
            <v>9415</v>
          </cell>
          <cell r="EV53">
            <v>9703</v>
          </cell>
          <cell r="EW53">
            <v>10933</v>
          </cell>
          <cell r="EX53">
            <v>11660</v>
          </cell>
          <cell r="EY53">
            <v>41711</v>
          </cell>
          <cell r="EZ53">
            <v>10384</v>
          </cell>
          <cell r="FA53">
            <v>9992</v>
          </cell>
          <cell r="FB53">
            <v>11124</v>
          </cell>
          <cell r="FC53">
            <v>11558</v>
          </cell>
          <cell r="FD53">
            <v>43058</v>
          </cell>
          <cell r="FE53">
            <v>10718</v>
          </cell>
          <cell r="FF53">
            <v>10702</v>
          </cell>
          <cell r="FG53">
            <v>11356</v>
          </cell>
          <cell r="FH53">
            <v>11822</v>
          </cell>
          <cell r="FI53">
            <v>44598</v>
          </cell>
          <cell r="FJ53">
            <v>12657</v>
          </cell>
          <cell r="FK53">
            <v>12296</v>
          </cell>
          <cell r="FL53">
            <v>12889</v>
          </cell>
          <cell r="FM53">
            <v>13448</v>
          </cell>
          <cell r="FN53">
            <v>51290</v>
          </cell>
          <cell r="FO53">
            <v>12815</v>
          </cell>
          <cell r="FP53">
            <v>12166</v>
          </cell>
          <cell r="FQ53">
            <v>13324</v>
          </cell>
          <cell r="FR53">
            <v>14434</v>
          </cell>
          <cell r="FS53">
            <v>52739</v>
          </cell>
          <cell r="FT53">
            <v>14749</v>
          </cell>
          <cell r="FU53">
            <v>14012</v>
          </cell>
          <cell r="FV53">
            <v>15274</v>
          </cell>
          <cell r="FW53">
            <v>16288</v>
          </cell>
          <cell r="FX53">
            <v>60323</v>
          </cell>
          <cell r="FY53">
            <v>16124</v>
          </cell>
          <cell r="FZ53">
            <v>15444</v>
          </cell>
          <cell r="GA53">
            <v>17085</v>
          </cell>
          <cell r="GB53">
            <v>17763</v>
          </cell>
          <cell r="GC53">
            <v>66416</v>
          </cell>
          <cell r="GD53">
            <v>17692</v>
          </cell>
          <cell r="GE53">
            <v>17611</v>
          </cell>
          <cell r="GF53">
            <v>19516</v>
          </cell>
          <cell r="GG53">
            <v>20263</v>
          </cell>
          <cell r="GH53">
            <v>75082</v>
          </cell>
          <cell r="GI53">
            <v>23795</v>
          </cell>
          <cell r="GJ53">
            <v>19821</v>
          </cell>
          <cell r="GK53">
            <v>22753</v>
          </cell>
          <cell r="GL53">
            <v>23546</v>
          </cell>
          <cell r="GM53">
            <v>89915</v>
          </cell>
          <cell r="GN53">
            <v>26268</v>
          </cell>
          <cell r="GO53">
            <v>21248</v>
          </cell>
          <cell r="GP53">
            <v>23606</v>
          </cell>
          <cell r="GQ53">
            <v>23872</v>
          </cell>
          <cell r="GR53">
            <v>94994</v>
          </cell>
          <cell r="GS53">
            <v>26111</v>
          </cell>
          <cell r="GT53">
            <v>21317</v>
          </cell>
          <cell r="GU53">
            <v>26132</v>
          </cell>
          <cell r="GV53">
            <v>28407</v>
          </cell>
          <cell r="GW53">
            <v>101967</v>
          </cell>
          <cell r="GX53">
            <v>30563</v>
          </cell>
          <cell r="GY53">
            <v>25150</v>
          </cell>
          <cell r="GZ53">
            <v>29206</v>
          </cell>
          <cell r="HA53">
            <v>31271</v>
          </cell>
          <cell r="HB53">
            <v>116190</v>
          </cell>
          <cell r="HC53">
            <v>32309</v>
          </cell>
          <cell r="HD53">
            <v>24694</v>
          </cell>
          <cell r="HE53">
            <v>29121</v>
          </cell>
          <cell r="HF53">
            <v>31784</v>
          </cell>
          <cell r="HG53">
            <v>117908</v>
          </cell>
          <cell r="HH53">
            <v>32201</v>
          </cell>
          <cell r="HI53">
            <v>25026</v>
          </cell>
          <cell r="HJ53">
            <v>28052</v>
          </cell>
          <cell r="HK53">
            <v>31980</v>
          </cell>
          <cell r="HL53">
            <v>117259</v>
          </cell>
          <cell r="HM53">
            <v>32164</v>
          </cell>
          <cell r="HN53">
            <v>25638</v>
          </cell>
          <cell r="HO53">
            <v>28938</v>
          </cell>
        </row>
        <row r="54">
          <cell r="A54" t="str">
            <v>CONPGDP</v>
          </cell>
          <cell r="B54" t="str">
            <v>chained (2011) price</v>
          </cell>
          <cell r="C54" t="str">
            <v>Per capita GDP (HK$)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27296</v>
          </cell>
          <cell r="J54">
            <v>29903</v>
          </cell>
          <cell r="K54">
            <v>33446</v>
          </cell>
          <cell r="L54">
            <v>35464</v>
          </cell>
          <cell r="M54">
            <v>39602</v>
          </cell>
          <cell r="N54">
            <v>39957</v>
          </cell>
          <cell r="O54">
            <v>39585</v>
          </cell>
          <cell r="P54">
            <v>40070</v>
          </cell>
          <cell r="Q54">
            <v>43909</v>
          </cell>
          <cell r="R54">
            <v>46799</v>
          </cell>
          <cell r="S54">
            <v>49141</v>
          </cell>
          <cell r="T54">
            <v>53324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58206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57757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56951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65331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71945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76490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80791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86614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92439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93700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97803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106505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106165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116443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130722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140661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142382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147362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154478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162737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169885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176128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176774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176300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183755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171508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  <cell r="EY54">
            <v>174135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185835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185505</v>
          </cell>
          <cell r="FJ54">
            <v>0</v>
          </cell>
          <cell r="FK54">
            <v>0</v>
          </cell>
          <cell r="FL54">
            <v>0</v>
          </cell>
          <cell r="FM54">
            <v>0</v>
          </cell>
          <cell r="FN54">
            <v>187745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193865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209095</v>
          </cell>
          <cell r="FY54">
            <v>0</v>
          </cell>
          <cell r="FZ54">
            <v>0</v>
          </cell>
          <cell r="GA54">
            <v>0</v>
          </cell>
          <cell r="GB54">
            <v>0</v>
          </cell>
          <cell r="GC54">
            <v>223564</v>
          </cell>
          <cell r="GD54">
            <v>0</v>
          </cell>
          <cell r="GE54">
            <v>0</v>
          </cell>
          <cell r="GF54">
            <v>0</v>
          </cell>
          <cell r="GG54">
            <v>0</v>
          </cell>
          <cell r="GH54">
            <v>237755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250958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254770</v>
          </cell>
          <cell r="GS54">
            <v>0</v>
          </cell>
          <cell r="GT54">
            <v>0</v>
          </cell>
          <cell r="GU54">
            <v>0</v>
          </cell>
          <cell r="GV54">
            <v>0</v>
          </cell>
          <cell r="GW54">
            <v>247970</v>
          </cell>
          <cell r="GX54">
            <v>0</v>
          </cell>
          <cell r="GY54">
            <v>0</v>
          </cell>
          <cell r="GZ54">
            <v>0</v>
          </cell>
          <cell r="HA54">
            <v>0</v>
          </cell>
          <cell r="HB54">
            <v>262878</v>
          </cell>
          <cell r="HC54">
            <v>0</v>
          </cell>
          <cell r="HD54">
            <v>0</v>
          </cell>
          <cell r="HE54">
            <v>0</v>
          </cell>
          <cell r="HF54">
            <v>0</v>
          </cell>
          <cell r="HG54">
            <v>273783</v>
          </cell>
          <cell r="HH54">
            <v>0</v>
          </cell>
          <cell r="HI54">
            <v>0</v>
          </cell>
          <cell r="HJ54">
            <v>0</v>
          </cell>
          <cell r="HK54">
            <v>0</v>
          </cell>
          <cell r="HL54">
            <v>274670</v>
          </cell>
          <cell r="HM54">
            <v>0</v>
          </cell>
          <cell r="HN54">
            <v>0</v>
          </cell>
          <cell r="HO54">
            <v>0</v>
          </cell>
          <cell r="HP54">
            <v>0</v>
          </cell>
          <cell r="HQ54">
            <v>0</v>
          </cell>
          <cell r="HR54">
            <v>0</v>
          </cell>
          <cell r="HS54">
            <v>0</v>
          </cell>
          <cell r="HT54">
            <v>0</v>
          </cell>
          <cell r="HU54">
            <v>0</v>
          </cell>
          <cell r="HV54">
            <v>0</v>
          </cell>
          <cell r="HW54">
            <v>0</v>
          </cell>
          <cell r="HX54">
            <v>0</v>
          </cell>
          <cell r="HY54">
            <v>0</v>
          </cell>
          <cell r="HZ54">
            <v>0</v>
          </cell>
          <cell r="IA54">
            <v>0</v>
          </cell>
          <cell r="IB54">
            <v>0</v>
          </cell>
          <cell r="IC54">
            <v>0</v>
          </cell>
          <cell r="ID54">
            <v>0</v>
          </cell>
          <cell r="IE54">
            <v>0</v>
          </cell>
          <cell r="IF54">
            <v>0</v>
          </cell>
          <cell r="IG54">
            <v>0</v>
          </cell>
          <cell r="IH54">
            <v>0</v>
          </cell>
          <cell r="II54">
            <v>0</v>
          </cell>
          <cell r="IJ54">
            <v>0</v>
          </cell>
          <cell r="IK54">
            <v>0</v>
          </cell>
          <cell r="IL54">
            <v>0</v>
          </cell>
          <cell r="IM54">
            <v>0</v>
          </cell>
          <cell r="IN54">
            <v>0</v>
          </cell>
          <cell r="IO54">
            <v>0</v>
          </cell>
          <cell r="IP54">
            <v>0</v>
          </cell>
          <cell r="IQ54">
            <v>0</v>
          </cell>
          <cell r="IR54">
            <v>0</v>
          </cell>
          <cell r="IS54">
            <v>0</v>
          </cell>
          <cell r="IT54">
            <v>0</v>
          </cell>
          <cell r="IU54">
            <v>0</v>
          </cell>
        </row>
        <row r="55">
          <cell r="A55" t="str">
            <v>CONXGS</v>
          </cell>
          <cell r="B55" t="str">
            <v>chained (2011) price HK$Mn</v>
          </cell>
          <cell r="C55" t="str">
            <v>Exports of goods and services</v>
          </cell>
          <cell r="H55">
            <v>0</v>
          </cell>
          <cell r="I55">
            <v>46267</v>
          </cell>
          <cell r="J55">
            <v>50137</v>
          </cell>
          <cell r="K55">
            <v>53277</v>
          </cell>
          <cell r="L55">
            <v>58190</v>
          </cell>
          <cell r="M55">
            <v>63380</v>
          </cell>
          <cell r="N55">
            <v>70739</v>
          </cell>
          <cell r="O55">
            <v>78640</v>
          </cell>
          <cell r="P55">
            <v>88282</v>
          </cell>
          <cell r="Q55">
            <v>101782</v>
          </cell>
          <cell r="R55">
            <v>112624</v>
          </cell>
          <cell r="S55">
            <v>116526</v>
          </cell>
          <cell r="T55">
            <v>126906</v>
          </cell>
          <cell r="U55">
            <v>31601</v>
          </cell>
          <cell r="V55">
            <v>33121</v>
          </cell>
          <cell r="W55">
            <v>37734</v>
          </cell>
          <cell r="X55">
            <v>36541</v>
          </cell>
          <cell r="Y55">
            <v>138369</v>
          </cell>
          <cell r="Z55">
            <v>34593</v>
          </cell>
          <cell r="AA55">
            <v>35597</v>
          </cell>
          <cell r="AB55">
            <v>34180</v>
          </cell>
          <cell r="AC55">
            <v>29824</v>
          </cell>
          <cell r="AD55">
            <v>133660</v>
          </cell>
          <cell r="AE55">
            <v>30221</v>
          </cell>
          <cell r="AF55">
            <v>32924</v>
          </cell>
          <cell r="AG55">
            <v>36340</v>
          </cell>
          <cell r="AH55">
            <v>36197</v>
          </cell>
          <cell r="AI55">
            <v>135319</v>
          </cell>
          <cell r="AJ55">
            <v>39936</v>
          </cell>
          <cell r="AK55">
            <v>42411</v>
          </cell>
          <cell r="AL55">
            <v>43969</v>
          </cell>
          <cell r="AM55">
            <v>43846</v>
          </cell>
          <cell r="AN55">
            <v>169853</v>
          </cell>
          <cell r="AO55">
            <v>40951</v>
          </cell>
          <cell r="AP55">
            <v>43820</v>
          </cell>
          <cell r="AQ55">
            <v>45694</v>
          </cell>
          <cell r="AR55">
            <v>46316</v>
          </cell>
          <cell r="AS55">
            <v>176875</v>
          </cell>
          <cell r="AT55">
            <v>42716</v>
          </cell>
          <cell r="AU55">
            <v>49613</v>
          </cell>
          <cell r="AV55">
            <v>52193</v>
          </cell>
          <cell r="AW55">
            <v>54217</v>
          </cell>
          <cell r="AX55">
            <v>198638</v>
          </cell>
          <cell r="AY55">
            <v>50931</v>
          </cell>
          <cell r="AZ55">
            <v>58058</v>
          </cell>
          <cell r="BA55">
            <v>61463</v>
          </cell>
          <cell r="BB55">
            <v>61402</v>
          </cell>
          <cell r="BC55">
            <v>231348</v>
          </cell>
          <cell r="BD55">
            <v>57966</v>
          </cell>
          <cell r="BE55">
            <v>67677</v>
          </cell>
          <cell r="BF55">
            <v>69343</v>
          </cell>
          <cell r="BG55">
            <v>68760</v>
          </cell>
          <cell r="BH55">
            <v>262658</v>
          </cell>
          <cell r="BI55">
            <v>67945</v>
          </cell>
          <cell r="BJ55">
            <v>74163</v>
          </cell>
          <cell r="BK55">
            <v>78125</v>
          </cell>
          <cell r="BL55">
            <v>78750</v>
          </cell>
          <cell r="BM55">
            <v>297949</v>
          </cell>
          <cell r="BN55">
            <v>68980</v>
          </cell>
          <cell r="BO55">
            <v>73009</v>
          </cell>
          <cell r="BP55">
            <v>76104</v>
          </cell>
          <cell r="BQ55">
            <v>78910</v>
          </cell>
          <cell r="BR55">
            <v>296064</v>
          </cell>
          <cell r="BS55">
            <v>69554</v>
          </cell>
          <cell r="BT55">
            <v>80784</v>
          </cell>
          <cell r="BU55">
            <v>88567</v>
          </cell>
          <cell r="BV55">
            <v>94462</v>
          </cell>
          <cell r="BW55">
            <v>332471</v>
          </cell>
          <cell r="BX55">
            <v>88414</v>
          </cell>
          <cell r="BY55">
            <v>98615</v>
          </cell>
          <cell r="BZ55">
            <v>104266</v>
          </cell>
          <cell r="CA55">
            <v>104409</v>
          </cell>
          <cell r="CB55">
            <v>395175</v>
          </cell>
          <cell r="CC55">
            <v>99640</v>
          </cell>
          <cell r="CD55">
            <v>105169</v>
          </cell>
          <cell r="CE55">
            <v>105371</v>
          </cell>
          <cell r="CF55">
            <v>108573</v>
          </cell>
          <cell r="CG55">
            <v>418394</v>
          </cell>
          <cell r="CH55">
            <v>97708</v>
          </cell>
          <cell r="CI55">
            <v>114870</v>
          </cell>
          <cell r="CJ55">
            <v>128268</v>
          </cell>
          <cell r="CK55">
            <v>138811</v>
          </cell>
          <cell r="CL55">
            <v>479672</v>
          </cell>
          <cell r="CM55">
            <v>129181</v>
          </cell>
          <cell r="CN55">
            <v>151090</v>
          </cell>
          <cell r="CO55">
            <v>167518</v>
          </cell>
          <cell r="CP55">
            <v>172340</v>
          </cell>
          <cell r="CQ55">
            <v>620129</v>
          </cell>
          <cell r="CR55">
            <v>157840</v>
          </cell>
          <cell r="CS55">
            <v>183185</v>
          </cell>
          <cell r="CT55">
            <v>206744</v>
          </cell>
          <cell r="CU55">
            <v>215178</v>
          </cell>
          <cell r="CV55">
            <v>762947</v>
          </cell>
          <cell r="CW55">
            <v>185651</v>
          </cell>
          <cell r="CX55">
            <v>205671</v>
          </cell>
          <cell r="CY55">
            <v>221698</v>
          </cell>
          <cell r="CZ55">
            <v>217396</v>
          </cell>
          <cell r="DA55">
            <v>830416</v>
          </cell>
          <cell r="DB55">
            <v>189462</v>
          </cell>
          <cell r="DC55">
            <v>219675</v>
          </cell>
          <cell r="DD55">
            <v>237509</v>
          </cell>
          <cell r="DE55">
            <v>254190</v>
          </cell>
          <cell r="DF55">
            <v>900836</v>
          </cell>
          <cell r="DG55">
            <v>214273</v>
          </cell>
          <cell r="DH55">
            <v>253986</v>
          </cell>
          <cell r="DI55">
            <v>276557</v>
          </cell>
          <cell r="DJ55">
            <v>291112</v>
          </cell>
          <cell r="DK55">
            <v>1035928</v>
          </cell>
          <cell r="DL55">
            <v>255879</v>
          </cell>
          <cell r="DM55">
            <v>304327</v>
          </cell>
          <cell r="DN55">
            <v>324645</v>
          </cell>
          <cell r="DO55">
            <v>336867</v>
          </cell>
          <cell r="DP55">
            <v>1221718</v>
          </cell>
          <cell r="DQ55">
            <v>299389</v>
          </cell>
          <cell r="DR55">
            <v>337675</v>
          </cell>
          <cell r="DS55">
            <v>369737</v>
          </cell>
          <cell r="DT55">
            <v>368409</v>
          </cell>
          <cell r="DU55">
            <v>1375210</v>
          </cell>
          <cell r="DV55">
            <v>323267</v>
          </cell>
          <cell r="DW55">
            <v>370574</v>
          </cell>
          <cell r="DX55">
            <v>404777</v>
          </cell>
          <cell r="DY55">
            <v>406833</v>
          </cell>
          <cell r="DZ55">
            <v>1505451</v>
          </cell>
          <cell r="EA55">
            <v>368888</v>
          </cell>
          <cell r="EB55">
            <v>410582</v>
          </cell>
          <cell r="EC55">
            <v>446558</v>
          </cell>
          <cell r="ED55">
            <v>430204</v>
          </cell>
          <cell r="EE55">
            <v>1656232</v>
          </cell>
          <cell r="EF55">
            <v>389700</v>
          </cell>
          <cell r="EG55">
            <v>430157</v>
          </cell>
          <cell r="EH55">
            <v>471317</v>
          </cell>
          <cell r="EI55">
            <v>456877</v>
          </cell>
          <cell r="EJ55">
            <v>1748051</v>
          </cell>
          <cell r="EK55">
            <v>415742</v>
          </cell>
          <cell r="EL55">
            <v>463539</v>
          </cell>
          <cell r="EM55">
            <v>497899</v>
          </cell>
          <cell r="EN55">
            <v>489576</v>
          </cell>
          <cell r="EO55">
            <v>1866756</v>
          </cell>
          <cell r="EP55">
            <v>410635</v>
          </cell>
          <cell r="EQ55">
            <v>446475</v>
          </cell>
          <cell r="ER55">
            <v>459542</v>
          </cell>
          <cell r="ES55">
            <v>450479</v>
          </cell>
          <cell r="ET55">
            <v>1767131</v>
          </cell>
          <cell r="EU55">
            <v>391701</v>
          </cell>
          <cell r="EV55">
            <v>440795</v>
          </cell>
          <cell r="EW55">
            <v>498441</v>
          </cell>
          <cell r="EX55">
            <v>506584</v>
          </cell>
          <cell r="EY55">
            <v>1837521</v>
          </cell>
          <cell r="EZ55">
            <v>467687</v>
          </cell>
          <cell r="FA55">
            <v>516226</v>
          </cell>
          <cell r="FB55">
            <v>581493</v>
          </cell>
          <cell r="FC55">
            <v>570469</v>
          </cell>
          <cell r="FD55">
            <v>2135875</v>
          </cell>
          <cell r="FE55">
            <v>488606</v>
          </cell>
          <cell r="FF55">
            <v>511193</v>
          </cell>
          <cell r="FG55">
            <v>566781</v>
          </cell>
          <cell r="FH55">
            <v>534499</v>
          </cell>
          <cell r="FI55">
            <v>2101079</v>
          </cell>
          <cell r="FJ55">
            <v>478940</v>
          </cell>
          <cell r="FK55">
            <v>542046</v>
          </cell>
          <cell r="FL55">
            <v>630894</v>
          </cell>
          <cell r="FM55">
            <v>628334</v>
          </cell>
          <cell r="FN55">
            <v>2280214</v>
          </cell>
          <cell r="FO55">
            <v>564803</v>
          </cell>
          <cell r="FP55">
            <v>596741</v>
          </cell>
          <cell r="FQ55">
            <v>693602</v>
          </cell>
          <cell r="FR55">
            <v>716862</v>
          </cell>
          <cell r="FS55">
            <v>2572008</v>
          </cell>
          <cell r="FT55">
            <v>649257</v>
          </cell>
          <cell r="FU55">
            <v>722934</v>
          </cell>
          <cell r="FV55">
            <v>796748</v>
          </cell>
          <cell r="FW55">
            <v>799148</v>
          </cell>
          <cell r="FX55">
            <v>2968087</v>
          </cell>
          <cell r="FY55">
            <v>707891</v>
          </cell>
          <cell r="FZ55">
            <v>799738</v>
          </cell>
          <cell r="GA55">
            <v>891285</v>
          </cell>
          <cell r="GB55">
            <v>883242</v>
          </cell>
          <cell r="GC55">
            <v>3282156</v>
          </cell>
          <cell r="GD55">
            <v>801514</v>
          </cell>
          <cell r="GE55">
            <v>850941</v>
          </cell>
          <cell r="GF55">
            <v>963925</v>
          </cell>
          <cell r="GG55">
            <v>974877</v>
          </cell>
          <cell r="GH55">
            <v>3591257</v>
          </cell>
          <cell r="GI55">
            <v>867015</v>
          </cell>
          <cell r="GJ55">
            <v>939076</v>
          </cell>
          <cell r="GK55">
            <v>1040042</v>
          </cell>
          <cell r="GL55">
            <v>1046544</v>
          </cell>
          <cell r="GM55">
            <v>3892677</v>
          </cell>
          <cell r="GN55">
            <v>940799</v>
          </cell>
          <cell r="GO55">
            <v>985840</v>
          </cell>
          <cell r="GP55">
            <v>1059488</v>
          </cell>
          <cell r="GQ55">
            <v>1005883</v>
          </cell>
          <cell r="GR55">
            <v>3992010</v>
          </cell>
          <cell r="GS55">
            <v>761714</v>
          </cell>
          <cell r="GT55">
            <v>877623</v>
          </cell>
          <cell r="GU55">
            <v>951220</v>
          </cell>
          <cell r="GV55">
            <v>1004655</v>
          </cell>
          <cell r="GW55">
            <v>3595212</v>
          </cell>
          <cell r="GX55">
            <v>919079</v>
          </cell>
          <cell r="GY55">
            <v>1051120</v>
          </cell>
          <cell r="GZ55">
            <v>1138178</v>
          </cell>
          <cell r="HA55">
            <v>1090541</v>
          </cell>
          <cell r="HB55">
            <v>4198918</v>
          </cell>
          <cell r="HC55">
            <v>1050879</v>
          </cell>
          <cell r="HD55">
            <v>1062292</v>
          </cell>
          <cell r="HE55">
            <v>1129000</v>
          </cell>
          <cell r="HF55">
            <v>1120588</v>
          </cell>
          <cell r="HG55">
            <v>4362759</v>
          </cell>
          <cell r="HH55">
            <v>1017569</v>
          </cell>
          <cell r="HI55">
            <v>1070322</v>
          </cell>
          <cell r="HJ55">
            <v>1169845</v>
          </cell>
          <cell r="HK55">
            <v>1185850</v>
          </cell>
          <cell r="HL55">
            <v>4443586</v>
          </cell>
          <cell r="HM55">
            <v>1099034</v>
          </cell>
          <cell r="HN55">
            <v>1141646</v>
          </cell>
          <cell r="HO55">
            <v>1238828</v>
          </cell>
        </row>
        <row r="56">
          <cell r="A56" t="str">
            <v>CONMGS</v>
          </cell>
          <cell r="B56" t="str">
            <v>chained (2011) price HK$Mn</v>
          </cell>
          <cell r="C56" t="str">
            <v>Imports of goods and services</v>
          </cell>
          <cell r="H56">
            <v>0</v>
          </cell>
          <cell r="I56">
            <v>37787</v>
          </cell>
          <cell r="J56">
            <v>43669</v>
          </cell>
          <cell r="K56">
            <v>47906</v>
          </cell>
          <cell r="L56">
            <v>52919</v>
          </cell>
          <cell r="M56">
            <v>55620</v>
          </cell>
          <cell r="N56">
            <v>63245</v>
          </cell>
          <cell r="O56">
            <v>64967</v>
          </cell>
          <cell r="P56">
            <v>75215</v>
          </cell>
          <cell r="Q56">
            <v>83821</v>
          </cell>
          <cell r="R56">
            <v>94067</v>
          </cell>
          <cell r="S56">
            <v>106061</v>
          </cell>
          <cell r="T56">
            <v>111237</v>
          </cell>
          <cell r="U56">
            <v>27492</v>
          </cell>
          <cell r="V56">
            <v>28940</v>
          </cell>
          <cell r="W56">
            <v>31313</v>
          </cell>
          <cell r="X56">
            <v>33297</v>
          </cell>
          <cell r="Y56">
            <v>122663</v>
          </cell>
          <cell r="Z56">
            <v>27478</v>
          </cell>
          <cell r="AA56">
            <v>31309</v>
          </cell>
          <cell r="AB56">
            <v>28178</v>
          </cell>
          <cell r="AC56">
            <v>24709</v>
          </cell>
          <cell r="AD56">
            <v>113307</v>
          </cell>
          <cell r="AE56">
            <v>25160</v>
          </cell>
          <cell r="AF56">
            <v>27190</v>
          </cell>
          <cell r="AG56">
            <v>30898</v>
          </cell>
          <cell r="AH56">
            <v>33328</v>
          </cell>
          <cell r="AI56">
            <v>117618</v>
          </cell>
          <cell r="AJ56">
            <v>33788</v>
          </cell>
          <cell r="AK56">
            <v>36478</v>
          </cell>
          <cell r="AL56">
            <v>36220</v>
          </cell>
          <cell r="AM56">
            <v>37889</v>
          </cell>
          <cell r="AN56">
            <v>145370</v>
          </cell>
          <cell r="AO56">
            <v>36468</v>
          </cell>
          <cell r="AP56">
            <v>39433</v>
          </cell>
          <cell r="AQ56">
            <v>37832</v>
          </cell>
          <cell r="AR56">
            <v>42228</v>
          </cell>
          <cell r="AS56">
            <v>156982</v>
          </cell>
          <cell r="AT56">
            <v>41410</v>
          </cell>
          <cell r="AU56">
            <v>45691</v>
          </cell>
          <cell r="AV56">
            <v>47394</v>
          </cell>
          <cell r="AW56">
            <v>54107</v>
          </cell>
          <cell r="AX56">
            <v>189536</v>
          </cell>
          <cell r="AY56">
            <v>49709</v>
          </cell>
          <cell r="AZ56">
            <v>55271</v>
          </cell>
          <cell r="BA56">
            <v>56755</v>
          </cell>
          <cell r="BB56">
            <v>60163</v>
          </cell>
          <cell r="BC56">
            <v>222506</v>
          </cell>
          <cell r="BD56">
            <v>60061</v>
          </cell>
          <cell r="BE56">
            <v>66850</v>
          </cell>
          <cell r="BF56">
            <v>65993</v>
          </cell>
          <cell r="BG56">
            <v>72197</v>
          </cell>
          <cell r="BH56">
            <v>265468</v>
          </cell>
          <cell r="BI56">
            <v>72595</v>
          </cell>
          <cell r="BJ56">
            <v>75194</v>
          </cell>
          <cell r="BK56">
            <v>75256</v>
          </cell>
          <cell r="BL56">
            <v>75746</v>
          </cell>
          <cell r="BM56">
            <v>299147</v>
          </cell>
          <cell r="BN56">
            <v>69459</v>
          </cell>
          <cell r="BO56">
            <v>73090</v>
          </cell>
          <cell r="BP56">
            <v>75278</v>
          </cell>
          <cell r="BQ56">
            <v>76301</v>
          </cell>
          <cell r="BR56">
            <v>294671</v>
          </cell>
          <cell r="BS56">
            <v>69510</v>
          </cell>
          <cell r="BT56">
            <v>79719</v>
          </cell>
          <cell r="BU56">
            <v>84340</v>
          </cell>
          <cell r="BV56">
            <v>90385</v>
          </cell>
          <cell r="BW56">
            <v>324311</v>
          </cell>
          <cell r="BX56">
            <v>84416</v>
          </cell>
          <cell r="BY56">
            <v>92958</v>
          </cell>
          <cell r="BZ56">
            <v>94486</v>
          </cell>
          <cell r="CA56">
            <v>99249</v>
          </cell>
          <cell r="CB56">
            <v>371922</v>
          </cell>
          <cell r="CC56">
            <v>93268</v>
          </cell>
          <cell r="CD56">
            <v>100495</v>
          </cell>
          <cell r="CE56">
            <v>97036</v>
          </cell>
          <cell r="CF56">
            <v>104810</v>
          </cell>
          <cell r="CG56">
            <v>396045</v>
          </cell>
          <cell r="CH56">
            <v>94937</v>
          </cell>
          <cell r="CI56">
            <v>110278</v>
          </cell>
          <cell r="CJ56">
            <v>114608</v>
          </cell>
          <cell r="CK56">
            <v>129340</v>
          </cell>
          <cell r="CL56">
            <v>449155</v>
          </cell>
          <cell r="CM56">
            <v>125619</v>
          </cell>
          <cell r="CN56">
            <v>144320</v>
          </cell>
          <cell r="CO56">
            <v>149542</v>
          </cell>
          <cell r="CP56">
            <v>160815</v>
          </cell>
          <cell r="CQ56">
            <v>580296</v>
          </cell>
          <cell r="CR56">
            <v>150531</v>
          </cell>
          <cell r="CS56">
            <v>179207</v>
          </cell>
          <cell r="CT56">
            <v>192521</v>
          </cell>
          <cell r="CU56">
            <v>204071</v>
          </cell>
          <cell r="CV56">
            <v>726330</v>
          </cell>
          <cell r="CW56">
            <v>186128</v>
          </cell>
          <cell r="CX56">
            <v>203790</v>
          </cell>
          <cell r="CY56">
            <v>200491</v>
          </cell>
          <cell r="CZ56">
            <v>198161</v>
          </cell>
          <cell r="DA56">
            <v>788570</v>
          </cell>
          <cell r="DB56">
            <v>186690</v>
          </cell>
          <cell r="DC56">
            <v>219435</v>
          </cell>
          <cell r="DD56">
            <v>225530</v>
          </cell>
          <cell r="DE56">
            <v>247300</v>
          </cell>
          <cell r="DF56">
            <v>878955</v>
          </cell>
          <cell r="DG56">
            <v>220101</v>
          </cell>
          <cell r="DH56">
            <v>262099</v>
          </cell>
          <cell r="DI56">
            <v>269755</v>
          </cell>
          <cell r="DJ56">
            <v>285050</v>
          </cell>
          <cell r="DK56">
            <v>1037005</v>
          </cell>
          <cell r="DL56">
            <v>264992</v>
          </cell>
          <cell r="DM56">
            <v>320593</v>
          </cell>
          <cell r="DN56">
            <v>322864</v>
          </cell>
          <cell r="DO56">
            <v>344693</v>
          </cell>
          <cell r="DP56">
            <v>1253142</v>
          </cell>
          <cell r="DQ56">
            <v>311494</v>
          </cell>
          <cell r="DR56">
            <v>357235</v>
          </cell>
          <cell r="DS56">
            <v>369030</v>
          </cell>
          <cell r="DT56">
            <v>366827</v>
          </cell>
          <cell r="DU56">
            <v>1404586</v>
          </cell>
          <cell r="DV56">
            <v>337527</v>
          </cell>
          <cell r="DW56">
            <v>405759</v>
          </cell>
          <cell r="DX56">
            <v>419316</v>
          </cell>
          <cell r="DY56">
            <v>426202</v>
          </cell>
          <cell r="DZ56">
            <v>1588804</v>
          </cell>
          <cell r="EA56">
            <v>402236</v>
          </cell>
          <cell r="EB56">
            <v>456923</v>
          </cell>
          <cell r="EC56">
            <v>469512</v>
          </cell>
          <cell r="ED56">
            <v>456932</v>
          </cell>
          <cell r="EE56">
            <v>1785603</v>
          </cell>
          <cell r="EF56">
            <v>422236</v>
          </cell>
          <cell r="EG56">
            <v>467561</v>
          </cell>
          <cell r="EH56">
            <v>486485</v>
          </cell>
          <cell r="EI56">
            <v>486941</v>
          </cell>
          <cell r="EJ56">
            <v>1863223</v>
          </cell>
          <cell r="EK56">
            <v>460207</v>
          </cell>
          <cell r="EL56">
            <v>507315</v>
          </cell>
          <cell r="EM56">
            <v>532114</v>
          </cell>
          <cell r="EN56">
            <v>529924</v>
          </cell>
          <cell r="EO56">
            <v>2029560</v>
          </cell>
          <cell r="EP56">
            <v>452943</v>
          </cell>
          <cell r="EQ56">
            <v>497131</v>
          </cell>
          <cell r="ER56">
            <v>478376</v>
          </cell>
          <cell r="ES56">
            <v>465285</v>
          </cell>
          <cell r="ET56">
            <v>1893735</v>
          </cell>
          <cell r="EU56">
            <v>408222</v>
          </cell>
          <cell r="EV56">
            <v>456801</v>
          </cell>
          <cell r="EW56">
            <v>502367</v>
          </cell>
          <cell r="EX56">
            <v>509053</v>
          </cell>
          <cell r="EY56">
            <v>1876443</v>
          </cell>
          <cell r="EZ56">
            <v>483788</v>
          </cell>
          <cell r="FA56">
            <v>535083</v>
          </cell>
          <cell r="FB56">
            <v>588398</v>
          </cell>
          <cell r="FC56">
            <v>576226</v>
          </cell>
          <cell r="FD56">
            <v>2183495</v>
          </cell>
          <cell r="FE56">
            <v>513664</v>
          </cell>
          <cell r="FF56">
            <v>533338</v>
          </cell>
          <cell r="FG56">
            <v>572949</v>
          </cell>
          <cell r="FH56">
            <v>529016</v>
          </cell>
          <cell r="FI56">
            <v>2148967</v>
          </cell>
          <cell r="FJ56">
            <v>493416</v>
          </cell>
          <cell r="FK56">
            <v>559961</v>
          </cell>
          <cell r="FL56">
            <v>631101</v>
          </cell>
          <cell r="FM56">
            <v>618560</v>
          </cell>
          <cell r="FN56">
            <v>2303038</v>
          </cell>
          <cell r="FO56">
            <v>571844</v>
          </cell>
          <cell r="FP56">
            <v>605462</v>
          </cell>
          <cell r="FQ56">
            <v>678105</v>
          </cell>
          <cell r="FR56">
            <v>707565</v>
          </cell>
          <cell r="FS56">
            <v>2562976</v>
          </cell>
          <cell r="FT56">
            <v>659736</v>
          </cell>
          <cell r="FU56">
            <v>733882</v>
          </cell>
          <cell r="FV56">
            <v>769357</v>
          </cell>
          <cell r="FW56">
            <v>754673</v>
          </cell>
          <cell r="FX56">
            <v>2917648</v>
          </cell>
          <cell r="FY56">
            <v>686066</v>
          </cell>
          <cell r="FZ56">
            <v>780243</v>
          </cell>
          <cell r="GA56">
            <v>846474</v>
          </cell>
          <cell r="GB56">
            <v>837338</v>
          </cell>
          <cell r="GC56">
            <v>3150121</v>
          </cell>
          <cell r="GD56">
            <v>771506</v>
          </cell>
          <cell r="GE56">
            <v>831258</v>
          </cell>
          <cell r="GF56">
            <v>909396</v>
          </cell>
          <cell r="GG56">
            <v>925265</v>
          </cell>
          <cell r="GH56">
            <v>3437425</v>
          </cell>
          <cell r="GI56">
            <v>831154</v>
          </cell>
          <cell r="GJ56">
            <v>926695</v>
          </cell>
          <cell r="GK56">
            <v>986455</v>
          </cell>
          <cell r="GL56">
            <v>1007610</v>
          </cell>
          <cell r="GM56">
            <v>3751914</v>
          </cell>
          <cell r="GN56">
            <v>905903</v>
          </cell>
          <cell r="GO56">
            <v>973205</v>
          </cell>
          <cell r="GP56">
            <v>1009109</v>
          </cell>
          <cell r="GQ56">
            <v>948099</v>
          </cell>
          <cell r="GR56">
            <v>3836316</v>
          </cell>
          <cell r="GS56">
            <v>727474</v>
          </cell>
          <cell r="GT56">
            <v>855724</v>
          </cell>
          <cell r="GU56">
            <v>929369</v>
          </cell>
          <cell r="GV56">
            <v>979362</v>
          </cell>
          <cell r="GW56">
            <v>3491929</v>
          </cell>
          <cell r="GX56">
            <v>917945</v>
          </cell>
          <cell r="GY56">
            <v>1046343</v>
          </cell>
          <cell r="GZ56">
            <v>1079821</v>
          </cell>
          <cell r="HA56">
            <v>1053872</v>
          </cell>
          <cell r="HB56">
            <v>4097981</v>
          </cell>
          <cell r="HC56">
            <v>1023428</v>
          </cell>
          <cell r="HD56">
            <v>1070046</v>
          </cell>
          <cell r="HE56">
            <v>1097194</v>
          </cell>
          <cell r="HF56">
            <v>1096108</v>
          </cell>
          <cell r="HG56">
            <v>4286776</v>
          </cell>
          <cell r="HH56">
            <v>1010437</v>
          </cell>
          <cell r="HI56">
            <v>1082805</v>
          </cell>
          <cell r="HJ56">
            <v>1141954</v>
          </cell>
          <cell r="HK56">
            <v>1169921</v>
          </cell>
          <cell r="HL56">
            <v>4405117</v>
          </cell>
          <cell r="HM56">
            <v>1097389</v>
          </cell>
          <cell r="HN56">
            <v>1156499</v>
          </cell>
          <cell r="HO56">
            <v>1215184</v>
          </cell>
        </row>
        <row r="57">
          <cell r="A57" t="str">
            <v>CONTOTA</v>
          </cell>
          <cell r="B57" t="str">
            <v>chained (2011) price HK$Mn</v>
          </cell>
          <cell r="C57" t="str">
            <v>Terms of trade adjustment (CURXGS/DEFMGS4DP*100-CONXGS)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11776</v>
          </cell>
          <cell r="CN57">
            <v>10634</v>
          </cell>
          <cell r="CO57">
            <v>13818</v>
          </cell>
          <cell r="CP57">
            <v>13395</v>
          </cell>
          <cell r="CQ57">
            <v>49623</v>
          </cell>
          <cell r="CR57">
            <v>11619</v>
          </cell>
          <cell r="CS57">
            <v>10988</v>
          </cell>
          <cell r="CT57">
            <v>13261</v>
          </cell>
          <cell r="CU57">
            <v>15038</v>
          </cell>
          <cell r="CV57">
            <v>50906</v>
          </cell>
          <cell r="CW57">
            <v>15542</v>
          </cell>
          <cell r="CX57">
            <v>17183</v>
          </cell>
          <cell r="CY57">
            <v>19172</v>
          </cell>
          <cell r="CZ57">
            <v>21935</v>
          </cell>
          <cell r="DA57">
            <v>73832</v>
          </cell>
          <cell r="DB57">
            <v>18149</v>
          </cell>
          <cell r="DC57">
            <v>20552</v>
          </cell>
          <cell r="DD57">
            <v>20966</v>
          </cell>
          <cell r="DE57">
            <v>19908</v>
          </cell>
          <cell r="DF57">
            <v>79575</v>
          </cell>
          <cell r="DG57">
            <v>19437</v>
          </cell>
          <cell r="DH57">
            <v>23516</v>
          </cell>
          <cell r="DI57">
            <v>27348</v>
          </cell>
          <cell r="DJ57">
            <v>27730</v>
          </cell>
          <cell r="DK57">
            <v>98031</v>
          </cell>
          <cell r="DL57">
            <v>26164</v>
          </cell>
          <cell r="DM57">
            <v>28238</v>
          </cell>
          <cell r="DN57">
            <v>31411</v>
          </cell>
          <cell r="DO57">
            <v>35200</v>
          </cell>
          <cell r="DP57">
            <v>121013</v>
          </cell>
          <cell r="DQ57">
            <v>33218</v>
          </cell>
          <cell r="DR57">
            <v>33998</v>
          </cell>
          <cell r="DS57">
            <v>37146</v>
          </cell>
          <cell r="DT57">
            <v>38204</v>
          </cell>
          <cell r="DU57">
            <v>142566</v>
          </cell>
          <cell r="DV57">
            <v>33347</v>
          </cell>
          <cell r="DW57">
            <v>33295</v>
          </cell>
          <cell r="DX57">
            <v>35238</v>
          </cell>
          <cell r="DY57">
            <v>32564</v>
          </cell>
          <cell r="DZ57">
            <v>134444</v>
          </cell>
          <cell r="EA57">
            <v>26211</v>
          </cell>
          <cell r="EB57">
            <v>22130</v>
          </cell>
          <cell r="EC57">
            <v>26967</v>
          </cell>
          <cell r="ED57">
            <v>30449</v>
          </cell>
          <cell r="EE57">
            <v>105757</v>
          </cell>
          <cell r="EF57">
            <v>26013</v>
          </cell>
          <cell r="EG57">
            <v>28762</v>
          </cell>
          <cell r="EH57">
            <v>33902</v>
          </cell>
          <cell r="EI57">
            <v>37349</v>
          </cell>
          <cell r="EJ57">
            <v>126026</v>
          </cell>
          <cell r="EK57">
            <v>31344</v>
          </cell>
          <cell r="EL57">
            <v>34082</v>
          </cell>
          <cell r="EM57">
            <v>36169</v>
          </cell>
          <cell r="EN57">
            <v>40039</v>
          </cell>
          <cell r="EO57">
            <v>141634</v>
          </cell>
          <cell r="EP57">
            <v>35035</v>
          </cell>
          <cell r="EQ57">
            <v>39773</v>
          </cell>
          <cell r="ER57">
            <v>43099</v>
          </cell>
          <cell r="ES57">
            <v>41609</v>
          </cell>
          <cell r="ET57">
            <v>159516</v>
          </cell>
          <cell r="EU57">
            <v>33147</v>
          </cell>
          <cell r="EV57">
            <v>36818</v>
          </cell>
          <cell r="EW57">
            <v>36794</v>
          </cell>
          <cell r="EX57">
            <v>38526</v>
          </cell>
          <cell r="EY57">
            <v>145285</v>
          </cell>
          <cell r="EZ57">
            <v>32835</v>
          </cell>
          <cell r="FA57">
            <v>34901</v>
          </cell>
          <cell r="FB57">
            <v>35931</v>
          </cell>
          <cell r="FC57">
            <v>35901</v>
          </cell>
          <cell r="FD57">
            <v>139568</v>
          </cell>
          <cell r="FE57">
            <v>35013</v>
          </cell>
          <cell r="FF57">
            <v>34655</v>
          </cell>
          <cell r="FG57">
            <v>36466</v>
          </cell>
          <cell r="FH57">
            <v>41950</v>
          </cell>
          <cell r="FI57">
            <v>148084</v>
          </cell>
          <cell r="FJ57">
            <v>39135</v>
          </cell>
          <cell r="FK57">
            <v>43160</v>
          </cell>
          <cell r="FL57">
            <v>43727</v>
          </cell>
          <cell r="FM57">
            <v>44368</v>
          </cell>
          <cell r="FN57">
            <v>170390</v>
          </cell>
          <cell r="FO57">
            <v>36216</v>
          </cell>
          <cell r="FP57">
            <v>34147</v>
          </cell>
          <cell r="FQ57">
            <v>37129</v>
          </cell>
          <cell r="FR57">
            <v>33184</v>
          </cell>
          <cell r="FS57">
            <v>140676</v>
          </cell>
          <cell r="FT57">
            <v>25822</v>
          </cell>
          <cell r="FU57">
            <v>23465</v>
          </cell>
          <cell r="FV57">
            <v>21869</v>
          </cell>
          <cell r="FW57">
            <v>21516</v>
          </cell>
          <cell r="FX57">
            <v>92672</v>
          </cell>
          <cell r="FY57">
            <v>17949</v>
          </cell>
          <cell r="FZ57">
            <v>17959</v>
          </cell>
          <cell r="GA57">
            <v>18931</v>
          </cell>
          <cell r="GB57">
            <v>23236</v>
          </cell>
          <cell r="GC57">
            <v>78075</v>
          </cell>
          <cell r="GD57">
            <v>13196</v>
          </cell>
          <cell r="GE57">
            <v>10760</v>
          </cell>
          <cell r="GF57">
            <v>8238</v>
          </cell>
          <cell r="GG57">
            <v>15081</v>
          </cell>
          <cell r="GH57">
            <v>47275</v>
          </cell>
          <cell r="GI57">
            <v>15296</v>
          </cell>
          <cell r="GJ57">
            <v>13767</v>
          </cell>
          <cell r="GK57">
            <v>16465</v>
          </cell>
          <cell r="GL57">
            <v>18955</v>
          </cell>
          <cell r="GM57">
            <v>64483</v>
          </cell>
          <cell r="GN57">
            <v>7828</v>
          </cell>
          <cell r="GO57">
            <v>5236</v>
          </cell>
          <cell r="GP57">
            <v>9564</v>
          </cell>
          <cell r="GQ57">
            <v>17545</v>
          </cell>
          <cell r="GR57">
            <v>40173</v>
          </cell>
          <cell r="GS57">
            <v>18218</v>
          </cell>
          <cell r="GT57">
            <v>11386</v>
          </cell>
          <cell r="GU57">
            <v>5323</v>
          </cell>
          <cell r="GV57">
            <v>13786</v>
          </cell>
          <cell r="GW57">
            <v>48713</v>
          </cell>
          <cell r="GX57">
            <v>14036</v>
          </cell>
          <cell r="GY57">
            <v>-6634</v>
          </cell>
          <cell r="GZ57">
            <v>3972</v>
          </cell>
          <cell r="HA57">
            <v>672</v>
          </cell>
          <cell r="HB57">
            <v>12046</v>
          </cell>
          <cell r="HC57">
            <v>-265</v>
          </cell>
          <cell r="HD57">
            <v>-4337</v>
          </cell>
          <cell r="HE57">
            <v>2056</v>
          </cell>
          <cell r="HF57">
            <v>2546</v>
          </cell>
          <cell r="HG57">
            <v>0</v>
          </cell>
          <cell r="HH57">
            <v>-5485</v>
          </cell>
          <cell r="HI57">
            <v>-9787</v>
          </cell>
          <cell r="HJ57">
            <v>789</v>
          </cell>
          <cell r="HK57">
            <v>695</v>
          </cell>
          <cell r="HL57">
            <v>-13788</v>
          </cell>
          <cell r="HM57">
            <v>-10528</v>
          </cell>
          <cell r="HN57">
            <v>-10205</v>
          </cell>
          <cell r="HO57">
            <v>14283</v>
          </cell>
          <cell r="HP57">
            <v>0</v>
          </cell>
          <cell r="HQ57">
            <v>0</v>
          </cell>
          <cell r="HR57">
            <v>0</v>
          </cell>
          <cell r="HS57">
            <v>0</v>
          </cell>
          <cell r="HT57">
            <v>0</v>
          </cell>
          <cell r="HU57">
            <v>0</v>
          </cell>
          <cell r="HV57">
            <v>0</v>
          </cell>
          <cell r="HW57">
            <v>0</v>
          </cell>
          <cell r="HX57">
            <v>0</v>
          </cell>
          <cell r="HY57">
            <v>0</v>
          </cell>
          <cell r="HZ57">
            <v>0</v>
          </cell>
          <cell r="IA57">
            <v>0</v>
          </cell>
          <cell r="IB57">
            <v>0</v>
          </cell>
          <cell r="IC57">
            <v>0</v>
          </cell>
          <cell r="ID57">
            <v>0</v>
          </cell>
          <cell r="IE57">
            <v>0</v>
          </cell>
          <cell r="IF57">
            <v>0</v>
          </cell>
          <cell r="IG57">
            <v>0</v>
          </cell>
          <cell r="IH57">
            <v>0</v>
          </cell>
          <cell r="II57">
            <v>0</v>
          </cell>
          <cell r="IJ57">
            <v>0</v>
          </cell>
          <cell r="IK57">
            <v>0</v>
          </cell>
          <cell r="IL57">
            <v>0</v>
          </cell>
          <cell r="IM57">
            <v>0</v>
          </cell>
          <cell r="IN57">
            <v>0</v>
          </cell>
          <cell r="IO57">
            <v>0</v>
          </cell>
          <cell r="IP57">
            <v>0</v>
          </cell>
          <cell r="IQ57">
            <v>0</v>
          </cell>
          <cell r="IR57">
            <v>0</v>
          </cell>
          <cell r="IS57">
            <v>0</v>
          </cell>
          <cell r="IT57">
            <v>0</v>
          </cell>
          <cell r="IU57">
            <v>0</v>
          </cell>
        </row>
        <row r="58">
          <cell r="A58" t="str">
            <v>CONINCOME</v>
          </cell>
          <cell r="B58" t="str">
            <v>chained (2011) price HK$Mn</v>
          </cell>
          <cell r="C58" t="str">
            <v>Real gross domestic income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174825</v>
          </cell>
          <cell r="CN58">
            <v>183750</v>
          </cell>
          <cell r="CO58">
            <v>210719</v>
          </cell>
          <cell r="CP58">
            <v>209822</v>
          </cell>
          <cell r="CQ58">
            <v>779116</v>
          </cell>
          <cell r="CR58">
            <v>190480</v>
          </cell>
          <cell r="CS58">
            <v>199612</v>
          </cell>
          <cell r="CT58">
            <v>224449</v>
          </cell>
          <cell r="CU58">
            <v>227950</v>
          </cell>
          <cell r="CV58">
            <v>842491</v>
          </cell>
          <cell r="CW58">
            <v>206664</v>
          </cell>
          <cell r="CX58">
            <v>211366</v>
          </cell>
          <cell r="CY58">
            <v>230933</v>
          </cell>
          <cell r="CZ58">
            <v>234480</v>
          </cell>
          <cell r="DA58">
            <v>883443</v>
          </cell>
          <cell r="DB58">
            <v>210994</v>
          </cell>
          <cell r="DC58">
            <v>223380</v>
          </cell>
          <cell r="DD58">
            <v>243169</v>
          </cell>
          <cell r="DE58">
            <v>242656</v>
          </cell>
          <cell r="DF58">
            <v>920199</v>
          </cell>
          <cell r="DG58">
            <v>223988</v>
          </cell>
          <cell r="DH58">
            <v>237075</v>
          </cell>
          <cell r="DI58">
            <v>261052</v>
          </cell>
          <cell r="DJ58">
            <v>264472</v>
          </cell>
          <cell r="DK58">
            <v>986587</v>
          </cell>
          <cell r="DL58">
            <v>243543</v>
          </cell>
          <cell r="DM58">
            <v>255992</v>
          </cell>
          <cell r="DN58">
            <v>280802</v>
          </cell>
          <cell r="DO58">
            <v>284633</v>
          </cell>
          <cell r="DP58">
            <v>1064970</v>
          </cell>
          <cell r="DQ58">
            <v>264447</v>
          </cell>
          <cell r="DR58">
            <v>275610</v>
          </cell>
          <cell r="DS58">
            <v>301325</v>
          </cell>
          <cell r="DT58">
            <v>303678</v>
          </cell>
          <cell r="DU58">
            <v>1145060</v>
          </cell>
          <cell r="DV58">
            <v>282852</v>
          </cell>
          <cell r="DW58">
            <v>291262</v>
          </cell>
          <cell r="DX58">
            <v>311525</v>
          </cell>
          <cell r="DY58">
            <v>311810</v>
          </cell>
          <cell r="DZ58">
            <v>1197449</v>
          </cell>
          <cell r="EA58">
            <v>285395</v>
          </cell>
          <cell r="EB58">
            <v>287656</v>
          </cell>
          <cell r="EC58">
            <v>306759</v>
          </cell>
          <cell r="ED58">
            <v>314185</v>
          </cell>
          <cell r="EE58">
            <v>1193995</v>
          </cell>
          <cell r="EF58">
            <v>291612</v>
          </cell>
          <cell r="EG58">
            <v>303969</v>
          </cell>
          <cell r="EH58">
            <v>327035</v>
          </cell>
          <cell r="EI58">
            <v>337991</v>
          </cell>
          <cell r="EJ58">
            <v>1260607</v>
          </cell>
          <cell r="EK58">
            <v>312492</v>
          </cell>
          <cell r="EL58">
            <v>329867</v>
          </cell>
          <cell r="EM58">
            <v>347691</v>
          </cell>
          <cell r="EN58">
            <v>344024</v>
          </cell>
          <cell r="EO58">
            <v>1334074</v>
          </cell>
          <cell r="EP58">
            <v>308673</v>
          </cell>
          <cell r="EQ58">
            <v>317861</v>
          </cell>
          <cell r="ER58">
            <v>328861</v>
          </cell>
          <cell r="ES58">
            <v>326415</v>
          </cell>
          <cell r="ET58">
            <v>1281810</v>
          </cell>
          <cell r="EU58">
            <v>298452</v>
          </cell>
          <cell r="EV58">
            <v>316148</v>
          </cell>
          <cell r="EW58">
            <v>333991</v>
          </cell>
          <cell r="EX58">
            <v>347120</v>
          </cell>
          <cell r="EY58">
            <v>1295711</v>
          </cell>
          <cell r="EZ58">
            <v>326471</v>
          </cell>
          <cell r="FA58">
            <v>334942</v>
          </cell>
          <cell r="FB58">
            <v>354594</v>
          </cell>
          <cell r="FC58">
            <v>362149</v>
          </cell>
          <cell r="FD58">
            <v>1378156</v>
          </cell>
          <cell r="FE58">
            <v>334668</v>
          </cell>
          <cell r="FF58">
            <v>337999</v>
          </cell>
          <cell r="FG58">
            <v>355507</v>
          </cell>
          <cell r="FH58">
            <v>365445</v>
          </cell>
          <cell r="FI58">
            <v>1393619</v>
          </cell>
          <cell r="FJ58">
            <v>337048</v>
          </cell>
          <cell r="FK58">
            <v>348009</v>
          </cell>
          <cell r="FL58">
            <v>370276</v>
          </cell>
          <cell r="FM58">
            <v>381227</v>
          </cell>
          <cell r="FN58">
            <v>1436560</v>
          </cell>
          <cell r="FO58">
            <v>345668</v>
          </cell>
          <cell r="FP58">
            <v>337280</v>
          </cell>
          <cell r="FQ58">
            <v>376707</v>
          </cell>
          <cell r="FR58">
            <v>385889</v>
          </cell>
          <cell r="FS58">
            <v>1445544</v>
          </cell>
          <cell r="FT58">
            <v>359746</v>
          </cell>
          <cell r="FU58">
            <v>363357</v>
          </cell>
          <cell r="FV58">
            <v>384901</v>
          </cell>
          <cell r="FW58">
            <v>403061</v>
          </cell>
          <cell r="FX58">
            <v>1511065</v>
          </cell>
          <cell r="FY58">
            <v>373165</v>
          </cell>
          <cell r="FZ58">
            <v>382671</v>
          </cell>
          <cell r="GA58">
            <v>412241</v>
          </cell>
          <cell r="GB58">
            <v>433185</v>
          </cell>
          <cell r="GC58">
            <v>1601262</v>
          </cell>
          <cell r="GD58">
            <v>400393</v>
          </cell>
          <cell r="GE58">
            <v>397738</v>
          </cell>
          <cell r="GF58">
            <v>426681</v>
          </cell>
          <cell r="GG58">
            <v>452770</v>
          </cell>
          <cell r="GH58">
            <v>1677582</v>
          </cell>
          <cell r="GI58">
            <v>425237</v>
          </cell>
          <cell r="GJ58">
            <v>424628</v>
          </cell>
          <cell r="GK58">
            <v>462977</v>
          </cell>
          <cell r="GL58">
            <v>487344</v>
          </cell>
          <cell r="GM58">
            <v>1800186</v>
          </cell>
          <cell r="GN58">
            <v>446610</v>
          </cell>
          <cell r="GO58">
            <v>432549</v>
          </cell>
          <cell r="GP58">
            <v>460292</v>
          </cell>
          <cell r="GQ58">
            <v>473359</v>
          </cell>
          <cell r="GR58">
            <v>1812810</v>
          </cell>
          <cell r="GS58">
            <v>422930</v>
          </cell>
          <cell r="GT58">
            <v>425556</v>
          </cell>
          <cell r="GU58">
            <v>448412</v>
          </cell>
          <cell r="GV58">
            <v>480861</v>
          </cell>
          <cell r="GW58">
            <v>1777759</v>
          </cell>
          <cell r="GX58">
            <v>450837</v>
          </cell>
          <cell r="GY58">
            <v>433954</v>
          </cell>
          <cell r="GZ58">
            <v>476136</v>
          </cell>
          <cell r="HA58">
            <v>497624</v>
          </cell>
          <cell r="HB58">
            <v>1858551</v>
          </cell>
          <cell r="HC58">
            <v>469869</v>
          </cell>
          <cell r="HD58">
            <v>458941</v>
          </cell>
          <cell r="HE58">
            <v>492967</v>
          </cell>
          <cell r="HF58">
            <v>514306</v>
          </cell>
          <cell r="HG58">
            <v>1936083</v>
          </cell>
          <cell r="HH58">
            <v>467706</v>
          </cell>
          <cell r="HI58">
            <v>457518</v>
          </cell>
          <cell r="HJ58">
            <v>499122</v>
          </cell>
          <cell r="HK58">
            <v>527019</v>
          </cell>
          <cell r="HL58">
            <v>1951365</v>
          </cell>
          <cell r="HM58">
            <v>476153</v>
          </cell>
          <cell r="HN58">
            <v>471964</v>
          </cell>
          <cell r="HO58">
            <v>526883</v>
          </cell>
          <cell r="HP58">
            <v>0</v>
          </cell>
          <cell r="HQ58">
            <v>0</v>
          </cell>
          <cell r="HR58">
            <v>0</v>
          </cell>
          <cell r="HS58">
            <v>0</v>
          </cell>
          <cell r="HT58">
            <v>0</v>
          </cell>
          <cell r="HU58">
            <v>0</v>
          </cell>
          <cell r="HV58">
            <v>0</v>
          </cell>
          <cell r="HW58">
            <v>0</v>
          </cell>
          <cell r="HX58">
            <v>0</v>
          </cell>
          <cell r="HY58">
            <v>0</v>
          </cell>
          <cell r="HZ58">
            <v>0</v>
          </cell>
          <cell r="IA58">
            <v>0</v>
          </cell>
          <cell r="IB58">
            <v>0</v>
          </cell>
          <cell r="IC58">
            <v>0</v>
          </cell>
          <cell r="ID58">
            <v>0</v>
          </cell>
          <cell r="IE58">
            <v>0</v>
          </cell>
          <cell r="IF58">
            <v>0</v>
          </cell>
          <cell r="IG58">
            <v>0</v>
          </cell>
          <cell r="IH58">
            <v>0</v>
          </cell>
          <cell r="II58">
            <v>0</v>
          </cell>
          <cell r="IJ58">
            <v>0</v>
          </cell>
          <cell r="IK58">
            <v>0</v>
          </cell>
          <cell r="IL58">
            <v>0</v>
          </cell>
          <cell r="IM58">
            <v>0</v>
          </cell>
          <cell r="IN58">
            <v>0</v>
          </cell>
          <cell r="IO58">
            <v>0</v>
          </cell>
          <cell r="IP58">
            <v>0</v>
          </cell>
          <cell r="IQ58">
            <v>0</v>
          </cell>
          <cell r="IR58">
            <v>0</v>
          </cell>
          <cell r="IS58">
            <v>0</v>
          </cell>
          <cell r="IT58">
            <v>0</v>
          </cell>
          <cell r="IU58">
            <v>0</v>
          </cell>
        </row>
        <row r="59">
          <cell r="A59" t="str">
            <v>CONTFD</v>
          </cell>
          <cell r="B59" t="str">
            <v>chained (2011) price HK$Mn</v>
          </cell>
          <cell r="C59" t="str">
            <v>Total final demand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122435</v>
          </cell>
          <cell r="J59">
            <v>139273</v>
          </cell>
          <cell r="K59">
            <v>158689</v>
          </cell>
          <cell r="L59">
            <v>173941</v>
          </cell>
          <cell r="M59">
            <v>193041</v>
          </cell>
          <cell r="N59">
            <v>202820</v>
          </cell>
          <cell r="O59">
            <v>206179</v>
          </cell>
          <cell r="P59">
            <v>221295</v>
          </cell>
          <cell r="Q59">
            <v>245626</v>
          </cell>
          <cell r="R59">
            <v>272431</v>
          </cell>
          <cell r="S59">
            <v>299206</v>
          </cell>
          <cell r="T59">
            <v>323979</v>
          </cell>
          <cell r="U59">
            <v>85265</v>
          </cell>
          <cell r="V59">
            <v>87047</v>
          </cell>
          <cell r="W59">
            <v>93087</v>
          </cell>
          <cell r="X59">
            <v>94401</v>
          </cell>
          <cell r="Y59">
            <v>359683</v>
          </cell>
          <cell r="Z59">
            <v>87838</v>
          </cell>
          <cell r="AA59">
            <v>90963</v>
          </cell>
          <cell r="AB59">
            <v>92204</v>
          </cell>
          <cell r="AC59">
            <v>82311</v>
          </cell>
          <cell r="AD59">
            <v>353716</v>
          </cell>
          <cell r="AE59">
            <v>83140</v>
          </cell>
          <cell r="AF59">
            <v>87278</v>
          </cell>
          <cell r="AG59">
            <v>95293</v>
          </cell>
          <cell r="AH59">
            <v>95525</v>
          </cell>
          <cell r="AI59">
            <v>361351</v>
          </cell>
          <cell r="AJ59">
            <v>102076</v>
          </cell>
          <cell r="AK59">
            <v>105179</v>
          </cell>
          <cell r="AL59">
            <v>109461</v>
          </cell>
          <cell r="AM59">
            <v>111848</v>
          </cell>
          <cell r="AN59">
            <v>428819</v>
          </cell>
          <cell r="AO59">
            <v>112687</v>
          </cell>
          <cell r="AP59">
            <v>115628</v>
          </cell>
          <cell r="AQ59">
            <v>119645</v>
          </cell>
          <cell r="AR59">
            <v>125039</v>
          </cell>
          <cell r="AS59">
            <v>474057</v>
          </cell>
          <cell r="AT59">
            <v>126810</v>
          </cell>
          <cell r="AU59">
            <v>132527</v>
          </cell>
          <cell r="AV59">
            <v>134410</v>
          </cell>
          <cell r="AW59">
            <v>143738</v>
          </cell>
          <cell r="AX59">
            <v>537816</v>
          </cell>
          <cell r="AY59">
            <v>142631</v>
          </cell>
          <cell r="AZ59">
            <v>151624</v>
          </cell>
          <cell r="BA59">
            <v>155473</v>
          </cell>
          <cell r="BB59">
            <v>161807</v>
          </cell>
          <cell r="BC59">
            <v>611205</v>
          </cell>
          <cell r="BD59">
            <v>160210</v>
          </cell>
          <cell r="BE59">
            <v>174899</v>
          </cell>
          <cell r="BF59">
            <v>177616</v>
          </cell>
          <cell r="BG59">
            <v>184180</v>
          </cell>
          <cell r="BH59">
            <v>695872</v>
          </cell>
          <cell r="BI59">
            <v>184521</v>
          </cell>
          <cell r="BJ59">
            <v>190921</v>
          </cell>
          <cell r="BK59">
            <v>194872</v>
          </cell>
          <cell r="BL59">
            <v>200914</v>
          </cell>
          <cell r="BM59">
            <v>770870</v>
          </cell>
          <cell r="BN59">
            <v>186482</v>
          </cell>
          <cell r="BO59">
            <v>190401</v>
          </cell>
          <cell r="BP59">
            <v>199409</v>
          </cell>
          <cell r="BQ59">
            <v>203129</v>
          </cell>
          <cell r="BR59">
            <v>778649</v>
          </cell>
          <cell r="BS59">
            <v>186586</v>
          </cell>
          <cell r="BT59">
            <v>204081</v>
          </cell>
          <cell r="BU59">
            <v>217443</v>
          </cell>
          <cell r="BV59">
            <v>229184</v>
          </cell>
          <cell r="BW59">
            <v>836858</v>
          </cell>
          <cell r="BX59">
            <v>214964</v>
          </cell>
          <cell r="BY59">
            <v>233636</v>
          </cell>
          <cell r="BZ59">
            <v>240220</v>
          </cell>
          <cell r="CA59">
            <v>242415</v>
          </cell>
          <cell r="CB59">
            <v>931179</v>
          </cell>
          <cell r="CC59">
            <v>231753</v>
          </cell>
          <cell r="CD59">
            <v>239018</v>
          </cell>
          <cell r="CE59">
            <v>239928</v>
          </cell>
          <cell r="CF59">
            <v>252346</v>
          </cell>
          <cell r="CG59">
            <v>962989</v>
          </cell>
          <cell r="CH59">
            <v>235357</v>
          </cell>
          <cell r="CI59">
            <v>260497</v>
          </cell>
          <cell r="CJ59">
            <v>280912</v>
          </cell>
          <cell r="CK59">
            <v>302683</v>
          </cell>
          <cell r="CL59">
            <v>1079372</v>
          </cell>
          <cell r="CM59">
            <v>285752</v>
          </cell>
          <cell r="CN59">
            <v>316543</v>
          </cell>
          <cell r="CO59">
            <v>342664</v>
          </cell>
          <cell r="CP59">
            <v>355846</v>
          </cell>
          <cell r="CQ59">
            <v>1300805</v>
          </cell>
          <cell r="CR59">
            <v>328437</v>
          </cell>
          <cell r="CS59">
            <v>370519</v>
          </cell>
          <cell r="CT59">
            <v>405318</v>
          </cell>
          <cell r="CU59">
            <v>420424</v>
          </cell>
          <cell r="CV59">
            <v>1524698</v>
          </cell>
          <cell r="CW59">
            <v>380266</v>
          </cell>
          <cell r="CX59">
            <v>403501</v>
          </cell>
          <cell r="CY59">
            <v>415000</v>
          </cell>
          <cell r="CZ59">
            <v>413146</v>
          </cell>
          <cell r="DA59">
            <v>1611913</v>
          </cell>
          <cell r="DB59">
            <v>382481</v>
          </cell>
          <cell r="DC59">
            <v>428125</v>
          </cell>
          <cell r="DD59">
            <v>452509</v>
          </cell>
          <cell r="DE59">
            <v>477273</v>
          </cell>
          <cell r="DF59">
            <v>1740388</v>
          </cell>
          <cell r="DG59">
            <v>430028</v>
          </cell>
          <cell r="DH59">
            <v>484481</v>
          </cell>
          <cell r="DI59">
            <v>511532</v>
          </cell>
          <cell r="DJ59">
            <v>531111</v>
          </cell>
          <cell r="DK59">
            <v>1957152</v>
          </cell>
          <cell r="DL59">
            <v>490445</v>
          </cell>
          <cell r="DM59">
            <v>559743</v>
          </cell>
          <cell r="DN59">
            <v>582988</v>
          </cell>
          <cell r="DO59">
            <v>606169</v>
          </cell>
          <cell r="DP59">
            <v>2239345</v>
          </cell>
          <cell r="DQ59">
            <v>552810</v>
          </cell>
          <cell r="DR59">
            <v>610478</v>
          </cell>
          <cell r="DS59">
            <v>645417</v>
          </cell>
          <cell r="DT59">
            <v>644613</v>
          </cell>
          <cell r="DU59">
            <v>2453318</v>
          </cell>
          <cell r="DV59">
            <v>598424</v>
          </cell>
          <cell r="DW59">
            <v>674941</v>
          </cell>
          <cell r="DX59">
            <v>707801</v>
          </cell>
          <cell r="DY59">
            <v>717857</v>
          </cell>
          <cell r="DZ59">
            <v>2699023</v>
          </cell>
          <cell r="EA59">
            <v>672035</v>
          </cell>
          <cell r="EB59">
            <v>732581</v>
          </cell>
          <cell r="EC59">
            <v>760207</v>
          </cell>
          <cell r="ED59">
            <v>752413</v>
          </cell>
          <cell r="EE59">
            <v>2917236</v>
          </cell>
          <cell r="EF59">
            <v>698318</v>
          </cell>
          <cell r="EG59">
            <v>753523</v>
          </cell>
          <cell r="EH59">
            <v>791233</v>
          </cell>
          <cell r="EI59">
            <v>799901</v>
          </cell>
          <cell r="EJ59">
            <v>3042975</v>
          </cell>
          <cell r="EK59">
            <v>752153</v>
          </cell>
          <cell r="EL59">
            <v>813889</v>
          </cell>
          <cell r="EM59">
            <v>855016</v>
          </cell>
          <cell r="EN59">
            <v>844544</v>
          </cell>
          <cell r="EO59">
            <v>3265602</v>
          </cell>
          <cell r="EP59">
            <v>737225</v>
          </cell>
          <cell r="EQ59">
            <v>783563</v>
          </cell>
          <cell r="ER59">
            <v>775303</v>
          </cell>
          <cell r="ES59">
            <v>762384</v>
          </cell>
          <cell r="ET59">
            <v>3058475</v>
          </cell>
          <cell r="EU59">
            <v>687445</v>
          </cell>
          <cell r="EV59">
            <v>748214</v>
          </cell>
          <cell r="EW59">
            <v>810739</v>
          </cell>
          <cell r="EX59">
            <v>830890</v>
          </cell>
          <cell r="EY59">
            <v>3077288</v>
          </cell>
          <cell r="EZ59">
            <v>789506</v>
          </cell>
          <cell r="FA59">
            <v>843712</v>
          </cell>
          <cell r="FB59">
            <v>914244</v>
          </cell>
          <cell r="FC59">
            <v>912690</v>
          </cell>
          <cell r="FD59">
            <v>3460152</v>
          </cell>
          <cell r="FE59">
            <v>823487</v>
          </cell>
          <cell r="FF59">
            <v>846100</v>
          </cell>
          <cell r="FG59">
            <v>900954</v>
          </cell>
          <cell r="FH59">
            <v>866185</v>
          </cell>
          <cell r="FI59">
            <v>3436726</v>
          </cell>
          <cell r="FJ59">
            <v>802958</v>
          </cell>
          <cell r="FK59">
            <v>872088</v>
          </cell>
          <cell r="FL59">
            <v>962719</v>
          </cell>
          <cell r="FM59">
            <v>963762</v>
          </cell>
          <cell r="FN59">
            <v>3601527</v>
          </cell>
          <cell r="FO59">
            <v>888165</v>
          </cell>
          <cell r="FP59">
            <v>911456</v>
          </cell>
          <cell r="FQ59">
            <v>1020949</v>
          </cell>
          <cell r="FR59">
            <v>1063550</v>
          </cell>
          <cell r="FS59">
            <v>3884120</v>
          </cell>
          <cell r="FT59">
            <v>997417</v>
          </cell>
          <cell r="FU59">
            <v>1073398</v>
          </cell>
          <cell r="FV59">
            <v>1133027</v>
          </cell>
          <cell r="FW59">
            <v>1140798</v>
          </cell>
          <cell r="FX59">
            <v>4344640</v>
          </cell>
          <cell r="FY59">
            <v>1045396</v>
          </cell>
          <cell r="FZ59">
            <v>1145748</v>
          </cell>
          <cell r="GA59">
            <v>1240427</v>
          </cell>
          <cell r="GB59">
            <v>1250134</v>
          </cell>
          <cell r="GC59">
            <v>4681705</v>
          </cell>
          <cell r="GD59">
            <v>1161938</v>
          </cell>
          <cell r="GE59">
            <v>1219129</v>
          </cell>
          <cell r="GF59">
            <v>1328403</v>
          </cell>
          <cell r="GG59">
            <v>1364612</v>
          </cell>
          <cell r="GH59">
            <v>5074082</v>
          </cell>
          <cell r="GI59">
            <v>1243719</v>
          </cell>
          <cell r="GJ59">
            <v>1337244</v>
          </cell>
          <cell r="GK59">
            <v>1433295</v>
          </cell>
          <cell r="GL59">
            <v>1477192</v>
          </cell>
          <cell r="GM59">
            <v>5491450</v>
          </cell>
          <cell r="GN59">
            <v>1347155</v>
          </cell>
          <cell r="GO59">
            <v>1399695</v>
          </cell>
          <cell r="GP59">
            <v>1459603</v>
          </cell>
          <cell r="GQ59">
            <v>1406306</v>
          </cell>
          <cell r="GR59">
            <v>5612759</v>
          </cell>
          <cell r="GS59">
            <v>1136906</v>
          </cell>
          <cell r="GT59">
            <v>1271862</v>
          </cell>
          <cell r="GU59">
            <v>1374210</v>
          </cell>
          <cell r="GV59">
            <v>1448288</v>
          </cell>
          <cell r="GW59">
            <v>5231266</v>
          </cell>
          <cell r="GX59">
            <v>1356292</v>
          </cell>
          <cell r="GY59">
            <v>1484808</v>
          </cell>
          <cell r="GZ59">
            <v>1550979</v>
          </cell>
          <cell r="HA59">
            <v>1552291</v>
          </cell>
          <cell r="HB59">
            <v>5944370</v>
          </cell>
          <cell r="HC59">
            <v>1493775</v>
          </cell>
          <cell r="HD59">
            <v>1532785</v>
          </cell>
          <cell r="HE59">
            <v>1587981</v>
          </cell>
          <cell r="HF59">
            <v>1608318</v>
          </cell>
          <cell r="HG59">
            <v>6222859</v>
          </cell>
          <cell r="HH59">
            <v>1483628</v>
          </cell>
          <cell r="HI59">
            <v>1550110</v>
          </cell>
          <cell r="HJ59">
            <v>1640287</v>
          </cell>
          <cell r="HK59">
            <v>1696245</v>
          </cell>
          <cell r="HL59">
            <v>6370270</v>
          </cell>
          <cell r="HM59">
            <v>1584070</v>
          </cell>
          <cell r="HN59">
            <v>1638668</v>
          </cell>
          <cell r="HO59">
            <v>1727784</v>
          </cell>
        </row>
        <row r="60">
          <cell r="A60" t="str">
            <v>CONTFDXR</v>
          </cell>
          <cell r="B60" t="str">
            <v>chained (2011) price HK$Mn</v>
          </cell>
          <cell r="C60" t="str">
            <v>Total final demand (excl. re-exports)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128295</v>
          </cell>
          <cell r="J60">
            <v>146405</v>
          </cell>
          <cell r="K60">
            <v>167377</v>
          </cell>
          <cell r="L60">
            <v>183727</v>
          </cell>
          <cell r="M60">
            <v>203755</v>
          </cell>
          <cell r="N60">
            <v>212243</v>
          </cell>
          <cell r="O60">
            <v>214196</v>
          </cell>
          <cell r="P60">
            <v>231567</v>
          </cell>
          <cell r="Q60">
            <v>256221</v>
          </cell>
          <cell r="R60">
            <v>285389</v>
          </cell>
          <cell r="S60">
            <v>312141</v>
          </cell>
          <cell r="T60">
            <v>336611</v>
          </cell>
          <cell r="U60">
            <v>88380</v>
          </cell>
          <cell r="V60">
            <v>90244</v>
          </cell>
          <cell r="W60">
            <v>94485</v>
          </cell>
          <cell r="X60">
            <v>96760</v>
          </cell>
          <cell r="Y60">
            <v>369749</v>
          </cell>
          <cell r="Z60">
            <v>90371</v>
          </cell>
          <cell r="AA60">
            <v>93862</v>
          </cell>
          <cell r="AB60">
            <v>95445</v>
          </cell>
          <cell r="AC60">
            <v>85251</v>
          </cell>
          <cell r="AD60">
            <v>365515</v>
          </cell>
          <cell r="AE60">
            <v>86034</v>
          </cell>
          <cell r="AF60">
            <v>90496</v>
          </cell>
          <cell r="AG60">
            <v>98573</v>
          </cell>
          <cell r="AH60">
            <v>98451</v>
          </cell>
          <cell r="AI60">
            <v>373956</v>
          </cell>
          <cell r="AJ60">
            <v>104521</v>
          </cell>
          <cell r="AK60">
            <v>108169</v>
          </cell>
          <cell r="AL60">
            <v>112970</v>
          </cell>
          <cell r="AM60">
            <v>114952</v>
          </cell>
          <cell r="AN60">
            <v>441163</v>
          </cell>
          <cell r="AO60">
            <v>116397</v>
          </cell>
          <cell r="AP60">
            <v>119773</v>
          </cell>
          <cell r="AQ60">
            <v>123675</v>
          </cell>
          <cell r="AR60">
            <v>128870</v>
          </cell>
          <cell r="AS60">
            <v>490171</v>
          </cell>
          <cell r="AT60">
            <v>131162</v>
          </cell>
          <cell r="AU60">
            <v>136057</v>
          </cell>
          <cell r="AV60">
            <v>138308</v>
          </cell>
          <cell r="AW60">
            <v>147449</v>
          </cell>
          <cell r="AX60">
            <v>553337</v>
          </cell>
          <cell r="AY60">
            <v>145310</v>
          </cell>
          <cell r="AZ60">
            <v>154447</v>
          </cell>
          <cell r="BA60">
            <v>159012</v>
          </cell>
          <cell r="BB60">
            <v>164676</v>
          </cell>
          <cell r="BC60">
            <v>622899</v>
          </cell>
          <cell r="BD60">
            <v>161707</v>
          </cell>
          <cell r="BE60">
            <v>175690</v>
          </cell>
          <cell r="BF60">
            <v>177479</v>
          </cell>
          <cell r="BG60">
            <v>182678</v>
          </cell>
          <cell r="BH60">
            <v>696102</v>
          </cell>
          <cell r="BI60">
            <v>181583</v>
          </cell>
          <cell r="BJ60">
            <v>188102</v>
          </cell>
          <cell r="BK60">
            <v>191533</v>
          </cell>
          <cell r="BL60">
            <v>197068</v>
          </cell>
          <cell r="BM60">
            <v>757865</v>
          </cell>
          <cell r="BN60">
            <v>184143</v>
          </cell>
          <cell r="BO60">
            <v>188370</v>
          </cell>
          <cell r="BP60">
            <v>198017</v>
          </cell>
          <cell r="BQ60">
            <v>199616</v>
          </cell>
          <cell r="BR60">
            <v>769263</v>
          </cell>
          <cell r="BS60">
            <v>183777</v>
          </cell>
          <cell r="BT60">
            <v>201157</v>
          </cell>
          <cell r="BU60">
            <v>213087</v>
          </cell>
          <cell r="BV60">
            <v>221873</v>
          </cell>
          <cell r="BW60">
            <v>818934</v>
          </cell>
          <cell r="BX60">
            <v>206739</v>
          </cell>
          <cell r="BY60">
            <v>226131</v>
          </cell>
          <cell r="BZ60">
            <v>230671</v>
          </cell>
          <cell r="CA60">
            <v>227352</v>
          </cell>
          <cell r="CB60">
            <v>890510</v>
          </cell>
          <cell r="CC60">
            <v>214237</v>
          </cell>
          <cell r="CD60">
            <v>219556</v>
          </cell>
          <cell r="CE60">
            <v>222067</v>
          </cell>
          <cell r="CF60">
            <v>234878</v>
          </cell>
          <cell r="CG60">
            <v>890632</v>
          </cell>
          <cell r="CH60">
            <v>220513</v>
          </cell>
          <cell r="CI60">
            <v>241340</v>
          </cell>
          <cell r="CJ60">
            <v>258366</v>
          </cell>
          <cell r="CK60">
            <v>274527</v>
          </cell>
          <cell r="CL60">
            <v>994646</v>
          </cell>
          <cell r="CM60">
            <v>255281</v>
          </cell>
          <cell r="CN60">
            <v>277813</v>
          </cell>
          <cell r="CO60">
            <v>299141</v>
          </cell>
          <cell r="CP60">
            <v>306866</v>
          </cell>
          <cell r="CQ60">
            <v>1139101</v>
          </cell>
          <cell r="CR60">
            <v>276526</v>
          </cell>
          <cell r="CS60">
            <v>304887</v>
          </cell>
          <cell r="CT60">
            <v>326762</v>
          </cell>
          <cell r="CU60">
            <v>334721</v>
          </cell>
          <cell r="CV60">
            <v>1242896</v>
          </cell>
          <cell r="CW60">
            <v>303551</v>
          </cell>
          <cell r="CX60">
            <v>314516</v>
          </cell>
          <cell r="CY60">
            <v>317241</v>
          </cell>
          <cell r="CZ60">
            <v>320211</v>
          </cell>
          <cell r="DA60">
            <v>1255519</v>
          </cell>
          <cell r="DB60">
            <v>298795</v>
          </cell>
          <cell r="DC60">
            <v>325028</v>
          </cell>
          <cell r="DD60">
            <v>338844</v>
          </cell>
          <cell r="DE60">
            <v>350746</v>
          </cell>
          <cell r="DF60">
            <v>1313413</v>
          </cell>
          <cell r="DG60">
            <v>323486</v>
          </cell>
          <cell r="DH60">
            <v>348133</v>
          </cell>
          <cell r="DI60">
            <v>356765</v>
          </cell>
          <cell r="DJ60">
            <v>365366</v>
          </cell>
          <cell r="DK60">
            <v>1393750</v>
          </cell>
          <cell r="DL60">
            <v>342769</v>
          </cell>
          <cell r="DM60">
            <v>375365</v>
          </cell>
          <cell r="DN60">
            <v>382030</v>
          </cell>
          <cell r="DO60">
            <v>394700</v>
          </cell>
          <cell r="DP60">
            <v>1494864</v>
          </cell>
          <cell r="DQ60">
            <v>362351</v>
          </cell>
          <cell r="DR60">
            <v>389604</v>
          </cell>
          <cell r="DS60">
            <v>398446</v>
          </cell>
          <cell r="DT60">
            <v>398335</v>
          </cell>
          <cell r="DU60">
            <v>1548736</v>
          </cell>
          <cell r="DV60">
            <v>382387</v>
          </cell>
          <cell r="DW60">
            <v>421539</v>
          </cell>
          <cell r="DX60">
            <v>428161</v>
          </cell>
          <cell r="DY60">
            <v>439606</v>
          </cell>
          <cell r="DZ60">
            <v>1671693</v>
          </cell>
          <cell r="EA60">
            <v>416511</v>
          </cell>
          <cell r="EB60">
            <v>442533</v>
          </cell>
          <cell r="EC60">
            <v>440650</v>
          </cell>
          <cell r="ED60">
            <v>448229</v>
          </cell>
          <cell r="EE60">
            <v>1747923</v>
          </cell>
          <cell r="EF60">
            <v>424019</v>
          </cell>
          <cell r="EG60">
            <v>444762</v>
          </cell>
          <cell r="EH60">
            <v>447413</v>
          </cell>
          <cell r="EI60">
            <v>472416</v>
          </cell>
          <cell r="EJ60">
            <v>1788610</v>
          </cell>
          <cell r="EK60">
            <v>452202</v>
          </cell>
          <cell r="EL60">
            <v>472772</v>
          </cell>
          <cell r="EM60">
            <v>486673</v>
          </cell>
          <cell r="EN60">
            <v>481869</v>
          </cell>
          <cell r="EO60">
            <v>1893516</v>
          </cell>
          <cell r="EP60">
            <v>436568</v>
          </cell>
          <cell r="EQ60">
            <v>452830</v>
          </cell>
          <cell r="ER60">
            <v>440497</v>
          </cell>
          <cell r="ES60">
            <v>434242</v>
          </cell>
          <cell r="ET60">
            <v>1764137</v>
          </cell>
          <cell r="EU60">
            <v>401695</v>
          </cell>
          <cell r="EV60">
            <v>420914</v>
          </cell>
          <cell r="EW60">
            <v>443383</v>
          </cell>
          <cell r="EX60">
            <v>458500</v>
          </cell>
          <cell r="EY60">
            <v>1724492</v>
          </cell>
          <cell r="EZ60">
            <v>445417</v>
          </cell>
          <cell r="FA60">
            <v>457092</v>
          </cell>
          <cell r="FB60">
            <v>480257</v>
          </cell>
          <cell r="FC60">
            <v>485731</v>
          </cell>
          <cell r="FD60">
            <v>1868497</v>
          </cell>
          <cell r="FE60">
            <v>459577</v>
          </cell>
          <cell r="FF60">
            <v>466676</v>
          </cell>
          <cell r="FG60">
            <v>479052</v>
          </cell>
          <cell r="FH60">
            <v>475041</v>
          </cell>
          <cell r="FI60">
            <v>1880346</v>
          </cell>
          <cell r="FJ60">
            <v>448113</v>
          </cell>
          <cell r="FK60">
            <v>463805</v>
          </cell>
          <cell r="FL60">
            <v>487701</v>
          </cell>
          <cell r="FM60">
            <v>492074</v>
          </cell>
          <cell r="FN60">
            <v>1891693</v>
          </cell>
          <cell r="FO60">
            <v>458649</v>
          </cell>
          <cell r="FP60">
            <v>438070</v>
          </cell>
          <cell r="FQ60">
            <v>493826</v>
          </cell>
          <cell r="FR60">
            <v>518960</v>
          </cell>
          <cell r="FS60">
            <v>1909505</v>
          </cell>
          <cell r="FT60">
            <v>501445</v>
          </cell>
          <cell r="FU60">
            <v>508302</v>
          </cell>
          <cell r="FV60">
            <v>520958</v>
          </cell>
          <cell r="FW60">
            <v>529545</v>
          </cell>
          <cell r="FX60">
            <v>2060250</v>
          </cell>
          <cell r="FY60">
            <v>502799</v>
          </cell>
          <cell r="FZ60">
            <v>515476</v>
          </cell>
          <cell r="GA60">
            <v>555886</v>
          </cell>
          <cell r="GB60">
            <v>581548</v>
          </cell>
          <cell r="GC60">
            <v>2155709</v>
          </cell>
          <cell r="GD60">
            <v>553649</v>
          </cell>
          <cell r="GE60">
            <v>561025</v>
          </cell>
          <cell r="GF60">
            <v>584832</v>
          </cell>
          <cell r="GG60">
            <v>604753</v>
          </cell>
          <cell r="GH60">
            <v>2304259</v>
          </cell>
          <cell r="GI60">
            <v>579524</v>
          </cell>
          <cell r="GJ60">
            <v>602631</v>
          </cell>
          <cell r="GK60">
            <v>630609</v>
          </cell>
          <cell r="GL60">
            <v>671340</v>
          </cell>
          <cell r="GM60">
            <v>2484104</v>
          </cell>
          <cell r="GN60">
            <v>625288</v>
          </cell>
          <cell r="GO60">
            <v>624324</v>
          </cell>
          <cell r="GP60">
            <v>638085</v>
          </cell>
          <cell r="GQ60">
            <v>631508</v>
          </cell>
          <cell r="GR60">
            <v>2519205</v>
          </cell>
          <cell r="GS60">
            <v>573416</v>
          </cell>
          <cell r="GT60">
            <v>588678</v>
          </cell>
          <cell r="GU60">
            <v>651547</v>
          </cell>
          <cell r="GV60">
            <v>687736</v>
          </cell>
          <cell r="GW60">
            <v>2501377</v>
          </cell>
          <cell r="GX60">
            <v>665801</v>
          </cell>
          <cell r="GY60">
            <v>661785</v>
          </cell>
          <cell r="GZ60">
            <v>675246</v>
          </cell>
          <cell r="HA60">
            <v>726583</v>
          </cell>
          <cell r="HB60">
            <v>2729415</v>
          </cell>
          <cell r="HC60">
            <v>688944</v>
          </cell>
          <cell r="HD60">
            <v>710119</v>
          </cell>
          <cell r="HE60">
            <v>731865</v>
          </cell>
          <cell r="HF60">
            <v>761409</v>
          </cell>
          <cell r="HG60">
            <v>2892337</v>
          </cell>
          <cell r="HH60">
            <v>717905</v>
          </cell>
          <cell r="HI60">
            <v>726843</v>
          </cell>
          <cell r="HJ60">
            <v>747668</v>
          </cell>
          <cell r="HK60">
            <v>794031</v>
          </cell>
          <cell r="HL60">
            <v>2986447</v>
          </cell>
          <cell r="HM60">
            <v>756246</v>
          </cell>
          <cell r="HN60">
            <v>757431</v>
          </cell>
          <cell r="HO60">
            <v>774747</v>
          </cell>
        </row>
        <row r="61">
          <cell r="A61" t="str">
            <v>CONTFDXRIRM</v>
          </cell>
          <cell r="B61" t="str">
            <v>chained (2011) price HK$Mn</v>
          </cell>
          <cell r="C61" t="str">
            <v>Total final demand (excluding re-exports and including re-export margin)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266394</v>
          </cell>
          <cell r="CN61">
            <v>289737</v>
          </cell>
          <cell r="CO61">
            <v>312018</v>
          </cell>
          <cell r="CP61">
            <v>319888</v>
          </cell>
          <cell r="CQ61">
            <v>1188037</v>
          </cell>
          <cell r="CR61">
            <v>288564</v>
          </cell>
          <cell r="CS61">
            <v>317973</v>
          </cell>
          <cell r="CT61">
            <v>340828</v>
          </cell>
          <cell r="CU61">
            <v>348925</v>
          </cell>
          <cell r="CV61">
            <v>1296290</v>
          </cell>
          <cell r="CW61">
            <v>316766</v>
          </cell>
          <cell r="CX61">
            <v>328016</v>
          </cell>
          <cell r="CY61">
            <v>330898</v>
          </cell>
          <cell r="CZ61">
            <v>333799</v>
          </cell>
          <cell r="DA61">
            <v>1309479</v>
          </cell>
          <cell r="DB61">
            <v>311803</v>
          </cell>
          <cell r="DC61">
            <v>338979</v>
          </cell>
          <cell r="DD61">
            <v>353431</v>
          </cell>
          <cell r="DE61">
            <v>365630</v>
          </cell>
          <cell r="DF61">
            <v>1369843</v>
          </cell>
          <cell r="DG61">
            <v>337656</v>
          </cell>
          <cell r="DH61">
            <v>366768</v>
          </cell>
          <cell r="DI61">
            <v>378250</v>
          </cell>
          <cell r="DJ61">
            <v>388454</v>
          </cell>
          <cell r="DK61">
            <v>1471128</v>
          </cell>
          <cell r="DL61">
            <v>363369</v>
          </cell>
          <cell r="DM61">
            <v>401705</v>
          </cell>
          <cell r="DN61">
            <v>411079</v>
          </cell>
          <cell r="DO61">
            <v>425310</v>
          </cell>
          <cell r="DP61">
            <v>1601463</v>
          </cell>
          <cell r="DQ61">
            <v>389979</v>
          </cell>
          <cell r="DR61">
            <v>422142</v>
          </cell>
          <cell r="DS61">
            <v>435449</v>
          </cell>
          <cell r="DT61">
            <v>435185</v>
          </cell>
          <cell r="DU61">
            <v>1682755</v>
          </cell>
          <cell r="DV61">
            <v>414144</v>
          </cell>
          <cell r="DW61">
            <v>459346</v>
          </cell>
          <cell r="DX61">
            <v>470642</v>
          </cell>
          <cell r="DY61">
            <v>481571</v>
          </cell>
          <cell r="DZ61">
            <v>1825703</v>
          </cell>
          <cell r="EA61">
            <v>454837</v>
          </cell>
          <cell r="EB61">
            <v>486330</v>
          </cell>
          <cell r="EC61">
            <v>489389</v>
          </cell>
          <cell r="ED61">
            <v>494279</v>
          </cell>
          <cell r="EE61">
            <v>1924835</v>
          </cell>
          <cell r="EF61">
            <v>465429</v>
          </cell>
          <cell r="EG61">
            <v>491624</v>
          </cell>
          <cell r="EH61">
            <v>499996</v>
          </cell>
          <cell r="EI61">
            <v>522063</v>
          </cell>
          <cell r="EJ61">
            <v>1979112</v>
          </cell>
          <cell r="EK61">
            <v>497484</v>
          </cell>
          <cell r="EL61">
            <v>524751</v>
          </cell>
          <cell r="EM61">
            <v>543081</v>
          </cell>
          <cell r="EN61">
            <v>537339</v>
          </cell>
          <cell r="EO61">
            <v>2102655</v>
          </cell>
          <cell r="EP61">
            <v>482122</v>
          </cell>
          <cell r="EQ61">
            <v>503298</v>
          </cell>
          <cell r="ER61">
            <v>491818</v>
          </cell>
          <cell r="ES61">
            <v>484477</v>
          </cell>
          <cell r="ET61">
            <v>1961715</v>
          </cell>
          <cell r="EU61">
            <v>445091</v>
          </cell>
          <cell r="EV61">
            <v>471349</v>
          </cell>
          <cell r="EW61">
            <v>500513</v>
          </cell>
          <cell r="EX61">
            <v>516231</v>
          </cell>
          <cell r="EY61">
            <v>1933184</v>
          </cell>
          <cell r="EZ61">
            <v>498300</v>
          </cell>
          <cell r="FA61">
            <v>517750</v>
          </cell>
          <cell r="FB61">
            <v>549281</v>
          </cell>
          <cell r="FC61">
            <v>553274</v>
          </cell>
          <cell r="FD61">
            <v>2118605</v>
          </cell>
          <cell r="FE61">
            <v>515626</v>
          </cell>
          <cell r="FF61">
            <v>525552</v>
          </cell>
          <cell r="FG61">
            <v>545908</v>
          </cell>
          <cell r="FH61">
            <v>535968</v>
          </cell>
          <cell r="FI61">
            <v>2123054</v>
          </cell>
          <cell r="FJ61">
            <v>502880</v>
          </cell>
          <cell r="FK61">
            <v>528328</v>
          </cell>
          <cell r="FL61">
            <v>564278</v>
          </cell>
          <cell r="FM61">
            <v>567912</v>
          </cell>
          <cell r="FN61">
            <v>2163398</v>
          </cell>
          <cell r="FO61">
            <v>527254</v>
          </cell>
          <cell r="FP61">
            <v>515151</v>
          </cell>
          <cell r="FQ61">
            <v>579530</v>
          </cell>
          <cell r="FR61">
            <v>607335</v>
          </cell>
          <cell r="FS61">
            <v>2229270</v>
          </cell>
          <cell r="FT61">
            <v>581480</v>
          </cell>
          <cell r="FU61">
            <v>600296</v>
          </cell>
          <cell r="FV61">
            <v>620973</v>
          </cell>
          <cell r="FW61">
            <v>629327</v>
          </cell>
          <cell r="FX61">
            <v>2432076</v>
          </cell>
          <cell r="FY61">
            <v>591007</v>
          </cell>
          <cell r="FZ61">
            <v>618468</v>
          </cell>
          <cell r="GA61">
            <v>667777</v>
          </cell>
          <cell r="GB61">
            <v>690544</v>
          </cell>
          <cell r="GC61">
            <v>2567796</v>
          </cell>
          <cell r="GD61">
            <v>652575</v>
          </cell>
          <cell r="GE61">
            <v>668391</v>
          </cell>
          <cell r="GF61">
            <v>706572</v>
          </cell>
          <cell r="GG61">
            <v>729125</v>
          </cell>
          <cell r="GH61">
            <v>2756663</v>
          </cell>
          <cell r="GI61">
            <v>687928</v>
          </cell>
          <cell r="GJ61">
            <v>722639</v>
          </cell>
          <cell r="GK61">
            <v>761811</v>
          </cell>
          <cell r="GL61">
            <v>802964</v>
          </cell>
          <cell r="GM61">
            <v>2975342</v>
          </cell>
          <cell r="GN61">
            <v>743097</v>
          </cell>
          <cell r="GO61">
            <v>751032</v>
          </cell>
          <cell r="GP61">
            <v>772412</v>
          </cell>
          <cell r="GQ61">
            <v>758108</v>
          </cell>
          <cell r="GR61">
            <v>3024649</v>
          </cell>
          <cell r="GS61">
            <v>664616</v>
          </cell>
          <cell r="GT61">
            <v>700057</v>
          </cell>
          <cell r="GU61">
            <v>769145</v>
          </cell>
          <cell r="GV61">
            <v>811487</v>
          </cell>
          <cell r="GW61">
            <v>2945305</v>
          </cell>
          <cell r="GX61">
            <v>777946</v>
          </cell>
          <cell r="GY61">
            <v>796009</v>
          </cell>
          <cell r="GZ61">
            <v>818186</v>
          </cell>
          <cell r="HA61">
            <v>860984</v>
          </cell>
          <cell r="HB61">
            <v>3253125</v>
          </cell>
          <cell r="HC61">
            <v>820078</v>
          </cell>
          <cell r="HD61">
            <v>844191</v>
          </cell>
          <cell r="HE61">
            <v>871351</v>
          </cell>
          <cell r="HF61">
            <v>899592</v>
          </cell>
          <cell r="HG61">
            <v>3435212</v>
          </cell>
          <cell r="HH61">
            <v>842718</v>
          </cell>
          <cell r="HI61">
            <v>861036</v>
          </cell>
          <cell r="HJ61">
            <v>893165</v>
          </cell>
          <cell r="HK61">
            <v>941092</v>
          </cell>
          <cell r="HL61">
            <v>3538011</v>
          </cell>
          <cell r="HM61">
            <v>891181</v>
          </cell>
          <cell r="HN61">
            <v>901073</v>
          </cell>
          <cell r="HO61">
            <v>930092</v>
          </cell>
        </row>
        <row r="62">
          <cell r="A62" t="str">
            <v>CONFD</v>
          </cell>
          <cell r="B62" t="str">
            <v>chained (2011) price HK$Mn</v>
          </cell>
          <cell r="C62" t="str">
            <v>FD for MODEL</v>
          </cell>
          <cell r="D62" t="str">
            <v>(=CONTFDXR+CONRX*0.211)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268270</v>
          </cell>
          <cell r="CN62">
            <v>289737</v>
          </cell>
          <cell r="CO62">
            <v>312018</v>
          </cell>
          <cell r="CP62">
            <v>319888</v>
          </cell>
          <cell r="CQ62">
            <v>1189913</v>
          </cell>
          <cell r="CR62">
            <v>290596</v>
          </cell>
          <cell r="CS62">
            <v>317973</v>
          </cell>
          <cell r="CT62">
            <v>340828</v>
          </cell>
          <cell r="CU62">
            <v>348925</v>
          </cell>
          <cell r="CV62">
            <v>1298322</v>
          </cell>
          <cell r="CW62">
            <v>318996</v>
          </cell>
          <cell r="CX62">
            <v>328016</v>
          </cell>
          <cell r="CY62">
            <v>330898</v>
          </cell>
          <cell r="CZ62">
            <v>333799</v>
          </cell>
          <cell r="DA62">
            <v>1311709</v>
          </cell>
          <cell r="DB62">
            <v>313998</v>
          </cell>
          <cell r="DC62">
            <v>338979</v>
          </cell>
          <cell r="DD62">
            <v>353431</v>
          </cell>
          <cell r="DE62">
            <v>365630</v>
          </cell>
          <cell r="DF62">
            <v>1372038</v>
          </cell>
          <cell r="DG62">
            <v>340033</v>
          </cell>
          <cell r="DH62">
            <v>366768</v>
          </cell>
          <cell r="DI62">
            <v>378250</v>
          </cell>
          <cell r="DJ62">
            <v>388454</v>
          </cell>
          <cell r="DK62">
            <v>1473505</v>
          </cell>
          <cell r="DL62">
            <v>365928</v>
          </cell>
          <cell r="DM62">
            <v>401705</v>
          </cell>
          <cell r="DN62">
            <v>411079</v>
          </cell>
          <cell r="DO62">
            <v>425310</v>
          </cell>
          <cell r="DP62">
            <v>1604022</v>
          </cell>
          <cell r="DQ62">
            <v>392726</v>
          </cell>
          <cell r="DR62">
            <v>422142</v>
          </cell>
          <cell r="DS62">
            <v>435449</v>
          </cell>
          <cell r="DT62">
            <v>435185</v>
          </cell>
          <cell r="DU62">
            <v>1685502</v>
          </cell>
          <cell r="DV62">
            <v>417061</v>
          </cell>
          <cell r="DW62">
            <v>459346</v>
          </cell>
          <cell r="DX62">
            <v>470642</v>
          </cell>
          <cell r="DY62">
            <v>481571</v>
          </cell>
          <cell r="DZ62">
            <v>1828620</v>
          </cell>
          <cell r="EA62">
            <v>458041</v>
          </cell>
          <cell r="EB62">
            <v>486330</v>
          </cell>
          <cell r="EC62">
            <v>489389</v>
          </cell>
          <cell r="ED62">
            <v>494279</v>
          </cell>
          <cell r="EE62">
            <v>1928039</v>
          </cell>
          <cell r="EF62">
            <v>468708</v>
          </cell>
          <cell r="EG62">
            <v>491624</v>
          </cell>
          <cell r="EH62">
            <v>499996</v>
          </cell>
          <cell r="EI62">
            <v>522063</v>
          </cell>
          <cell r="EJ62">
            <v>1982391</v>
          </cell>
          <cell r="EK62">
            <v>500989</v>
          </cell>
          <cell r="EL62">
            <v>524751</v>
          </cell>
          <cell r="EM62">
            <v>543081</v>
          </cell>
          <cell r="EN62">
            <v>537339</v>
          </cell>
          <cell r="EO62">
            <v>2106160</v>
          </cell>
          <cell r="EP62">
            <v>485518</v>
          </cell>
          <cell r="EQ62">
            <v>503298</v>
          </cell>
          <cell r="ER62">
            <v>491818</v>
          </cell>
          <cell r="ES62">
            <v>484477</v>
          </cell>
          <cell r="ET62">
            <v>1965111</v>
          </cell>
          <cell r="EU62">
            <v>448226</v>
          </cell>
          <cell r="EV62">
            <v>471349</v>
          </cell>
          <cell r="EW62">
            <v>500513</v>
          </cell>
          <cell r="EX62">
            <v>516231</v>
          </cell>
          <cell r="EY62">
            <v>1936319</v>
          </cell>
          <cell r="EZ62">
            <v>501810</v>
          </cell>
          <cell r="FA62">
            <v>517750</v>
          </cell>
          <cell r="FB62">
            <v>549281</v>
          </cell>
          <cell r="FC62">
            <v>553274</v>
          </cell>
          <cell r="FD62">
            <v>2122115</v>
          </cell>
          <cell r="FE62">
            <v>515626</v>
          </cell>
          <cell r="FF62">
            <v>525553</v>
          </cell>
          <cell r="FG62">
            <v>545908</v>
          </cell>
          <cell r="FH62">
            <v>535968</v>
          </cell>
          <cell r="FI62">
            <v>2123055</v>
          </cell>
          <cell r="FJ62">
            <v>502880</v>
          </cell>
          <cell r="FK62">
            <v>528328</v>
          </cell>
          <cell r="FL62">
            <v>564278</v>
          </cell>
          <cell r="FM62">
            <v>567912</v>
          </cell>
          <cell r="FN62">
            <v>2163398</v>
          </cell>
          <cell r="FO62">
            <v>527254</v>
          </cell>
          <cell r="FP62">
            <v>515151</v>
          </cell>
          <cell r="FQ62">
            <v>579530</v>
          </cell>
          <cell r="FR62">
            <v>607335</v>
          </cell>
          <cell r="FS62">
            <v>2229270</v>
          </cell>
          <cell r="FT62">
            <v>581480</v>
          </cell>
          <cell r="FU62">
            <v>600296</v>
          </cell>
          <cell r="FV62">
            <v>620973</v>
          </cell>
          <cell r="FW62">
            <v>629327</v>
          </cell>
          <cell r="FX62">
            <v>2432076</v>
          </cell>
          <cell r="FY62">
            <v>591007</v>
          </cell>
          <cell r="FZ62">
            <v>618468</v>
          </cell>
          <cell r="GA62">
            <v>667777</v>
          </cell>
          <cell r="GB62">
            <v>690544</v>
          </cell>
          <cell r="GC62">
            <v>2567796</v>
          </cell>
          <cell r="GD62">
            <v>652575</v>
          </cell>
          <cell r="GE62">
            <v>668391</v>
          </cell>
          <cell r="GF62">
            <v>706572</v>
          </cell>
          <cell r="GG62">
            <v>729125</v>
          </cell>
          <cell r="GH62">
            <v>2756663</v>
          </cell>
          <cell r="GI62">
            <v>687928</v>
          </cell>
          <cell r="GJ62">
            <v>722639</v>
          </cell>
          <cell r="GK62">
            <v>761811</v>
          </cell>
          <cell r="GL62">
            <v>802964</v>
          </cell>
          <cell r="GM62">
            <v>2975342</v>
          </cell>
          <cell r="GN62">
            <v>743097</v>
          </cell>
          <cell r="GO62">
            <v>751032</v>
          </cell>
          <cell r="GP62">
            <v>772412</v>
          </cell>
          <cell r="GQ62">
            <v>758108</v>
          </cell>
          <cell r="GR62">
            <v>3024649</v>
          </cell>
          <cell r="GS62">
            <v>664616</v>
          </cell>
          <cell r="GT62">
            <v>700057</v>
          </cell>
          <cell r="GU62">
            <v>769145</v>
          </cell>
          <cell r="GV62">
            <v>811487</v>
          </cell>
          <cell r="GW62">
            <v>2945305</v>
          </cell>
          <cell r="GX62">
            <v>777946</v>
          </cell>
          <cell r="GY62">
            <v>796009</v>
          </cell>
          <cell r="GZ62">
            <v>818186</v>
          </cell>
          <cell r="HA62">
            <v>860984</v>
          </cell>
          <cell r="HB62">
            <v>3253125</v>
          </cell>
          <cell r="HC62">
            <v>820078</v>
          </cell>
          <cell r="HD62">
            <v>844191</v>
          </cell>
          <cell r="HE62">
            <v>871351</v>
          </cell>
          <cell r="HF62">
            <v>899592</v>
          </cell>
          <cell r="HG62">
            <v>3435212</v>
          </cell>
          <cell r="HH62">
            <v>842718</v>
          </cell>
          <cell r="HI62">
            <v>861036</v>
          </cell>
          <cell r="HJ62">
            <v>893165</v>
          </cell>
          <cell r="HK62">
            <v>941092</v>
          </cell>
          <cell r="HL62">
            <v>3538010</v>
          </cell>
          <cell r="HM62">
            <v>891181</v>
          </cell>
          <cell r="HN62">
            <v>901073</v>
          </cell>
          <cell r="HO62">
            <v>930092</v>
          </cell>
        </row>
        <row r="63">
          <cell r="A63" t="str">
            <v>CONTS</v>
          </cell>
          <cell r="B63" t="str">
            <v>chained (2011) price HK$Mn</v>
          </cell>
          <cell r="C63" t="str">
            <v>Total supply (GDP+MGS)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119654</v>
          </cell>
          <cell r="J63">
            <v>137250</v>
          </cell>
          <cell r="K63">
            <v>156040</v>
          </cell>
          <cell r="L63">
            <v>170435</v>
          </cell>
          <cell r="M63">
            <v>189947</v>
          </cell>
          <cell r="N63">
            <v>200470</v>
          </cell>
          <cell r="O63">
            <v>204461</v>
          </cell>
          <cell r="P63">
            <v>220057</v>
          </cell>
          <cell r="Q63">
            <v>245084</v>
          </cell>
          <cell r="R63">
            <v>270381</v>
          </cell>
          <cell r="S63">
            <v>295611</v>
          </cell>
          <cell r="T63">
            <v>320514</v>
          </cell>
          <cell r="U63">
            <v>84950</v>
          </cell>
          <cell r="V63">
            <v>86129</v>
          </cell>
          <cell r="W63">
            <v>91876</v>
          </cell>
          <cell r="X63">
            <v>92619</v>
          </cell>
          <cell r="Y63">
            <v>357453</v>
          </cell>
          <cell r="Z63">
            <v>88345</v>
          </cell>
          <cell r="AA63">
            <v>90074</v>
          </cell>
          <cell r="AB63">
            <v>90807</v>
          </cell>
          <cell r="AC63">
            <v>81391</v>
          </cell>
          <cell r="AD63">
            <v>352777</v>
          </cell>
          <cell r="AE63">
            <v>83209</v>
          </cell>
          <cell r="AF63">
            <v>86845</v>
          </cell>
          <cell r="AG63">
            <v>93713</v>
          </cell>
          <cell r="AH63">
            <v>93594</v>
          </cell>
          <cell r="AI63">
            <v>358564</v>
          </cell>
          <cell r="AJ63">
            <v>102203</v>
          </cell>
          <cell r="AK63">
            <v>104417</v>
          </cell>
          <cell r="AL63">
            <v>108305</v>
          </cell>
          <cell r="AM63">
            <v>110347</v>
          </cell>
          <cell r="AN63">
            <v>425949</v>
          </cell>
          <cell r="AO63">
            <v>112237</v>
          </cell>
          <cell r="AP63">
            <v>114424</v>
          </cell>
          <cell r="AQ63">
            <v>118824</v>
          </cell>
          <cell r="AR63">
            <v>123537</v>
          </cell>
          <cell r="AS63">
            <v>470108</v>
          </cell>
          <cell r="AT63">
            <v>125611</v>
          </cell>
          <cell r="AU63">
            <v>131124</v>
          </cell>
          <cell r="AV63">
            <v>132014</v>
          </cell>
          <cell r="AW63">
            <v>140584</v>
          </cell>
          <cell r="AX63">
            <v>529971</v>
          </cell>
          <cell r="AY63">
            <v>140847</v>
          </cell>
          <cell r="AZ63">
            <v>149662</v>
          </cell>
          <cell r="BA63">
            <v>153185</v>
          </cell>
          <cell r="BB63">
            <v>159265</v>
          </cell>
          <cell r="BC63">
            <v>603213</v>
          </cell>
          <cell r="BD63">
            <v>157883</v>
          </cell>
          <cell r="BE63">
            <v>173047</v>
          </cell>
          <cell r="BF63">
            <v>175206</v>
          </cell>
          <cell r="BG63">
            <v>180555</v>
          </cell>
          <cell r="BH63">
            <v>686837</v>
          </cell>
          <cell r="BI63">
            <v>181337</v>
          </cell>
          <cell r="BJ63">
            <v>188387</v>
          </cell>
          <cell r="BK63">
            <v>191861</v>
          </cell>
          <cell r="BL63">
            <v>198335</v>
          </cell>
          <cell r="BM63">
            <v>760336</v>
          </cell>
          <cell r="BN63">
            <v>184097</v>
          </cell>
          <cell r="BO63">
            <v>187798</v>
          </cell>
          <cell r="BP63">
            <v>195570</v>
          </cell>
          <cell r="BQ63">
            <v>200462</v>
          </cell>
          <cell r="BR63">
            <v>768760</v>
          </cell>
          <cell r="BS63">
            <v>184795</v>
          </cell>
          <cell r="BT63">
            <v>201808</v>
          </cell>
          <cell r="BU63">
            <v>214096</v>
          </cell>
          <cell r="BV63">
            <v>226540</v>
          </cell>
          <cell r="BW63">
            <v>827654</v>
          </cell>
          <cell r="BX63">
            <v>214414</v>
          </cell>
          <cell r="BY63">
            <v>232542</v>
          </cell>
          <cell r="BZ63">
            <v>238223</v>
          </cell>
          <cell r="CA63">
            <v>240360</v>
          </cell>
          <cell r="CB63">
            <v>926389</v>
          </cell>
          <cell r="CC63">
            <v>231258</v>
          </cell>
          <cell r="CD63">
            <v>237264</v>
          </cell>
          <cell r="CE63">
            <v>237570</v>
          </cell>
          <cell r="CF63">
            <v>249627</v>
          </cell>
          <cell r="CG63">
            <v>956369</v>
          </cell>
          <cell r="CH63">
            <v>233849</v>
          </cell>
          <cell r="CI63">
            <v>258771</v>
          </cell>
          <cell r="CJ63">
            <v>279095</v>
          </cell>
          <cell r="CK63">
            <v>300698</v>
          </cell>
          <cell r="CL63">
            <v>1072336</v>
          </cell>
          <cell r="CM63">
            <v>285752</v>
          </cell>
          <cell r="CN63">
            <v>316543</v>
          </cell>
          <cell r="CO63">
            <v>342664</v>
          </cell>
          <cell r="CP63">
            <v>355846</v>
          </cell>
          <cell r="CQ63">
            <v>1300805</v>
          </cell>
          <cell r="CR63">
            <v>328437</v>
          </cell>
          <cell r="CS63">
            <v>370519</v>
          </cell>
          <cell r="CT63">
            <v>405318</v>
          </cell>
          <cell r="CU63">
            <v>420424</v>
          </cell>
          <cell r="CV63">
            <v>1524698</v>
          </cell>
          <cell r="CW63">
            <v>380266</v>
          </cell>
          <cell r="CX63">
            <v>403501</v>
          </cell>
          <cell r="CY63">
            <v>415000</v>
          </cell>
          <cell r="CZ63">
            <v>413146</v>
          </cell>
          <cell r="DA63">
            <v>1611913</v>
          </cell>
          <cell r="DB63">
            <v>382481</v>
          </cell>
          <cell r="DC63">
            <v>428125</v>
          </cell>
          <cell r="DD63">
            <v>452509</v>
          </cell>
          <cell r="DE63">
            <v>477273</v>
          </cell>
          <cell r="DF63">
            <v>1740388</v>
          </cell>
          <cell r="DG63">
            <v>430028</v>
          </cell>
          <cell r="DH63">
            <v>484481</v>
          </cell>
          <cell r="DI63">
            <v>511532</v>
          </cell>
          <cell r="DJ63">
            <v>531111</v>
          </cell>
          <cell r="DK63">
            <v>1957152</v>
          </cell>
          <cell r="DL63">
            <v>490445</v>
          </cell>
          <cell r="DM63">
            <v>559743</v>
          </cell>
          <cell r="DN63">
            <v>582988</v>
          </cell>
          <cell r="DO63">
            <v>606169</v>
          </cell>
          <cell r="DP63">
            <v>2239345</v>
          </cell>
          <cell r="DQ63">
            <v>552810</v>
          </cell>
          <cell r="DR63">
            <v>610478</v>
          </cell>
          <cell r="DS63">
            <v>645417</v>
          </cell>
          <cell r="DT63">
            <v>644613</v>
          </cell>
          <cell r="DU63">
            <v>2453318</v>
          </cell>
          <cell r="DV63">
            <v>598424</v>
          </cell>
          <cell r="DW63">
            <v>674941</v>
          </cell>
          <cell r="DX63">
            <v>707801</v>
          </cell>
          <cell r="DY63">
            <v>717857</v>
          </cell>
          <cell r="DZ63">
            <v>2699023</v>
          </cell>
          <cell r="EA63">
            <v>672035</v>
          </cell>
          <cell r="EB63">
            <v>732581</v>
          </cell>
          <cell r="EC63">
            <v>760207</v>
          </cell>
          <cell r="ED63">
            <v>752413</v>
          </cell>
          <cell r="EE63">
            <v>2917236</v>
          </cell>
          <cell r="EF63">
            <v>698318</v>
          </cell>
          <cell r="EG63">
            <v>753523</v>
          </cell>
          <cell r="EH63">
            <v>791233</v>
          </cell>
          <cell r="EI63">
            <v>799901</v>
          </cell>
          <cell r="EJ63">
            <v>3042975</v>
          </cell>
          <cell r="EK63">
            <v>752153</v>
          </cell>
          <cell r="EL63">
            <v>813889</v>
          </cell>
          <cell r="EM63">
            <v>855016</v>
          </cell>
          <cell r="EN63">
            <v>844544</v>
          </cell>
          <cell r="EO63">
            <v>3265602</v>
          </cell>
          <cell r="EP63">
            <v>737225</v>
          </cell>
          <cell r="EQ63">
            <v>783563</v>
          </cell>
          <cell r="ER63">
            <v>775303</v>
          </cell>
          <cell r="ES63">
            <v>762384</v>
          </cell>
          <cell r="ET63">
            <v>3058475</v>
          </cell>
          <cell r="EU63">
            <v>687445</v>
          </cell>
          <cell r="EV63">
            <v>748214</v>
          </cell>
          <cell r="EW63">
            <v>810739</v>
          </cell>
          <cell r="EX63">
            <v>830890</v>
          </cell>
          <cell r="EY63">
            <v>3077288</v>
          </cell>
          <cell r="EZ63">
            <v>789506</v>
          </cell>
          <cell r="FA63">
            <v>843712</v>
          </cell>
          <cell r="FB63">
            <v>914244</v>
          </cell>
          <cell r="FC63">
            <v>912690</v>
          </cell>
          <cell r="FD63">
            <v>3460152</v>
          </cell>
          <cell r="FE63">
            <v>823487</v>
          </cell>
          <cell r="FF63">
            <v>846100</v>
          </cell>
          <cell r="FG63">
            <v>900954</v>
          </cell>
          <cell r="FH63">
            <v>866185</v>
          </cell>
          <cell r="FI63">
            <v>3436726</v>
          </cell>
          <cell r="FJ63">
            <v>802958</v>
          </cell>
          <cell r="FK63">
            <v>872088</v>
          </cell>
          <cell r="FL63">
            <v>962719</v>
          </cell>
          <cell r="FM63">
            <v>963762</v>
          </cell>
          <cell r="FN63">
            <v>3601527</v>
          </cell>
          <cell r="FO63">
            <v>888165</v>
          </cell>
          <cell r="FP63">
            <v>911456</v>
          </cell>
          <cell r="FQ63">
            <v>1020949</v>
          </cell>
          <cell r="FR63">
            <v>1063550</v>
          </cell>
          <cell r="FS63">
            <v>3884120</v>
          </cell>
          <cell r="FT63">
            <v>997417</v>
          </cell>
          <cell r="FU63">
            <v>1073398</v>
          </cell>
          <cell r="FV63">
            <v>1133027</v>
          </cell>
          <cell r="FW63">
            <v>1140798</v>
          </cell>
          <cell r="FX63">
            <v>4344640</v>
          </cell>
          <cell r="FY63">
            <v>1045396</v>
          </cell>
          <cell r="FZ63">
            <v>1145748</v>
          </cell>
          <cell r="GA63">
            <v>1240427</v>
          </cell>
          <cell r="GB63">
            <v>1250134</v>
          </cell>
          <cell r="GC63">
            <v>4681705</v>
          </cell>
          <cell r="GD63">
            <v>1161938</v>
          </cell>
          <cell r="GE63">
            <v>1219129</v>
          </cell>
          <cell r="GF63">
            <v>1328403</v>
          </cell>
          <cell r="GG63">
            <v>1364612</v>
          </cell>
          <cell r="GH63">
            <v>5074082</v>
          </cell>
          <cell r="GI63">
            <v>1243719</v>
          </cell>
          <cell r="GJ63">
            <v>1337244</v>
          </cell>
          <cell r="GK63">
            <v>1433295</v>
          </cell>
          <cell r="GL63">
            <v>1477192</v>
          </cell>
          <cell r="GM63">
            <v>5491450</v>
          </cell>
          <cell r="GN63">
            <v>1347155</v>
          </cell>
          <cell r="GO63">
            <v>1399695</v>
          </cell>
          <cell r="GP63">
            <v>1459603</v>
          </cell>
          <cell r="GQ63">
            <v>1406306</v>
          </cell>
          <cell r="GR63">
            <v>5612759</v>
          </cell>
          <cell r="GS63">
            <v>1136906</v>
          </cell>
          <cell r="GT63">
            <v>1271862</v>
          </cell>
          <cell r="GU63">
            <v>1374210</v>
          </cell>
          <cell r="GV63">
            <v>1448288</v>
          </cell>
          <cell r="GW63">
            <v>5231266</v>
          </cell>
          <cell r="GX63">
            <v>1356292</v>
          </cell>
          <cell r="GY63">
            <v>1484808</v>
          </cell>
          <cell r="GZ63">
            <v>1550979</v>
          </cell>
          <cell r="HA63">
            <v>1552291</v>
          </cell>
          <cell r="HB63">
            <v>5944370</v>
          </cell>
          <cell r="HC63">
            <v>1493775</v>
          </cell>
          <cell r="HD63">
            <v>1532785</v>
          </cell>
          <cell r="HE63">
            <v>1587981</v>
          </cell>
          <cell r="HF63">
            <v>1608318</v>
          </cell>
          <cell r="HG63">
            <v>6222859</v>
          </cell>
          <cell r="HH63">
            <v>1483628</v>
          </cell>
          <cell r="HI63">
            <v>1550110</v>
          </cell>
          <cell r="HJ63">
            <v>1640287</v>
          </cell>
          <cell r="HK63">
            <v>1696245</v>
          </cell>
          <cell r="HL63">
            <v>6370270</v>
          </cell>
          <cell r="HM63">
            <v>1584070</v>
          </cell>
          <cell r="HN63">
            <v>1638668</v>
          </cell>
          <cell r="HO63">
            <v>1727784</v>
          </cell>
        </row>
        <row r="64">
          <cell r="A64" t="str">
            <v>CONCD</v>
          </cell>
          <cell r="B64" t="str">
            <v>chained (2011) price HK$Mn</v>
          </cell>
          <cell r="C64" t="str">
            <v>Consumption demand</v>
          </cell>
          <cell r="D64" t="str">
            <v>(PCE+GCE)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59036</v>
          </cell>
          <cell r="J64">
            <v>64927</v>
          </cell>
          <cell r="K64">
            <v>71345</v>
          </cell>
          <cell r="L64">
            <v>77771</v>
          </cell>
          <cell r="M64">
            <v>87465</v>
          </cell>
          <cell r="N64">
            <v>98012</v>
          </cell>
          <cell r="O64">
            <v>100389</v>
          </cell>
          <cell r="P64">
            <v>109903</v>
          </cell>
          <cell r="Q64">
            <v>119416</v>
          </cell>
          <cell r="R64">
            <v>131233</v>
          </cell>
          <cell r="S64">
            <v>146571</v>
          </cell>
          <cell r="T64">
            <v>157498</v>
          </cell>
          <cell r="U64">
            <v>43266</v>
          </cell>
          <cell r="V64">
            <v>42123</v>
          </cell>
          <cell r="W64">
            <v>44359</v>
          </cell>
          <cell r="X64">
            <v>48786</v>
          </cell>
          <cell r="Y64">
            <v>177774</v>
          </cell>
          <cell r="Z64">
            <v>42120</v>
          </cell>
          <cell r="AA64">
            <v>44791</v>
          </cell>
          <cell r="AB64">
            <v>45290</v>
          </cell>
          <cell r="AC64">
            <v>45227</v>
          </cell>
          <cell r="AD64">
            <v>176669</v>
          </cell>
          <cell r="AE64">
            <v>44584</v>
          </cell>
          <cell r="AF64">
            <v>43889</v>
          </cell>
          <cell r="AG64">
            <v>45988</v>
          </cell>
          <cell r="AH64">
            <v>49899</v>
          </cell>
          <cell r="AI64">
            <v>183845</v>
          </cell>
          <cell r="AJ64">
            <v>45582</v>
          </cell>
          <cell r="AK64">
            <v>49372</v>
          </cell>
          <cell r="AL64">
            <v>47745</v>
          </cell>
          <cell r="AM64">
            <v>55240</v>
          </cell>
          <cell r="AN64">
            <v>197432</v>
          </cell>
          <cell r="AO64">
            <v>51363</v>
          </cell>
          <cell r="AP64">
            <v>54643</v>
          </cell>
          <cell r="AQ64">
            <v>58820</v>
          </cell>
          <cell r="AR64">
            <v>64229</v>
          </cell>
          <cell r="AS64">
            <v>228561</v>
          </cell>
          <cell r="AT64">
            <v>61122</v>
          </cell>
          <cell r="AU64">
            <v>63809</v>
          </cell>
          <cell r="AV64">
            <v>67032</v>
          </cell>
          <cell r="AW64">
            <v>74286</v>
          </cell>
          <cell r="AX64">
            <v>265615</v>
          </cell>
          <cell r="AY64">
            <v>68582</v>
          </cell>
          <cell r="AZ64">
            <v>70444</v>
          </cell>
          <cell r="BA64">
            <v>73546</v>
          </cell>
          <cell r="BB64">
            <v>78724</v>
          </cell>
          <cell r="BC64">
            <v>290946</v>
          </cell>
          <cell r="BD64">
            <v>77135</v>
          </cell>
          <cell r="BE64">
            <v>77580</v>
          </cell>
          <cell r="BF64">
            <v>82761</v>
          </cell>
          <cell r="BG64">
            <v>87465</v>
          </cell>
          <cell r="BH64">
            <v>324853</v>
          </cell>
          <cell r="BI64">
            <v>89703</v>
          </cell>
          <cell r="BJ64">
            <v>85242</v>
          </cell>
          <cell r="BK64">
            <v>86302</v>
          </cell>
          <cell r="BL64">
            <v>93331</v>
          </cell>
          <cell r="BM64">
            <v>354428</v>
          </cell>
          <cell r="BN64">
            <v>94051</v>
          </cell>
          <cell r="BO64">
            <v>87557</v>
          </cell>
          <cell r="BP64">
            <v>95348</v>
          </cell>
          <cell r="BQ64">
            <v>96354</v>
          </cell>
          <cell r="BR64">
            <v>373158</v>
          </cell>
          <cell r="BS64">
            <v>100136</v>
          </cell>
          <cell r="BT64">
            <v>96618</v>
          </cell>
          <cell r="BU64">
            <v>101882</v>
          </cell>
          <cell r="BV64">
            <v>103076</v>
          </cell>
          <cell r="BW64">
            <v>401321</v>
          </cell>
          <cell r="BX64">
            <v>106263</v>
          </cell>
          <cell r="BY64">
            <v>100147</v>
          </cell>
          <cell r="BZ64">
            <v>108590</v>
          </cell>
          <cell r="CA64">
            <v>109468</v>
          </cell>
          <cell r="CB64">
            <v>423944</v>
          </cell>
          <cell r="CC64">
            <v>109719</v>
          </cell>
          <cell r="CD64">
            <v>105805</v>
          </cell>
          <cell r="CE64">
            <v>110773</v>
          </cell>
          <cell r="CF64">
            <v>115502</v>
          </cell>
          <cell r="CG64">
            <v>441622</v>
          </cell>
          <cell r="CH64">
            <v>117987</v>
          </cell>
          <cell r="CI64">
            <v>112573</v>
          </cell>
          <cell r="CJ64">
            <v>121122</v>
          </cell>
          <cell r="CK64">
            <v>126621</v>
          </cell>
          <cell r="CL64">
            <v>478235</v>
          </cell>
          <cell r="CM64">
            <v>128410</v>
          </cell>
          <cell r="CN64">
            <v>126682</v>
          </cell>
          <cell r="CO64">
            <v>133449</v>
          </cell>
          <cell r="CP64">
            <v>137015</v>
          </cell>
          <cell r="CQ64">
            <v>525556</v>
          </cell>
          <cell r="CR64">
            <v>140801</v>
          </cell>
          <cell r="CS64">
            <v>135552</v>
          </cell>
          <cell r="CT64">
            <v>144824</v>
          </cell>
          <cell r="CU64">
            <v>150857</v>
          </cell>
          <cell r="CV64">
            <v>572034</v>
          </cell>
          <cell r="CW64">
            <v>151040</v>
          </cell>
          <cell r="CX64">
            <v>141954</v>
          </cell>
          <cell r="CY64">
            <v>148605</v>
          </cell>
          <cell r="CZ64">
            <v>153163</v>
          </cell>
          <cell r="DA64">
            <v>594762</v>
          </cell>
          <cell r="DB64">
            <v>152909</v>
          </cell>
          <cell r="DC64">
            <v>150051</v>
          </cell>
          <cell r="DD64">
            <v>162247</v>
          </cell>
          <cell r="DE64">
            <v>166116</v>
          </cell>
          <cell r="DF64">
            <v>631323</v>
          </cell>
          <cell r="DG64">
            <v>164546</v>
          </cell>
          <cell r="DH64">
            <v>164385</v>
          </cell>
          <cell r="DI64">
            <v>178678</v>
          </cell>
          <cell r="DJ64">
            <v>181368</v>
          </cell>
          <cell r="DK64">
            <v>688977</v>
          </cell>
          <cell r="DL64">
            <v>180505</v>
          </cell>
          <cell r="DM64">
            <v>179999</v>
          </cell>
          <cell r="DN64">
            <v>194618</v>
          </cell>
          <cell r="DO64">
            <v>196637</v>
          </cell>
          <cell r="DP64">
            <v>751759</v>
          </cell>
          <cell r="DQ64">
            <v>192817</v>
          </cell>
          <cell r="DR64">
            <v>195130</v>
          </cell>
          <cell r="DS64">
            <v>204072</v>
          </cell>
          <cell r="DT64">
            <v>214210</v>
          </cell>
          <cell r="DU64">
            <v>806229</v>
          </cell>
          <cell r="DV64">
            <v>211309</v>
          </cell>
          <cell r="DW64">
            <v>206759</v>
          </cell>
          <cell r="DX64">
            <v>213090</v>
          </cell>
          <cell r="DY64">
            <v>225235</v>
          </cell>
          <cell r="DZ64">
            <v>856393</v>
          </cell>
          <cell r="EA64">
            <v>215993</v>
          </cell>
          <cell r="EB64">
            <v>211872</v>
          </cell>
          <cell r="EC64">
            <v>215100</v>
          </cell>
          <cell r="ED64">
            <v>228954</v>
          </cell>
          <cell r="EE64">
            <v>871919</v>
          </cell>
          <cell r="EF64">
            <v>221631</v>
          </cell>
          <cell r="EG64">
            <v>217046</v>
          </cell>
          <cell r="EH64">
            <v>224930</v>
          </cell>
          <cell r="EI64">
            <v>241116</v>
          </cell>
          <cell r="EJ64">
            <v>904723</v>
          </cell>
          <cell r="EK64">
            <v>230423</v>
          </cell>
          <cell r="EL64">
            <v>234207</v>
          </cell>
          <cell r="EM64">
            <v>241190</v>
          </cell>
          <cell r="EN64">
            <v>246161</v>
          </cell>
          <cell r="EO64">
            <v>951981</v>
          </cell>
          <cell r="EP64">
            <v>227840</v>
          </cell>
          <cell r="EQ64">
            <v>224602</v>
          </cell>
          <cell r="ER64">
            <v>224688</v>
          </cell>
          <cell r="ES64">
            <v>229926</v>
          </cell>
          <cell r="ET64">
            <v>907056</v>
          </cell>
          <cell r="EU64">
            <v>221434</v>
          </cell>
          <cell r="EV64">
            <v>227483</v>
          </cell>
          <cell r="EW64">
            <v>230174</v>
          </cell>
          <cell r="EX64">
            <v>240163</v>
          </cell>
          <cell r="EY64">
            <v>919254</v>
          </cell>
          <cell r="EZ64">
            <v>232770</v>
          </cell>
          <cell r="FA64">
            <v>238912</v>
          </cell>
          <cell r="FB64">
            <v>238254</v>
          </cell>
          <cell r="FC64">
            <v>248214</v>
          </cell>
          <cell r="FD64">
            <v>958150</v>
          </cell>
          <cell r="FE64">
            <v>241541</v>
          </cell>
          <cell r="FF64">
            <v>246320</v>
          </cell>
          <cell r="FG64">
            <v>242451</v>
          </cell>
          <cell r="FH64">
            <v>247764</v>
          </cell>
          <cell r="FI64">
            <v>978076</v>
          </cell>
          <cell r="FJ64">
            <v>244230</v>
          </cell>
          <cell r="FK64">
            <v>242880</v>
          </cell>
          <cell r="FL64">
            <v>241449</v>
          </cell>
          <cell r="FM64">
            <v>244880</v>
          </cell>
          <cell r="FN64">
            <v>973439</v>
          </cell>
          <cell r="FO64">
            <v>236162</v>
          </cell>
          <cell r="FP64">
            <v>233572</v>
          </cell>
          <cell r="FQ64">
            <v>241338</v>
          </cell>
          <cell r="FR64">
            <v>253141</v>
          </cell>
          <cell r="FS64">
            <v>964213</v>
          </cell>
          <cell r="FT64">
            <v>250718</v>
          </cell>
          <cell r="FU64">
            <v>254961</v>
          </cell>
          <cell r="FV64">
            <v>251898</v>
          </cell>
          <cell r="FW64">
            <v>266477</v>
          </cell>
          <cell r="FX64">
            <v>1024054</v>
          </cell>
          <cell r="FY64">
            <v>256159</v>
          </cell>
          <cell r="FZ64">
            <v>259678</v>
          </cell>
          <cell r="GA64">
            <v>259867</v>
          </cell>
          <cell r="GB64">
            <v>275238</v>
          </cell>
          <cell r="GC64">
            <v>1050942</v>
          </cell>
          <cell r="GD64">
            <v>270213</v>
          </cell>
          <cell r="GE64">
            <v>275780</v>
          </cell>
          <cell r="GF64">
            <v>269955</v>
          </cell>
          <cell r="GG64">
            <v>291478</v>
          </cell>
          <cell r="GH64">
            <v>1107426</v>
          </cell>
          <cell r="GI64">
            <v>284528</v>
          </cell>
          <cell r="GJ64">
            <v>295767</v>
          </cell>
          <cell r="GK64">
            <v>297220</v>
          </cell>
          <cell r="GL64">
            <v>317678</v>
          </cell>
          <cell r="GM64">
            <v>1195193</v>
          </cell>
          <cell r="GN64">
            <v>305258</v>
          </cell>
          <cell r="GO64">
            <v>306042</v>
          </cell>
          <cell r="GP64">
            <v>298243</v>
          </cell>
          <cell r="GQ64">
            <v>308538</v>
          </cell>
          <cell r="GR64">
            <v>1218081</v>
          </cell>
          <cell r="GS64">
            <v>289885</v>
          </cell>
          <cell r="GT64">
            <v>307447</v>
          </cell>
          <cell r="GU64">
            <v>302347</v>
          </cell>
          <cell r="GV64">
            <v>323876</v>
          </cell>
          <cell r="GW64">
            <v>1223555</v>
          </cell>
          <cell r="GX64">
            <v>310101</v>
          </cell>
          <cell r="GY64">
            <v>319040</v>
          </cell>
          <cell r="GZ64">
            <v>317215</v>
          </cell>
          <cell r="HA64">
            <v>347589</v>
          </cell>
          <cell r="HB64">
            <v>1293945</v>
          </cell>
          <cell r="HC64">
            <v>332953</v>
          </cell>
          <cell r="HD64">
            <v>348728</v>
          </cell>
          <cell r="HE64">
            <v>344558</v>
          </cell>
          <cell r="HF64">
            <v>367071</v>
          </cell>
          <cell r="HG64">
            <v>1393310</v>
          </cell>
          <cell r="HH64">
            <v>350208</v>
          </cell>
          <cell r="HI64">
            <v>357383</v>
          </cell>
          <cell r="HJ64">
            <v>350911</v>
          </cell>
          <cell r="HK64">
            <v>377294</v>
          </cell>
          <cell r="HL64">
            <v>1435796</v>
          </cell>
          <cell r="HM64">
            <v>370289</v>
          </cell>
          <cell r="HN64">
            <v>371984</v>
          </cell>
          <cell r="HO64">
            <v>360542</v>
          </cell>
        </row>
        <row r="65">
          <cell r="A65" t="str">
            <v>CONGDPXCIV</v>
          </cell>
          <cell r="B65" t="str">
            <v>chained (2011) price HK$Mn</v>
          </cell>
          <cell r="C65" t="str">
            <v>GDP excl. CIV (GDP-CIV)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85897</v>
          </cell>
          <cell r="J65">
            <v>98163</v>
          </cell>
          <cell r="K65">
            <v>113632</v>
          </cell>
          <cell r="L65">
            <v>123431</v>
          </cell>
          <cell r="M65">
            <v>141492</v>
          </cell>
          <cell r="N65">
            <v>144039</v>
          </cell>
          <cell r="O65">
            <v>146349</v>
          </cell>
          <cell r="P65">
            <v>151318</v>
          </cell>
          <cell r="Q65">
            <v>168482</v>
          </cell>
          <cell r="R65">
            <v>183991</v>
          </cell>
          <cell r="S65">
            <v>197410</v>
          </cell>
          <cell r="T65">
            <v>218356</v>
          </cell>
          <cell r="U65">
            <v>58481</v>
          </cell>
          <cell r="V65">
            <v>59554</v>
          </cell>
          <cell r="W65">
            <v>63442</v>
          </cell>
          <cell r="X65">
            <v>61942</v>
          </cell>
          <cell r="Y65">
            <v>245164</v>
          </cell>
          <cell r="Z65">
            <v>59480</v>
          </cell>
          <cell r="AA65">
            <v>61336</v>
          </cell>
          <cell r="AB65">
            <v>64876</v>
          </cell>
          <cell r="AC65">
            <v>60618</v>
          </cell>
          <cell r="AD65">
            <v>250085</v>
          </cell>
          <cell r="AE65">
            <v>61138</v>
          </cell>
          <cell r="AF65">
            <v>62369</v>
          </cell>
          <cell r="AG65">
            <v>64612</v>
          </cell>
          <cell r="AH65">
            <v>63397</v>
          </cell>
          <cell r="AI65">
            <v>251825</v>
          </cell>
          <cell r="AJ65">
            <v>57305</v>
          </cell>
          <cell r="AK65">
            <v>70061</v>
          </cell>
          <cell r="AL65">
            <v>72601</v>
          </cell>
          <cell r="AM65">
            <v>75198</v>
          </cell>
          <cell r="AN65">
            <v>285126</v>
          </cell>
          <cell r="AO65">
            <v>63627</v>
          </cell>
          <cell r="AP65">
            <v>77101</v>
          </cell>
          <cell r="AQ65">
            <v>85860</v>
          </cell>
          <cell r="AR65">
            <v>85831</v>
          </cell>
          <cell r="AS65">
            <v>324095</v>
          </cell>
          <cell r="AT65">
            <v>67560</v>
          </cell>
          <cell r="AU65">
            <v>87374</v>
          </cell>
          <cell r="AV65">
            <v>90020</v>
          </cell>
          <cell r="AW65">
            <v>90548</v>
          </cell>
          <cell r="AX65">
            <v>350514</v>
          </cell>
          <cell r="AY65">
            <v>82398</v>
          </cell>
          <cell r="AZ65">
            <v>94703</v>
          </cell>
          <cell r="BA65">
            <v>100951</v>
          </cell>
          <cell r="BB65">
            <v>101786</v>
          </cell>
          <cell r="BC65">
            <v>389482</v>
          </cell>
          <cell r="BD65">
            <v>94821</v>
          </cell>
          <cell r="BE65">
            <v>106157</v>
          </cell>
          <cell r="BF65">
            <v>114573</v>
          </cell>
          <cell r="BG65">
            <v>108433</v>
          </cell>
          <cell r="BH65">
            <v>429641</v>
          </cell>
          <cell r="BI65">
            <v>103351</v>
          </cell>
          <cell r="BJ65">
            <v>114613</v>
          </cell>
          <cell r="BK65">
            <v>120165</v>
          </cell>
          <cell r="BL65">
            <v>124651</v>
          </cell>
          <cell r="BM65">
            <v>470083</v>
          </cell>
          <cell r="BN65">
            <v>123317</v>
          </cell>
          <cell r="BO65">
            <v>115180</v>
          </cell>
          <cell r="BP65">
            <v>125785</v>
          </cell>
          <cell r="BQ65">
            <v>127363</v>
          </cell>
          <cell r="BR65">
            <v>490054</v>
          </cell>
          <cell r="BS65">
            <v>128521</v>
          </cell>
          <cell r="BT65">
            <v>122773</v>
          </cell>
          <cell r="BU65">
            <v>133470</v>
          </cell>
          <cell r="BV65">
            <v>135111</v>
          </cell>
          <cell r="BW65">
            <v>514937</v>
          </cell>
          <cell r="BX65">
            <v>135787</v>
          </cell>
          <cell r="BY65">
            <v>136425</v>
          </cell>
          <cell r="BZ65">
            <v>148646</v>
          </cell>
          <cell r="CA65">
            <v>143366</v>
          </cell>
          <cell r="CB65">
            <v>565266</v>
          </cell>
          <cell r="CC65">
            <v>143182</v>
          </cell>
          <cell r="CD65">
            <v>139412</v>
          </cell>
          <cell r="CE65">
            <v>146253</v>
          </cell>
          <cell r="CF65">
            <v>146766</v>
          </cell>
          <cell r="CG65">
            <v>576280</v>
          </cell>
          <cell r="CH65">
            <v>145769</v>
          </cell>
          <cell r="CI65">
            <v>146406</v>
          </cell>
          <cell r="CJ65">
            <v>168315</v>
          </cell>
          <cell r="CK65">
            <v>172139</v>
          </cell>
          <cell r="CL65">
            <v>632667</v>
          </cell>
          <cell r="CM65">
            <v>162691</v>
          </cell>
          <cell r="CN65">
            <v>168537</v>
          </cell>
          <cell r="CO65">
            <v>193553</v>
          </cell>
          <cell r="CP65">
            <v>188413</v>
          </cell>
          <cell r="CQ65">
            <v>713194</v>
          </cell>
          <cell r="CR65">
            <v>182670</v>
          </cell>
          <cell r="CS65">
            <v>178525</v>
          </cell>
          <cell r="CT65">
            <v>202567</v>
          </cell>
          <cell r="CU65">
            <v>204975</v>
          </cell>
          <cell r="CV65">
            <v>768737</v>
          </cell>
          <cell r="CW65">
            <v>187582</v>
          </cell>
          <cell r="CX65">
            <v>185820</v>
          </cell>
          <cell r="CY65">
            <v>216612</v>
          </cell>
          <cell r="CZ65">
            <v>215152</v>
          </cell>
          <cell r="DA65">
            <v>805166</v>
          </cell>
          <cell r="DB65">
            <v>194681</v>
          </cell>
          <cell r="DC65">
            <v>195453</v>
          </cell>
          <cell r="DD65">
            <v>220888</v>
          </cell>
          <cell r="DE65">
            <v>221541</v>
          </cell>
          <cell r="DF65">
            <v>832563</v>
          </cell>
          <cell r="DG65">
            <v>198486</v>
          </cell>
          <cell r="DH65">
            <v>205405</v>
          </cell>
          <cell r="DI65">
            <v>237061</v>
          </cell>
          <cell r="DJ65">
            <v>241852</v>
          </cell>
          <cell r="DK65">
            <v>882804</v>
          </cell>
          <cell r="DL65">
            <v>215419</v>
          </cell>
          <cell r="DM65">
            <v>219376</v>
          </cell>
          <cell r="DN65">
            <v>253741</v>
          </cell>
          <cell r="DO65">
            <v>246808</v>
          </cell>
          <cell r="DP65">
            <v>935344</v>
          </cell>
          <cell r="DQ65">
            <v>229903</v>
          </cell>
          <cell r="DR65">
            <v>234597</v>
          </cell>
          <cell r="DS65">
            <v>263885</v>
          </cell>
          <cell r="DT65">
            <v>272172</v>
          </cell>
          <cell r="DU65">
            <v>1000557</v>
          </cell>
          <cell r="DV65">
            <v>254620</v>
          </cell>
          <cell r="DW65">
            <v>243637</v>
          </cell>
          <cell r="DX65">
            <v>266338</v>
          </cell>
          <cell r="DY65">
            <v>277171</v>
          </cell>
          <cell r="DZ65">
            <v>1041766</v>
          </cell>
          <cell r="EA65">
            <v>250538</v>
          </cell>
          <cell r="EB65">
            <v>246075</v>
          </cell>
          <cell r="EC65">
            <v>270685</v>
          </cell>
          <cell r="ED65">
            <v>277951</v>
          </cell>
          <cell r="EE65">
            <v>1045249</v>
          </cell>
          <cell r="EF65">
            <v>263780</v>
          </cell>
          <cell r="EG65">
            <v>266116</v>
          </cell>
          <cell r="EH65">
            <v>292421</v>
          </cell>
          <cell r="EI65">
            <v>303372</v>
          </cell>
          <cell r="EJ65">
            <v>1125689</v>
          </cell>
          <cell r="EK65">
            <v>276701</v>
          </cell>
          <cell r="EL65">
            <v>290419</v>
          </cell>
          <cell r="EM65">
            <v>303597</v>
          </cell>
          <cell r="EN65">
            <v>309949</v>
          </cell>
          <cell r="EO65">
            <v>1180666</v>
          </cell>
          <cell r="EP65">
            <v>275449</v>
          </cell>
          <cell r="EQ65">
            <v>278153</v>
          </cell>
          <cell r="ER65">
            <v>288030</v>
          </cell>
          <cell r="ES65">
            <v>294234</v>
          </cell>
          <cell r="ET65">
            <v>1135866</v>
          </cell>
          <cell r="EU65">
            <v>272070</v>
          </cell>
          <cell r="EV65">
            <v>283653</v>
          </cell>
          <cell r="EW65">
            <v>296683</v>
          </cell>
          <cell r="EX65">
            <v>307143</v>
          </cell>
          <cell r="EY65">
            <v>1159549</v>
          </cell>
          <cell r="EZ65">
            <v>289377</v>
          </cell>
          <cell r="FA65">
            <v>295846</v>
          </cell>
          <cell r="FB65">
            <v>315260</v>
          </cell>
          <cell r="FC65">
            <v>324265</v>
          </cell>
          <cell r="FD65">
            <v>1224748</v>
          </cell>
          <cell r="FE65">
            <v>298701</v>
          </cell>
          <cell r="FF65">
            <v>301638</v>
          </cell>
          <cell r="FG65">
            <v>321625</v>
          </cell>
          <cell r="FH65">
            <v>327573</v>
          </cell>
          <cell r="FI65">
            <v>1249537</v>
          </cell>
          <cell r="FJ65">
            <v>299672</v>
          </cell>
          <cell r="FK65">
            <v>303123</v>
          </cell>
          <cell r="FL65">
            <v>324630</v>
          </cell>
          <cell r="FM65">
            <v>332968</v>
          </cell>
          <cell r="FN65">
            <v>1260393</v>
          </cell>
          <cell r="FO65">
            <v>305965</v>
          </cell>
          <cell r="FP65">
            <v>301744</v>
          </cell>
          <cell r="FQ65">
            <v>341036</v>
          </cell>
          <cell r="FR65">
            <v>347545</v>
          </cell>
          <cell r="FS65">
            <v>1296290</v>
          </cell>
          <cell r="FT65">
            <v>323611</v>
          </cell>
          <cell r="FU65">
            <v>331560</v>
          </cell>
          <cell r="FV65">
            <v>365745</v>
          </cell>
          <cell r="FW65">
            <v>390981</v>
          </cell>
          <cell r="FX65">
            <v>1411897</v>
          </cell>
          <cell r="FY65">
            <v>360096</v>
          </cell>
          <cell r="FZ65">
            <v>367498</v>
          </cell>
          <cell r="GA65">
            <v>392883</v>
          </cell>
          <cell r="GB65">
            <v>408786</v>
          </cell>
          <cell r="GC65">
            <v>1529263</v>
          </cell>
          <cell r="GD65">
            <v>388429</v>
          </cell>
          <cell r="GE65">
            <v>387557</v>
          </cell>
          <cell r="GF65">
            <v>420835</v>
          </cell>
          <cell r="GG65">
            <v>435949</v>
          </cell>
          <cell r="GH65">
            <v>1632770</v>
          </cell>
          <cell r="GI65">
            <v>409006</v>
          </cell>
          <cell r="GJ65">
            <v>406912</v>
          </cell>
          <cell r="GK65">
            <v>446319</v>
          </cell>
          <cell r="GL65">
            <v>459854</v>
          </cell>
          <cell r="GM65">
            <v>1722091</v>
          </cell>
          <cell r="GN65">
            <v>439604</v>
          </cell>
          <cell r="GO65">
            <v>424101</v>
          </cell>
          <cell r="GP65">
            <v>448788</v>
          </cell>
          <cell r="GQ65">
            <v>451956</v>
          </cell>
          <cell r="GR65">
            <v>1764449</v>
          </cell>
          <cell r="GS65">
            <v>411120</v>
          </cell>
          <cell r="GT65">
            <v>420466</v>
          </cell>
          <cell r="GU65">
            <v>427121</v>
          </cell>
          <cell r="GV65">
            <v>446976</v>
          </cell>
          <cell r="GW65">
            <v>1705683</v>
          </cell>
          <cell r="GX65">
            <v>409056</v>
          </cell>
          <cell r="GY65">
            <v>431313</v>
          </cell>
          <cell r="GZ65">
            <v>477594</v>
          </cell>
          <cell r="HA65">
            <v>489475</v>
          </cell>
          <cell r="HB65">
            <v>1807438</v>
          </cell>
          <cell r="HC65">
            <v>461699</v>
          </cell>
          <cell r="HD65">
            <v>457460</v>
          </cell>
          <cell r="HE65">
            <v>494070</v>
          </cell>
          <cell r="HF65">
            <v>511112</v>
          </cell>
          <cell r="HG65">
            <v>1924341</v>
          </cell>
          <cell r="HH65">
            <v>471432</v>
          </cell>
          <cell r="HI65">
            <v>467242</v>
          </cell>
          <cell r="HJ65">
            <v>506768</v>
          </cell>
          <cell r="HK65">
            <v>526704</v>
          </cell>
          <cell r="HL65">
            <v>1972146</v>
          </cell>
          <cell r="HM65">
            <v>482307</v>
          </cell>
          <cell r="HN65">
            <v>487893</v>
          </cell>
          <cell r="HO65">
            <v>515029</v>
          </cell>
        </row>
        <row r="66">
          <cell r="A66" t="str">
            <v>CONRXM</v>
          </cell>
          <cell r="B66" t="str">
            <v>chained (2011) price HK$Mn</v>
          </cell>
          <cell r="C66" t="str">
            <v>Re-exports margin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18603</v>
          </cell>
          <cell r="DH66">
            <v>23021</v>
          </cell>
          <cell r="DI66">
            <v>25700</v>
          </cell>
          <cell r="DJ66">
            <v>27463</v>
          </cell>
          <cell r="DK66">
            <v>94787</v>
          </cell>
          <cell r="DL66">
            <v>24569</v>
          </cell>
          <cell r="DM66">
            <v>30108</v>
          </cell>
          <cell r="DN66">
            <v>32576</v>
          </cell>
          <cell r="DO66">
            <v>34368</v>
          </cell>
          <cell r="DP66">
            <v>121621</v>
          </cell>
          <cell r="DQ66">
            <v>30918</v>
          </cell>
          <cell r="DR66">
            <v>35578</v>
          </cell>
          <cell r="DS66">
            <v>39547</v>
          </cell>
          <cell r="DT66">
            <v>39625</v>
          </cell>
          <cell r="DU66">
            <v>145668</v>
          </cell>
          <cell r="DV66">
            <v>34803</v>
          </cell>
          <cell r="DW66">
            <v>40659</v>
          </cell>
          <cell r="DX66">
            <v>44767</v>
          </cell>
          <cell r="DY66">
            <v>44816</v>
          </cell>
          <cell r="DZ66">
            <v>165045</v>
          </cell>
          <cell r="EA66">
            <v>41005</v>
          </cell>
          <cell r="EB66">
            <v>46437</v>
          </cell>
          <cell r="EC66">
            <v>51149</v>
          </cell>
          <cell r="ED66">
            <v>48967</v>
          </cell>
          <cell r="EE66">
            <v>187558</v>
          </cell>
          <cell r="EF66">
            <v>43955</v>
          </cell>
          <cell r="EG66">
            <v>49410</v>
          </cell>
          <cell r="EH66">
            <v>55090</v>
          </cell>
          <cell r="EI66">
            <v>52727</v>
          </cell>
          <cell r="EJ66">
            <v>201182</v>
          </cell>
          <cell r="EK66">
            <v>47994</v>
          </cell>
          <cell r="EL66">
            <v>54620</v>
          </cell>
          <cell r="EM66">
            <v>59123</v>
          </cell>
          <cell r="EN66">
            <v>58471</v>
          </cell>
          <cell r="EO66">
            <v>220208</v>
          </cell>
          <cell r="EP66">
            <v>48068</v>
          </cell>
          <cell r="EQ66">
            <v>52985</v>
          </cell>
          <cell r="ER66">
            <v>53821</v>
          </cell>
          <cell r="ES66">
            <v>52980</v>
          </cell>
          <cell r="ET66">
            <v>207854</v>
          </cell>
          <cell r="EU66">
            <v>45755</v>
          </cell>
          <cell r="EV66">
            <v>52621</v>
          </cell>
          <cell r="EW66">
            <v>59351</v>
          </cell>
          <cell r="EX66">
            <v>60369</v>
          </cell>
          <cell r="EY66">
            <v>218096</v>
          </cell>
          <cell r="EZ66">
            <v>55362</v>
          </cell>
          <cell r="FA66">
            <v>62462</v>
          </cell>
          <cell r="FB66">
            <v>70460</v>
          </cell>
          <cell r="FC66">
            <v>69515</v>
          </cell>
          <cell r="FD66">
            <v>257799</v>
          </cell>
          <cell r="FE66">
            <v>58681</v>
          </cell>
          <cell r="FF66">
            <v>61190</v>
          </cell>
          <cell r="FG66">
            <v>68386</v>
          </cell>
          <cell r="FH66">
            <v>63486</v>
          </cell>
          <cell r="FI66">
            <v>251743</v>
          </cell>
          <cell r="FJ66">
            <v>57231</v>
          </cell>
          <cell r="FK66">
            <v>66072</v>
          </cell>
          <cell r="FL66">
            <v>77269</v>
          </cell>
          <cell r="FM66">
            <v>76990</v>
          </cell>
          <cell r="FN66">
            <v>277562</v>
          </cell>
          <cell r="FO66">
            <v>69730</v>
          </cell>
          <cell r="FP66">
            <v>77076</v>
          </cell>
          <cell r="FQ66">
            <v>85899</v>
          </cell>
          <cell r="FR66">
            <v>89042</v>
          </cell>
          <cell r="FS66">
            <v>321747</v>
          </cell>
          <cell r="FT66">
            <v>80676</v>
          </cell>
          <cell r="FU66">
            <v>92021</v>
          </cell>
          <cell r="FV66">
            <v>99870</v>
          </cell>
          <cell r="FW66">
            <v>100066</v>
          </cell>
          <cell r="FX66">
            <v>372633</v>
          </cell>
          <cell r="FY66">
            <v>88405</v>
          </cell>
          <cell r="FZ66">
            <v>102760</v>
          </cell>
          <cell r="GA66">
            <v>111736</v>
          </cell>
          <cell r="GB66">
            <v>109431</v>
          </cell>
          <cell r="GC66">
            <v>412332</v>
          </cell>
          <cell r="GD66">
            <v>99096</v>
          </cell>
          <cell r="GE66">
            <v>107241</v>
          </cell>
          <cell r="GF66">
            <v>121466</v>
          </cell>
          <cell r="GG66">
            <v>124530</v>
          </cell>
          <cell r="GH66">
            <v>452333</v>
          </cell>
          <cell r="GI66">
            <v>108248</v>
          </cell>
          <cell r="GJ66">
            <v>119802</v>
          </cell>
          <cell r="GK66">
            <v>131179</v>
          </cell>
          <cell r="GL66">
            <v>131978</v>
          </cell>
          <cell r="GM66">
            <v>491207</v>
          </cell>
          <cell r="GN66">
            <v>117657</v>
          </cell>
          <cell r="GO66">
            <v>126513</v>
          </cell>
          <cell r="GP66">
            <v>134308</v>
          </cell>
          <cell r="GQ66">
            <v>126959</v>
          </cell>
          <cell r="GR66">
            <v>505437</v>
          </cell>
          <cell r="GS66">
            <v>91420</v>
          </cell>
          <cell r="GT66">
            <v>111272</v>
          </cell>
          <cell r="GU66">
            <v>117689</v>
          </cell>
          <cell r="GV66">
            <v>124306</v>
          </cell>
          <cell r="GW66">
            <v>444687</v>
          </cell>
          <cell r="GX66">
            <v>112398</v>
          </cell>
          <cell r="GY66">
            <v>134260</v>
          </cell>
          <cell r="GZ66">
            <v>142922</v>
          </cell>
          <cell r="HA66">
            <v>134561</v>
          </cell>
          <cell r="HB66">
            <v>524141</v>
          </cell>
          <cell r="HC66">
            <v>131204</v>
          </cell>
          <cell r="HD66">
            <v>134102</v>
          </cell>
          <cell r="HE66">
            <v>139567</v>
          </cell>
          <cell r="HF66">
            <v>138002</v>
          </cell>
          <cell r="HG66">
            <v>542875</v>
          </cell>
          <cell r="HH66">
            <v>124813</v>
          </cell>
          <cell r="HI66">
            <v>134193</v>
          </cell>
          <cell r="HJ66">
            <v>145497</v>
          </cell>
          <cell r="HK66">
            <v>147061</v>
          </cell>
          <cell r="HL66">
            <v>551564</v>
          </cell>
          <cell r="HM66">
            <v>134935</v>
          </cell>
          <cell r="HN66">
            <v>143642</v>
          </cell>
          <cell r="HO66">
            <v>155345</v>
          </cell>
        </row>
        <row r="67">
          <cell r="A67" t="str">
            <v>CONRRXM</v>
          </cell>
          <cell r="B67" t="str">
            <v>chained (2011) price</v>
          </cell>
          <cell r="C67" t="str">
            <v>rate of re-export trade margin</v>
          </cell>
          <cell r="D67" t="str">
            <v>(RRXM=0.211)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14.8</v>
          </cell>
          <cell r="DH67">
            <v>14.8</v>
          </cell>
          <cell r="DI67">
            <v>14.8</v>
          </cell>
          <cell r="DJ67">
            <v>14.8</v>
          </cell>
          <cell r="DK67">
            <v>14.8</v>
          </cell>
          <cell r="DL67">
            <v>16</v>
          </cell>
          <cell r="DM67">
            <v>16</v>
          </cell>
          <cell r="DN67">
            <v>16</v>
          </cell>
          <cell r="DO67">
            <v>16</v>
          </cell>
          <cell r="DP67">
            <v>16</v>
          </cell>
          <cell r="DQ67">
            <v>17.2</v>
          </cell>
          <cell r="DR67">
            <v>17.2</v>
          </cell>
          <cell r="DS67">
            <v>17.2</v>
          </cell>
          <cell r="DT67">
            <v>17.2</v>
          </cell>
          <cell r="DU67">
            <v>17.2</v>
          </cell>
          <cell r="DV67">
            <v>18.3</v>
          </cell>
          <cell r="DW67">
            <v>18.3</v>
          </cell>
          <cell r="DX67">
            <v>18.3</v>
          </cell>
          <cell r="DY67">
            <v>18.3</v>
          </cell>
          <cell r="DZ67">
            <v>18.3</v>
          </cell>
          <cell r="EA67">
            <v>16.7</v>
          </cell>
          <cell r="EB67">
            <v>16.7</v>
          </cell>
          <cell r="EC67">
            <v>16.7</v>
          </cell>
          <cell r="ED67">
            <v>16.7</v>
          </cell>
          <cell r="EE67">
            <v>16.7</v>
          </cell>
          <cell r="EF67">
            <v>16.5</v>
          </cell>
          <cell r="EG67">
            <v>16.5</v>
          </cell>
          <cell r="EH67">
            <v>16.5</v>
          </cell>
          <cell r="EI67">
            <v>16.5</v>
          </cell>
          <cell r="EJ67">
            <v>16.5</v>
          </cell>
          <cell r="EK67">
            <v>17.3</v>
          </cell>
          <cell r="EL67">
            <v>17.3</v>
          </cell>
          <cell r="EM67">
            <v>17.3</v>
          </cell>
          <cell r="EN67">
            <v>17.3</v>
          </cell>
          <cell r="EO67">
            <v>17.3</v>
          </cell>
          <cell r="EP67">
            <v>17.8</v>
          </cell>
          <cell r="EQ67">
            <v>17.8</v>
          </cell>
          <cell r="ER67">
            <v>17.8</v>
          </cell>
          <cell r="ES67">
            <v>17.8</v>
          </cell>
          <cell r="ET67">
            <v>17.8</v>
          </cell>
          <cell r="EU67">
            <v>18.7</v>
          </cell>
          <cell r="EV67">
            <v>18.7</v>
          </cell>
          <cell r="EW67">
            <v>18.7</v>
          </cell>
          <cell r="EX67">
            <v>18.7</v>
          </cell>
          <cell r="EY67">
            <v>18.7</v>
          </cell>
          <cell r="EZ67">
            <v>20.3</v>
          </cell>
          <cell r="FA67">
            <v>20.3</v>
          </cell>
          <cell r="FB67">
            <v>20.3</v>
          </cell>
          <cell r="FC67">
            <v>20.3</v>
          </cell>
          <cell r="FD67">
            <v>20.3</v>
          </cell>
          <cell r="FE67">
            <v>21.1</v>
          </cell>
          <cell r="FF67">
            <v>21.1</v>
          </cell>
          <cell r="FG67">
            <v>21.1</v>
          </cell>
          <cell r="FH67">
            <v>21.1</v>
          </cell>
          <cell r="FI67">
            <v>21.1</v>
          </cell>
          <cell r="FJ67">
            <v>20.2</v>
          </cell>
          <cell r="FK67">
            <v>20.2</v>
          </cell>
          <cell r="FL67">
            <v>20.2</v>
          </cell>
          <cell r="FM67">
            <v>20.2</v>
          </cell>
          <cell r="FN67">
            <v>20.2</v>
          </cell>
          <cell r="FO67">
            <v>19.100000000000001</v>
          </cell>
          <cell r="FP67">
            <v>19.100000000000001</v>
          </cell>
          <cell r="FQ67">
            <v>19.100000000000001</v>
          </cell>
          <cell r="FR67">
            <v>19.100000000000001</v>
          </cell>
          <cell r="FS67">
            <v>19.100000000000001</v>
          </cell>
          <cell r="FT67">
            <v>17.899999999999999</v>
          </cell>
          <cell r="FU67">
            <v>17.899999999999999</v>
          </cell>
          <cell r="FV67">
            <v>17.899999999999999</v>
          </cell>
          <cell r="FW67">
            <v>17.899999999999999</v>
          </cell>
          <cell r="FX67">
            <v>17.899999999999999</v>
          </cell>
          <cell r="FY67">
            <v>17.3</v>
          </cell>
          <cell r="FZ67">
            <v>17.3</v>
          </cell>
          <cell r="GA67">
            <v>17.3</v>
          </cell>
          <cell r="GB67">
            <v>17.3</v>
          </cell>
          <cell r="GC67">
            <v>17.3</v>
          </cell>
          <cell r="GD67">
            <v>17.5</v>
          </cell>
          <cell r="GE67">
            <v>17.5</v>
          </cell>
          <cell r="GF67">
            <v>17.5</v>
          </cell>
          <cell r="GG67">
            <v>17.5</v>
          </cell>
          <cell r="GH67">
            <v>17.5</v>
          </cell>
          <cell r="GI67">
            <v>17</v>
          </cell>
          <cell r="GJ67">
            <v>17</v>
          </cell>
          <cell r="GK67">
            <v>17</v>
          </cell>
          <cell r="GL67">
            <v>17</v>
          </cell>
          <cell r="GM67">
            <v>17</v>
          </cell>
          <cell r="GN67">
            <v>17.100000000000001</v>
          </cell>
          <cell r="GO67">
            <v>17.100000000000001</v>
          </cell>
          <cell r="GP67">
            <v>17.100000000000001</v>
          </cell>
          <cell r="GQ67">
            <v>17.100000000000001</v>
          </cell>
          <cell r="GR67">
            <v>17.100000000000001</v>
          </cell>
          <cell r="GS67">
            <v>17.5</v>
          </cell>
          <cell r="GT67">
            <v>17.5</v>
          </cell>
          <cell r="GU67">
            <v>17.5</v>
          </cell>
          <cell r="GV67">
            <v>17.5</v>
          </cell>
          <cell r="GW67">
            <v>17.5</v>
          </cell>
          <cell r="GX67">
            <v>16.899999999999999</v>
          </cell>
          <cell r="GY67">
            <v>16.899999999999999</v>
          </cell>
          <cell r="GZ67">
            <v>16.899999999999999</v>
          </cell>
          <cell r="HA67">
            <v>16.899999999999999</v>
          </cell>
          <cell r="HB67">
            <v>16.899999999999999</v>
          </cell>
          <cell r="HC67">
            <v>15.9</v>
          </cell>
          <cell r="HD67">
            <v>15.9</v>
          </cell>
          <cell r="HE67">
            <v>15.9</v>
          </cell>
          <cell r="HF67">
            <v>15.9</v>
          </cell>
          <cell r="HG67">
            <v>15.9</v>
          </cell>
          <cell r="HH67">
            <v>16.3</v>
          </cell>
          <cell r="HI67">
            <v>16.3</v>
          </cell>
          <cell r="HJ67">
            <v>16.3</v>
          </cell>
          <cell r="HK67">
            <v>16.3</v>
          </cell>
          <cell r="HL67">
            <v>16.3</v>
          </cell>
          <cell r="HM67">
            <v>16.3</v>
          </cell>
          <cell r="HN67">
            <v>16.3</v>
          </cell>
          <cell r="HO67">
            <v>16.3</v>
          </cell>
        </row>
        <row r="68">
          <cell r="A68" t="str">
            <v>CONRM</v>
          </cell>
          <cell r="B68" t="str">
            <v>chained (2011) price HK$Mn</v>
          </cell>
          <cell r="C68" t="str">
            <v>Retained imports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91760</v>
          </cell>
          <cell r="DH68">
            <v>111447</v>
          </cell>
          <cell r="DI68">
            <v>101905</v>
          </cell>
          <cell r="DJ68">
            <v>107827</v>
          </cell>
          <cell r="DK68">
            <v>412939</v>
          </cell>
          <cell r="DL68">
            <v>100467</v>
          </cell>
          <cell r="DM68">
            <v>128415</v>
          </cell>
          <cell r="DN68">
            <v>114017</v>
          </cell>
          <cell r="DO68">
            <v>128535</v>
          </cell>
          <cell r="DP68">
            <v>471434</v>
          </cell>
          <cell r="DQ68">
            <v>110866</v>
          </cell>
          <cell r="DR68">
            <v>132512</v>
          </cell>
          <cell r="DS68">
            <v>120582</v>
          </cell>
          <cell r="DT68">
            <v>120707</v>
          </cell>
          <cell r="DU68">
            <v>484667</v>
          </cell>
          <cell r="DV68">
            <v>111620</v>
          </cell>
          <cell r="DW68">
            <v>151299</v>
          </cell>
          <cell r="DX68">
            <v>140248</v>
          </cell>
          <cell r="DY68">
            <v>149477</v>
          </cell>
          <cell r="DZ68">
            <v>552644</v>
          </cell>
          <cell r="EA68">
            <v>142565</v>
          </cell>
          <cell r="EB68">
            <v>171394</v>
          </cell>
          <cell r="EC68">
            <v>155950</v>
          </cell>
          <cell r="ED68">
            <v>158629</v>
          </cell>
          <cell r="EE68">
            <v>628538</v>
          </cell>
          <cell r="EF68">
            <v>145236</v>
          </cell>
          <cell r="EG68">
            <v>164100</v>
          </cell>
          <cell r="EH68">
            <v>149638</v>
          </cell>
          <cell r="EI68">
            <v>165057</v>
          </cell>
          <cell r="EJ68">
            <v>624031</v>
          </cell>
          <cell r="EK68">
            <v>157645</v>
          </cell>
          <cell r="EL68">
            <v>174533</v>
          </cell>
          <cell r="EM68">
            <v>169638</v>
          </cell>
          <cell r="EN68">
            <v>173212</v>
          </cell>
          <cell r="EO68">
            <v>675028</v>
          </cell>
          <cell r="EP68">
            <v>145378</v>
          </cell>
          <cell r="EQ68">
            <v>169462</v>
          </cell>
          <cell r="ER68">
            <v>141360</v>
          </cell>
          <cell r="ES68">
            <v>135725</v>
          </cell>
          <cell r="ET68">
            <v>591925</v>
          </cell>
          <cell r="EU68">
            <v>114734</v>
          </cell>
          <cell r="EV68">
            <v>132444</v>
          </cell>
          <cell r="EW68">
            <v>137792</v>
          </cell>
          <cell r="EX68">
            <v>143899</v>
          </cell>
          <cell r="EY68">
            <v>528869</v>
          </cell>
          <cell r="EZ68">
            <v>143508</v>
          </cell>
          <cell r="FA68">
            <v>158094</v>
          </cell>
          <cell r="FB68">
            <v>164206</v>
          </cell>
          <cell r="FC68">
            <v>159265</v>
          </cell>
          <cell r="FD68">
            <v>625073</v>
          </cell>
          <cell r="FE68">
            <v>149777</v>
          </cell>
          <cell r="FF68">
            <v>159608</v>
          </cell>
          <cell r="FG68">
            <v>160775</v>
          </cell>
          <cell r="FH68">
            <v>147895</v>
          </cell>
          <cell r="FI68">
            <v>618055</v>
          </cell>
          <cell r="FJ68">
            <v>136466</v>
          </cell>
          <cell r="FK68">
            <v>161078</v>
          </cell>
          <cell r="FL68">
            <v>168695</v>
          </cell>
          <cell r="FM68">
            <v>161702</v>
          </cell>
          <cell r="FN68">
            <v>627941</v>
          </cell>
          <cell r="FO68">
            <v>151745</v>
          </cell>
          <cell r="FP68">
            <v>156497</v>
          </cell>
          <cell r="FQ68">
            <v>168539</v>
          </cell>
          <cell r="FR68">
            <v>183406</v>
          </cell>
          <cell r="FS68">
            <v>660187</v>
          </cell>
          <cell r="FT68">
            <v>174431</v>
          </cell>
          <cell r="FU68">
            <v>190454</v>
          </cell>
          <cell r="FV68">
            <v>178087</v>
          </cell>
          <cell r="FW68">
            <v>167185</v>
          </cell>
          <cell r="FX68">
            <v>710157</v>
          </cell>
          <cell r="FY68">
            <v>155308</v>
          </cell>
          <cell r="FZ68">
            <v>176656</v>
          </cell>
          <cell r="GA68">
            <v>181524</v>
          </cell>
          <cell r="GB68">
            <v>189942</v>
          </cell>
          <cell r="GC68">
            <v>703430</v>
          </cell>
          <cell r="GD68">
            <v>180277</v>
          </cell>
          <cell r="GE68">
            <v>195491</v>
          </cell>
          <cell r="GF68">
            <v>192966</v>
          </cell>
          <cell r="GG68">
            <v>195943</v>
          </cell>
          <cell r="GH68">
            <v>764677</v>
          </cell>
          <cell r="GI68">
            <v>181631</v>
          </cell>
          <cell r="GJ68">
            <v>215630</v>
          </cell>
          <cell r="GK68">
            <v>209894</v>
          </cell>
          <cell r="GL68">
            <v>227433</v>
          </cell>
          <cell r="GM68">
            <v>834588</v>
          </cell>
          <cell r="GN68">
            <v>194763</v>
          </cell>
          <cell r="GO68">
            <v>221802</v>
          </cell>
          <cell r="GP68">
            <v>210847</v>
          </cell>
          <cell r="GQ68">
            <v>193804</v>
          </cell>
          <cell r="GR68">
            <v>821216</v>
          </cell>
          <cell r="GS68">
            <v>155294</v>
          </cell>
          <cell r="GT68">
            <v>185479</v>
          </cell>
          <cell r="GU68">
            <v>219007</v>
          </cell>
          <cell r="GV68">
            <v>233927</v>
          </cell>
          <cell r="GW68">
            <v>793707</v>
          </cell>
          <cell r="GX68">
            <v>232581</v>
          </cell>
          <cell r="GY68">
            <v>241580</v>
          </cell>
          <cell r="GZ68">
            <v>228478</v>
          </cell>
          <cell r="HA68">
            <v>243180</v>
          </cell>
          <cell r="HB68">
            <v>945819</v>
          </cell>
          <cell r="HC68">
            <v>227539</v>
          </cell>
          <cell r="HD68">
            <v>265839</v>
          </cell>
          <cell r="HE68">
            <v>261565</v>
          </cell>
          <cell r="HF68">
            <v>263842</v>
          </cell>
          <cell r="HG68">
            <v>1018785</v>
          </cell>
          <cell r="HH68">
            <v>235683</v>
          </cell>
          <cell r="HI68">
            <v>266420</v>
          </cell>
          <cell r="HJ68">
            <v>268680</v>
          </cell>
          <cell r="HK68">
            <v>283859</v>
          </cell>
          <cell r="HL68">
            <v>1054642</v>
          </cell>
          <cell r="HM68">
            <v>252325</v>
          </cell>
          <cell r="HN68">
            <v>285758</v>
          </cell>
          <cell r="HO68">
            <v>279921</v>
          </cell>
        </row>
        <row r="69">
          <cell r="A69" t="str">
            <v>CONRMIG</v>
          </cell>
          <cell r="B69" t="str">
            <v>chained (2011) price HK$Mn</v>
          </cell>
          <cell r="C69" t="str">
            <v>Retained imports include gold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78387</v>
          </cell>
          <cell r="CS69">
            <v>98370</v>
          </cell>
          <cell r="CT69">
            <v>96788</v>
          </cell>
          <cell r="CU69">
            <v>104162</v>
          </cell>
          <cell r="CV69">
            <v>377707</v>
          </cell>
          <cell r="CW69">
            <v>91273</v>
          </cell>
          <cell r="CX69">
            <v>101640</v>
          </cell>
          <cell r="CY69">
            <v>84384</v>
          </cell>
          <cell r="CZ69">
            <v>86754</v>
          </cell>
          <cell r="DA69">
            <v>364051</v>
          </cell>
          <cell r="DB69">
            <v>82814</v>
          </cell>
          <cell r="DC69">
            <v>100377</v>
          </cell>
          <cell r="DD69">
            <v>90738</v>
          </cell>
          <cell r="DE69">
            <v>104807</v>
          </cell>
          <cell r="DF69">
            <v>378736</v>
          </cell>
          <cell r="DG69">
            <v>92653</v>
          </cell>
          <cell r="DH69">
            <v>112580</v>
          </cell>
          <cell r="DI69">
            <v>102280</v>
          </cell>
          <cell r="DJ69">
            <v>108164</v>
          </cell>
          <cell r="DK69">
            <v>415677</v>
          </cell>
          <cell r="DL69">
            <v>100951</v>
          </cell>
          <cell r="DM69">
            <v>129183</v>
          </cell>
          <cell r="DN69">
            <v>113940</v>
          </cell>
          <cell r="DO69">
            <v>128768</v>
          </cell>
          <cell r="DP69">
            <v>472842</v>
          </cell>
          <cell r="DQ69">
            <v>111103</v>
          </cell>
          <cell r="DR69">
            <v>132866</v>
          </cell>
          <cell r="DS69">
            <v>120133</v>
          </cell>
          <cell r="DT69">
            <v>120323</v>
          </cell>
          <cell r="DU69">
            <v>484425</v>
          </cell>
          <cell r="DV69">
            <v>111718</v>
          </cell>
          <cell r="DW69">
            <v>152103</v>
          </cell>
          <cell r="DX69">
            <v>140239</v>
          </cell>
          <cell r="DY69">
            <v>149937</v>
          </cell>
          <cell r="DZ69">
            <v>553997</v>
          </cell>
          <cell r="EA69">
            <v>143450</v>
          </cell>
          <cell r="EB69">
            <v>172813</v>
          </cell>
          <cell r="EC69">
            <v>156203</v>
          </cell>
          <cell r="ED69">
            <v>159412</v>
          </cell>
          <cell r="EE69">
            <v>631878</v>
          </cell>
          <cell r="EF69">
            <v>146126</v>
          </cell>
          <cell r="EG69">
            <v>165325</v>
          </cell>
          <cell r="EH69">
            <v>150082</v>
          </cell>
          <cell r="EI69">
            <v>165434</v>
          </cell>
          <cell r="EJ69">
            <v>626967</v>
          </cell>
          <cell r="EK69">
            <v>160468</v>
          </cell>
          <cell r="EL69">
            <v>176656</v>
          </cell>
          <cell r="EM69">
            <v>172032</v>
          </cell>
          <cell r="EN69">
            <v>177564</v>
          </cell>
          <cell r="EO69">
            <v>686720</v>
          </cell>
          <cell r="EP69">
            <v>149202</v>
          </cell>
          <cell r="EQ69">
            <v>172667</v>
          </cell>
          <cell r="ER69">
            <v>144453</v>
          </cell>
          <cell r="ES69">
            <v>137576</v>
          </cell>
          <cell r="ET69">
            <v>603898</v>
          </cell>
          <cell r="EU69">
            <v>116419</v>
          </cell>
          <cell r="EV69">
            <v>133609</v>
          </cell>
          <cell r="EW69">
            <v>138597</v>
          </cell>
          <cell r="EX69">
            <v>145072</v>
          </cell>
          <cell r="EY69">
            <v>533697</v>
          </cell>
          <cell r="EZ69">
            <v>143486</v>
          </cell>
          <cell r="FA69">
            <v>158866</v>
          </cell>
          <cell r="FB69">
            <v>165749</v>
          </cell>
          <cell r="FC69">
            <v>164415</v>
          </cell>
          <cell r="FD69">
            <v>632516</v>
          </cell>
          <cell r="FE69">
            <v>153051</v>
          </cell>
          <cell r="FF69">
            <v>161357</v>
          </cell>
          <cell r="FG69">
            <v>161289</v>
          </cell>
          <cell r="FH69">
            <v>148346</v>
          </cell>
          <cell r="FI69">
            <v>624043</v>
          </cell>
          <cell r="FJ69">
            <v>138233</v>
          </cell>
          <cell r="FK69">
            <v>163504</v>
          </cell>
          <cell r="FL69">
            <v>169543</v>
          </cell>
          <cell r="FM69">
            <v>163299</v>
          </cell>
          <cell r="FN69">
            <v>634579</v>
          </cell>
          <cell r="FO69">
            <v>154290</v>
          </cell>
          <cell r="FP69">
            <v>159956</v>
          </cell>
          <cell r="FQ69">
            <v>169305</v>
          </cell>
          <cell r="FR69">
            <v>186848</v>
          </cell>
          <cell r="FS69">
            <v>670399</v>
          </cell>
          <cell r="FT69">
            <v>182339</v>
          </cell>
          <cell r="FU69">
            <v>194691</v>
          </cell>
          <cell r="FV69">
            <v>179221</v>
          </cell>
          <cell r="FW69">
            <v>165521</v>
          </cell>
          <cell r="FX69">
            <v>721772</v>
          </cell>
          <cell r="FY69">
            <v>157639</v>
          </cell>
          <cell r="FZ69">
            <v>179285</v>
          </cell>
          <cell r="GA69">
            <v>188564</v>
          </cell>
          <cell r="GB69">
            <v>197654</v>
          </cell>
          <cell r="GC69">
            <v>723142</v>
          </cell>
          <cell r="GD69">
            <v>184178</v>
          </cell>
          <cell r="GE69">
            <v>199173</v>
          </cell>
          <cell r="GF69">
            <v>195602</v>
          </cell>
          <cell r="GG69">
            <v>199598</v>
          </cell>
          <cell r="GH69">
            <v>778551</v>
          </cell>
          <cell r="GI69">
            <v>186200</v>
          </cell>
          <cell r="GJ69">
            <v>220354</v>
          </cell>
          <cell r="GK69">
            <v>212521</v>
          </cell>
          <cell r="GL69">
            <v>233587</v>
          </cell>
          <cell r="GM69">
            <v>852662</v>
          </cell>
          <cell r="GN69">
            <v>200063</v>
          </cell>
          <cell r="GO69">
            <v>226355</v>
          </cell>
          <cell r="GP69">
            <v>214236</v>
          </cell>
          <cell r="GQ69">
            <v>200234</v>
          </cell>
          <cell r="GR69">
            <v>840888</v>
          </cell>
          <cell r="GS69">
            <v>166897</v>
          </cell>
          <cell r="GT69">
            <v>193603</v>
          </cell>
          <cell r="GU69">
            <v>224045</v>
          </cell>
          <cell r="GV69">
            <v>241088</v>
          </cell>
          <cell r="GW69">
            <v>825633</v>
          </cell>
          <cell r="GX69">
            <v>240741</v>
          </cell>
          <cell r="GY69">
            <v>255668</v>
          </cell>
          <cell r="GZ69">
            <v>232501</v>
          </cell>
          <cell r="HA69">
            <v>252745</v>
          </cell>
          <cell r="HB69">
            <v>981655</v>
          </cell>
          <cell r="HC69">
            <v>241996</v>
          </cell>
          <cell r="HD69">
            <v>277146</v>
          </cell>
          <cell r="HE69">
            <v>266433</v>
          </cell>
          <cell r="HF69">
            <v>274978</v>
          </cell>
          <cell r="HG69">
            <v>1060553</v>
          </cell>
          <cell r="HH69">
            <v>259013</v>
          </cell>
          <cell r="HI69">
            <v>288042</v>
          </cell>
          <cell r="HJ69">
            <v>282681</v>
          </cell>
          <cell r="HK69">
            <v>302962</v>
          </cell>
          <cell r="HL69">
            <v>1132698</v>
          </cell>
          <cell r="HM69">
            <v>293404</v>
          </cell>
          <cell r="HN69">
            <v>314081</v>
          </cell>
          <cell r="HO69">
            <v>302597</v>
          </cell>
        </row>
        <row r="70">
          <cell r="A70" t="str">
            <v>CONRMIGMS</v>
          </cell>
          <cell r="B70" t="str">
            <v>chained (2011) price HK$Mn</v>
          </cell>
          <cell r="C70" t="str">
            <v>Retained imports include gold + MS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110004</v>
          </cell>
          <cell r="CS70">
            <v>129379</v>
          </cell>
          <cell r="CT70">
            <v>129683</v>
          </cell>
          <cell r="CU70">
            <v>135098</v>
          </cell>
          <cell r="CV70">
            <v>504164</v>
          </cell>
          <cell r="CW70">
            <v>126052</v>
          </cell>
          <cell r="CX70">
            <v>134098</v>
          </cell>
          <cell r="CY70">
            <v>118877</v>
          </cell>
          <cell r="CZ70">
            <v>120044</v>
          </cell>
          <cell r="DA70">
            <v>499071</v>
          </cell>
          <cell r="DB70">
            <v>119195</v>
          </cell>
          <cell r="DC70">
            <v>137160</v>
          </cell>
          <cell r="DD70">
            <v>130695</v>
          </cell>
          <cell r="DE70">
            <v>142179</v>
          </cell>
          <cell r="DF70">
            <v>529229</v>
          </cell>
          <cell r="DG70">
            <v>133581</v>
          </cell>
          <cell r="DH70">
            <v>153339</v>
          </cell>
          <cell r="DI70">
            <v>144738</v>
          </cell>
          <cell r="DJ70">
            <v>150844</v>
          </cell>
          <cell r="DK70">
            <v>582502</v>
          </cell>
          <cell r="DL70">
            <v>146618</v>
          </cell>
          <cell r="DM70">
            <v>174885</v>
          </cell>
          <cell r="DN70">
            <v>161821</v>
          </cell>
          <cell r="DO70">
            <v>175279</v>
          </cell>
          <cell r="DP70">
            <v>658603</v>
          </cell>
          <cell r="DQ70">
            <v>159431</v>
          </cell>
          <cell r="DR70">
            <v>182045</v>
          </cell>
          <cell r="DS70">
            <v>170828</v>
          </cell>
          <cell r="DT70">
            <v>167739</v>
          </cell>
          <cell r="DU70">
            <v>680043</v>
          </cell>
          <cell r="DV70">
            <v>164617</v>
          </cell>
          <cell r="DW70">
            <v>204935</v>
          </cell>
          <cell r="DX70">
            <v>195418</v>
          </cell>
          <cell r="DY70">
            <v>202629</v>
          </cell>
          <cell r="DZ70">
            <v>767599</v>
          </cell>
          <cell r="EA70">
            <v>199053</v>
          </cell>
          <cell r="EB70">
            <v>226930</v>
          </cell>
          <cell r="EC70">
            <v>212507</v>
          </cell>
          <cell r="ED70">
            <v>211607</v>
          </cell>
          <cell r="EE70">
            <v>850097</v>
          </cell>
          <cell r="EF70">
            <v>203312</v>
          </cell>
          <cell r="EG70">
            <v>220783</v>
          </cell>
          <cell r="EH70">
            <v>208418</v>
          </cell>
          <cell r="EI70">
            <v>222572</v>
          </cell>
          <cell r="EJ70">
            <v>855085</v>
          </cell>
          <cell r="EK70">
            <v>220966</v>
          </cell>
          <cell r="EL70">
            <v>233655</v>
          </cell>
          <cell r="EM70">
            <v>234708</v>
          </cell>
          <cell r="EN70">
            <v>235948</v>
          </cell>
          <cell r="EO70">
            <v>925277</v>
          </cell>
          <cell r="EP70">
            <v>212613</v>
          </cell>
          <cell r="EQ70">
            <v>232015</v>
          </cell>
          <cell r="ER70">
            <v>207267</v>
          </cell>
          <cell r="ES70">
            <v>197853</v>
          </cell>
          <cell r="ET70">
            <v>849748</v>
          </cell>
          <cell r="EU70">
            <v>177629</v>
          </cell>
          <cell r="EV70">
            <v>190459</v>
          </cell>
          <cell r="EW70">
            <v>201040</v>
          </cell>
          <cell r="EX70">
            <v>202231</v>
          </cell>
          <cell r="EY70">
            <v>771359</v>
          </cell>
          <cell r="EZ70">
            <v>204002</v>
          </cell>
          <cell r="FA70">
            <v>218117</v>
          </cell>
          <cell r="FB70">
            <v>230525</v>
          </cell>
          <cell r="FC70">
            <v>223440</v>
          </cell>
          <cell r="FD70">
            <v>876084</v>
          </cell>
          <cell r="FE70">
            <v>216625</v>
          </cell>
          <cell r="FF70">
            <v>222690</v>
          </cell>
          <cell r="FG70">
            <v>225868</v>
          </cell>
          <cell r="FH70">
            <v>207177</v>
          </cell>
          <cell r="FI70">
            <v>872360</v>
          </cell>
          <cell r="FJ70">
            <v>203863</v>
          </cell>
          <cell r="FK70">
            <v>224333</v>
          </cell>
          <cell r="FL70">
            <v>237913</v>
          </cell>
          <cell r="FM70">
            <v>226868</v>
          </cell>
          <cell r="FN70">
            <v>892977</v>
          </cell>
          <cell r="FO70">
            <v>217654</v>
          </cell>
          <cell r="FP70">
            <v>210709</v>
          </cell>
          <cell r="FQ70">
            <v>238641</v>
          </cell>
          <cell r="FR70">
            <v>252935</v>
          </cell>
          <cell r="FS70">
            <v>919939</v>
          </cell>
          <cell r="FT70">
            <v>249836</v>
          </cell>
          <cell r="FU70">
            <v>263466</v>
          </cell>
          <cell r="FV70">
            <v>256843</v>
          </cell>
          <cell r="FW70">
            <v>240412</v>
          </cell>
          <cell r="FX70">
            <v>1010557</v>
          </cell>
          <cell r="FY70">
            <v>233991</v>
          </cell>
          <cell r="FZ70">
            <v>252483</v>
          </cell>
          <cell r="GA70">
            <v>272768</v>
          </cell>
          <cell r="GB70">
            <v>276525</v>
          </cell>
          <cell r="GC70">
            <v>1035767</v>
          </cell>
          <cell r="GD70">
            <v>264397</v>
          </cell>
          <cell r="GE70">
            <v>280980</v>
          </cell>
          <cell r="GF70">
            <v>285795</v>
          </cell>
          <cell r="GG70">
            <v>286476</v>
          </cell>
          <cell r="GH70">
            <v>1117648</v>
          </cell>
          <cell r="GI70">
            <v>276783</v>
          </cell>
          <cell r="GJ70">
            <v>311606</v>
          </cell>
          <cell r="GK70">
            <v>313296</v>
          </cell>
          <cell r="GL70">
            <v>331040</v>
          </cell>
          <cell r="GM70">
            <v>1232725</v>
          </cell>
          <cell r="GN70">
            <v>303358</v>
          </cell>
          <cell r="GO70">
            <v>323687</v>
          </cell>
          <cell r="GP70">
            <v>319860</v>
          </cell>
          <cell r="GQ70">
            <v>297242</v>
          </cell>
          <cell r="GR70">
            <v>1244147</v>
          </cell>
          <cell r="GS70">
            <v>258434</v>
          </cell>
          <cell r="GT70">
            <v>284176</v>
          </cell>
          <cell r="GU70">
            <v>324478</v>
          </cell>
          <cell r="GV70">
            <v>341196</v>
          </cell>
          <cell r="GW70">
            <v>1208284</v>
          </cell>
          <cell r="GX70">
            <v>341581</v>
          </cell>
          <cell r="GY70">
            <v>356678</v>
          </cell>
          <cell r="GZ70">
            <v>344850</v>
          </cell>
          <cell r="HA70">
            <v>362786</v>
          </cell>
          <cell r="HB70">
            <v>1405895</v>
          </cell>
          <cell r="HC70">
            <v>349504</v>
          </cell>
          <cell r="HD70">
            <v>381607</v>
          </cell>
          <cell r="HE70">
            <v>380450</v>
          </cell>
          <cell r="HF70">
            <v>387568</v>
          </cell>
          <cell r="HG70">
            <v>1499129</v>
          </cell>
          <cell r="HH70">
            <v>369527</v>
          </cell>
          <cell r="HI70">
            <v>393731</v>
          </cell>
          <cell r="HJ70">
            <v>394832</v>
          </cell>
          <cell r="HK70">
            <v>414768</v>
          </cell>
          <cell r="HL70">
            <v>1572858</v>
          </cell>
          <cell r="HM70">
            <v>404500</v>
          </cell>
          <cell r="HN70">
            <v>418904</v>
          </cell>
          <cell r="HO70">
            <v>417492</v>
          </cell>
        </row>
        <row r="71">
          <cell r="A71" t="str">
            <v>CONCXDM1</v>
          </cell>
          <cell r="B71" t="str">
            <v>chained (2011) price HK$Mn</v>
          </cell>
          <cell r="C71" t="str">
            <v>CXDM by commodity</v>
          </cell>
          <cell r="D71" t="str">
            <v>group 1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36345</v>
          </cell>
          <cell r="O71">
            <v>36137</v>
          </cell>
          <cell r="P71">
            <v>37065</v>
          </cell>
          <cell r="Q71">
            <v>39219</v>
          </cell>
          <cell r="R71">
            <v>41269</v>
          </cell>
          <cell r="S71">
            <v>44031</v>
          </cell>
          <cell r="T71">
            <v>46594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48231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50381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51609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54068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57138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65738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69119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72636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74929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78552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82238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83273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84966</v>
          </cell>
          <cell r="CH71">
            <v>21027</v>
          </cell>
          <cell r="CI71">
            <v>22403</v>
          </cell>
          <cell r="CJ71">
            <v>23156</v>
          </cell>
          <cell r="CK71">
            <v>22661</v>
          </cell>
          <cell r="CL71">
            <v>89252</v>
          </cell>
          <cell r="CM71">
            <v>21828</v>
          </cell>
          <cell r="CN71">
            <v>23131</v>
          </cell>
          <cell r="CO71">
            <v>23899</v>
          </cell>
          <cell r="CP71">
            <v>24025</v>
          </cell>
          <cell r="CQ71">
            <v>92883</v>
          </cell>
          <cell r="CR71">
            <v>22172</v>
          </cell>
          <cell r="CS71">
            <v>23263</v>
          </cell>
          <cell r="CT71">
            <v>24343</v>
          </cell>
          <cell r="CU71">
            <v>24044</v>
          </cell>
          <cell r="CV71">
            <v>93822</v>
          </cell>
          <cell r="CW71">
            <v>21985</v>
          </cell>
          <cell r="CX71">
            <v>23291</v>
          </cell>
          <cell r="CY71">
            <v>25006</v>
          </cell>
          <cell r="CZ71">
            <v>23719</v>
          </cell>
          <cell r="DA71">
            <v>94001</v>
          </cell>
          <cell r="DB71">
            <v>23019</v>
          </cell>
          <cell r="DC71">
            <v>24451</v>
          </cell>
          <cell r="DD71">
            <v>26859</v>
          </cell>
          <cell r="DE71">
            <v>25880</v>
          </cell>
          <cell r="DF71">
            <v>100209</v>
          </cell>
          <cell r="DG71">
            <v>22886</v>
          </cell>
          <cell r="DH71">
            <v>25841</v>
          </cell>
          <cell r="DI71">
            <v>26527</v>
          </cell>
          <cell r="DJ71">
            <v>25218</v>
          </cell>
          <cell r="DK71">
            <v>100472</v>
          </cell>
          <cell r="DL71">
            <v>22669</v>
          </cell>
          <cell r="DM71">
            <v>26744</v>
          </cell>
          <cell r="DN71">
            <v>26351</v>
          </cell>
          <cell r="DO71">
            <v>24865</v>
          </cell>
          <cell r="DP71">
            <v>100629</v>
          </cell>
          <cell r="DQ71">
            <v>23032</v>
          </cell>
          <cell r="DR71">
            <v>26738</v>
          </cell>
          <cell r="DS71">
            <v>27844</v>
          </cell>
          <cell r="DT71">
            <v>27068</v>
          </cell>
          <cell r="DU71">
            <v>104682</v>
          </cell>
          <cell r="DV71">
            <v>24909</v>
          </cell>
          <cell r="DW71">
            <v>30013</v>
          </cell>
          <cell r="DX71">
            <v>28973</v>
          </cell>
          <cell r="DY71">
            <v>30167</v>
          </cell>
          <cell r="DZ71">
            <v>114062</v>
          </cell>
          <cell r="EA71">
            <v>25784</v>
          </cell>
          <cell r="EB71">
            <v>33552</v>
          </cell>
          <cell r="EC71">
            <v>29913</v>
          </cell>
          <cell r="ED71">
            <v>31139</v>
          </cell>
          <cell r="EE71">
            <v>120388</v>
          </cell>
          <cell r="EF71">
            <v>27193</v>
          </cell>
          <cell r="EG71">
            <v>34748</v>
          </cell>
          <cell r="EH71">
            <v>30695</v>
          </cell>
          <cell r="EI71">
            <v>32420</v>
          </cell>
          <cell r="EJ71">
            <v>125056</v>
          </cell>
          <cell r="EK71">
            <v>27516</v>
          </cell>
          <cell r="EL71">
            <v>36215</v>
          </cell>
          <cell r="EM71">
            <v>31668</v>
          </cell>
          <cell r="EN71">
            <v>31975</v>
          </cell>
          <cell r="EO71">
            <v>127374</v>
          </cell>
          <cell r="EP71">
            <v>25126</v>
          </cell>
          <cell r="EQ71">
            <v>31898</v>
          </cell>
          <cell r="ER71">
            <v>28637</v>
          </cell>
          <cell r="ES71">
            <v>29380</v>
          </cell>
          <cell r="ET71">
            <v>115041</v>
          </cell>
          <cell r="EU71">
            <v>24879</v>
          </cell>
          <cell r="EV71">
            <v>32326</v>
          </cell>
          <cell r="EW71">
            <v>29938</v>
          </cell>
          <cell r="EX71">
            <v>31009</v>
          </cell>
          <cell r="EY71">
            <v>118152</v>
          </cell>
          <cell r="EZ71">
            <v>26315</v>
          </cell>
          <cell r="FA71">
            <v>35260</v>
          </cell>
          <cell r="FB71">
            <v>30243</v>
          </cell>
          <cell r="FC71">
            <v>32469</v>
          </cell>
          <cell r="FD71">
            <v>124287</v>
          </cell>
          <cell r="FE71">
            <v>27115</v>
          </cell>
          <cell r="FF71">
            <v>36041</v>
          </cell>
          <cell r="FG71">
            <v>30975</v>
          </cell>
          <cell r="FH71">
            <v>33077</v>
          </cell>
          <cell r="FI71">
            <v>127208</v>
          </cell>
          <cell r="FJ71">
            <v>28513</v>
          </cell>
          <cell r="FK71">
            <v>37040</v>
          </cell>
          <cell r="FL71">
            <v>31391</v>
          </cell>
          <cell r="FM71">
            <v>33583</v>
          </cell>
          <cell r="FN71">
            <v>130527</v>
          </cell>
          <cell r="FO71">
            <v>28022</v>
          </cell>
          <cell r="FP71">
            <v>35960</v>
          </cell>
          <cell r="FQ71">
            <v>30943</v>
          </cell>
          <cell r="FR71">
            <v>33569</v>
          </cell>
          <cell r="FS71">
            <v>128494</v>
          </cell>
          <cell r="FT71">
            <v>29251</v>
          </cell>
          <cell r="FU71">
            <v>36474</v>
          </cell>
          <cell r="FV71">
            <v>32778</v>
          </cell>
          <cell r="FW71">
            <v>35899</v>
          </cell>
          <cell r="FX71">
            <v>134402</v>
          </cell>
          <cell r="FY71">
            <v>29657</v>
          </cell>
          <cell r="FZ71">
            <v>37786</v>
          </cell>
          <cell r="GA71">
            <v>33743</v>
          </cell>
          <cell r="GB71">
            <v>37468</v>
          </cell>
          <cell r="GC71">
            <v>138654</v>
          </cell>
          <cell r="GD71">
            <v>31160</v>
          </cell>
          <cell r="GE71">
            <v>39389</v>
          </cell>
          <cell r="GF71">
            <v>34428</v>
          </cell>
          <cell r="GG71">
            <v>38907</v>
          </cell>
          <cell r="GH71">
            <v>143884</v>
          </cell>
          <cell r="GI71">
            <v>33059</v>
          </cell>
          <cell r="GJ71">
            <v>41523</v>
          </cell>
          <cell r="GK71">
            <v>36953</v>
          </cell>
          <cell r="GL71">
            <v>38827</v>
          </cell>
          <cell r="GM71">
            <v>150362</v>
          </cell>
          <cell r="GN71">
            <v>35854</v>
          </cell>
          <cell r="GO71">
            <v>43966</v>
          </cell>
          <cell r="GP71">
            <v>38981</v>
          </cell>
          <cell r="GQ71">
            <v>39863</v>
          </cell>
          <cell r="GR71">
            <v>158664</v>
          </cell>
          <cell r="GS71">
            <v>36676</v>
          </cell>
          <cell r="GT71">
            <v>45424</v>
          </cell>
          <cell r="GU71">
            <v>40548</v>
          </cell>
          <cell r="GV71">
            <v>41877</v>
          </cell>
          <cell r="GW71">
            <v>164525</v>
          </cell>
          <cell r="GX71">
            <v>38212</v>
          </cell>
          <cell r="GY71">
            <v>46975</v>
          </cell>
          <cell r="GZ71">
            <v>42519</v>
          </cell>
          <cell r="HA71">
            <v>43875</v>
          </cell>
          <cell r="HB71">
            <v>171581</v>
          </cell>
          <cell r="HC71">
            <v>41379</v>
          </cell>
          <cell r="HD71">
            <v>48762</v>
          </cell>
          <cell r="HE71">
            <v>44234</v>
          </cell>
          <cell r="HF71">
            <v>45258</v>
          </cell>
          <cell r="HG71">
            <v>179633</v>
          </cell>
          <cell r="HH71">
            <v>40634</v>
          </cell>
          <cell r="HI71">
            <v>48881</v>
          </cell>
          <cell r="HJ71">
            <v>45048</v>
          </cell>
          <cell r="HK71">
            <v>45859</v>
          </cell>
          <cell r="HL71">
            <v>180422</v>
          </cell>
          <cell r="HM71">
            <v>41825</v>
          </cell>
          <cell r="HN71">
            <v>50095</v>
          </cell>
          <cell r="HO71">
            <v>46630</v>
          </cell>
        </row>
        <row r="72">
          <cell r="A72" t="str">
            <v>CONCXDM2</v>
          </cell>
          <cell r="B72" t="str">
            <v>chained (2011) price HK$Mn</v>
          </cell>
          <cell r="C72" t="str">
            <v>CXDM by commodity</v>
          </cell>
          <cell r="D72" t="str">
            <v>group 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1488</v>
          </cell>
          <cell r="O72">
            <v>1578</v>
          </cell>
          <cell r="P72">
            <v>1617</v>
          </cell>
          <cell r="Q72">
            <v>1938</v>
          </cell>
          <cell r="R72">
            <v>2242</v>
          </cell>
          <cell r="S72">
            <v>2587</v>
          </cell>
          <cell r="T72">
            <v>2752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2978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2391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2491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2697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3006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3462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3532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3418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3911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4207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3675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3163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3232</v>
          </cell>
          <cell r="CH72">
            <v>927</v>
          </cell>
          <cell r="CI72">
            <v>633</v>
          </cell>
          <cell r="CJ72">
            <v>949</v>
          </cell>
          <cell r="CK72">
            <v>1068</v>
          </cell>
          <cell r="CL72">
            <v>3577</v>
          </cell>
          <cell r="CM72">
            <v>1036</v>
          </cell>
          <cell r="CN72">
            <v>721</v>
          </cell>
          <cell r="CO72">
            <v>1118</v>
          </cell>
          <cell r="CP72">
            <v>1147</v>
          </cell>
          <cell r="CQ72">
            <v>4022</v>
          </cell>
          <cell r="CR72">
            <v>1464</v>
          </cell>
          <cell r="CS72">
            <v>838</v>
          </cell>
          <cell r="CT72">
            <v>1060</v>
          </cell>
          <cell r="CU72">
            <v>1210</v>
          </cell>
          <cell r="CV72">
            <v>4572</v>
          </cell>
          <cell r="CW72">
            <v>1077</v>
          </cell>
          <cell r="CX72">
            <v>719</v>
          </cell>
          <cell r="CY72">
            <v>930</v>
          </cell>
          <cell r="CZ72">
            <v>1033</v>
          </cell>
          <cell r="DA72">
            <v>3759</v>
          </cell>
          <cell r="DB72">
            <v>1190</v>
          </cell>
          <cell r="DC72">
            <v>539</v>
          </cell>
          <cell r="DD72">
            <v>919</v>
          </cell>
          <cell r="DE72">
            <v>990</v>
          </cell>
          <cell r="DF72">
            <v>3638</v>
          </cell>
          <cell r="DG72">
            <v>1241</v>
          </cell>
          <cell r="DH72">
            <v>473</v>
          </cell>
          <cell r="DI72">
            <v>997</v>
          </cell>
          <cell r="DJ72">
            <v>940</v>
          </cell>
          <cell r="DK72">
            <v>3651</v>
          </cell>
          <cell r="DL72">
            <v>1125</v>
          </cell>
          <cell r="DM72">
            <v>426</v>
          </cell>
          <cell r="DN72">
            <v>994</v>
          </cell>
          <cell r="DO72">
            <v>866</v>
          </cell>
          <cell r="DP72">
            <v>3411</v>
          </cell>
          <cell r="DQ72">
            <v>1061</v>
          </cell>
          <cell r="DR72">
            <v>243</v>
          </cell>
          <cell r="DS72">
            <v>856</v>
          </cell>
          <cell r="DT72">
            <v>1005</v>
          </cell>
          <cell r="DU72">
            <v>3165</v>
          </cell>
          <cell r="DV72">
            <v>1318</v>
          </cell>
          <cell r="DW72">
            <v>470</v>
          </cell>
          <cell r="DX72">
            <v>886</v>
          </cell>
          <cell r="DY72">
            <v>1044</v>
          </cell>
          <cell r="DZ72">
            <v>3718</v>
          </cell>
          <cell r="EA72">
            <v>945</v>
          </cell>
          <cell r="EB72">
            <v>313</v>
          </cell>
          <cell r="EC72">
            <v>807</v>
          </cell>
          <cell r="ED72">
            <v>965</v>
          </cell>
          <cell r="EE72">
            <v>3030</v>
          </cell>
          <cell r="EF72">
            <v>1006</v>
          </cell>
          <cell r="EG72">
            <v>520</v>
          </cell>
          <cell r="EH72">
            <v>894</v>
          </cell>
          <cell r="EI72">
            <v>1010</v>
          </cell>
          <cell r="EJ72">
            <v>3430</v>
          </cell>
          <cell r="EK72">
            <v>1089</v>
          </cell>
          <cell r="EL72">
            <v>875</v>
          </cell>
          <cell r="EM72">
            <v>845</v>
          </cell>
          <cell r="EN72">
            <v>901</v>
          </cell>
          <cell r="EO72">
            <v>3710</v>
          </cell>
          <cell r="EP72">
            <v>611</v>
          </cell>
          <cell r="EQ72">
            <v>647</v>
          </cell>
          <cell r="ER72">
            <v>761</v>
          </cell>
          <cell r="ES72">
            <v>738</v>
          </cell>
          <cell r="ET72">
            <v>2757</v>
          </cell>
          <cell r="EU72">
            <v>719</v>
          </cell>
          <cell r="EV72">
            <v>664</v>
          </cell>
          <cell r="EW72">
            <v>692</v>
          </cell>
          <cell r="EX72">
            <v>918</v>
          </cell>
          <cell r="EY72">
            <v>2993</v>
          </cell>
          <cell r="EZ72">
            <v>590</v>
          </cell>
          <cell r="FA72">
            <v>549</v>
          </cell>
          <cell r="FB72">
            <v>615</v>
          </cell>
          <cell r="FC72">
            <v>655</v>
          </cell>
          <cell r="FD72">
            <v>2409</v>
          </cell>
          <cell r="FE72">
            <v>689</v>
          </cell>
          <cell r="FF72">
            <v>645</v>
          </cell>
          <cell r="FG72">
            <v>599</v>
          </cell>
          <cell r="FH72">
            <v>647</v>
          </cell>
          <cell r="FI72">
            <v>2580</v>
          </cell>
          <cell r="FJ72">
            <v>807</v>
          </cell>
          <cell r="FK72">
            <v>592</v>
          </cell>
          <cell r="FL72">
            <v>570</v>
          </cell>
          <cell r="FM72">
            <v>621</v>
          </cell>
          <cell r="FN72">
            <v>2590</v>
          </cell>
          <cell r="FO72">
            <v>842</v>
          </cell>
          <cell r="FP72">
            <v>470</v>
          </cell>
          <cell r="FQ72">
            <v>590</v>
          </cell>
          <cell r="FR72">
            <v>826</v>
          </cell>
          <cell r="FS72">
            <v>2728</v>
          </cell>
          <cell r="FT72">
            <v>818</v>
          </cell>
          <cell r="FU72">
            <v>664</v>
          </cell>
          <cell r="FV72">
            <v>502</v>
          </cell>
          <cell r="FW72">
            <v>725</v>
          </cell>
          <cell r="FX72">
            <v>2709</v>
          </cell>
          <cell r="FY72">
            <v>879</v>
          </cell>
          <cell r="FZ72">
            <v>783</v>
          </cell>
          <cell r="GA72">
            <v>598</v>
          </cell>
          <cell r="GB72">
            <v>659</v>
          </cell>
          <cell r="GC72">
            <v>2919</v>
          </cell>
          <cell r="GD72">
            <v>1131</v>
          </cell>
          <cell r="GE72">
            <v>973</v>
          </cell>
          <cell r="GF72">
            <v>639</v>
          </cell>
          <cell r="GG72">
            <v>856</v>
          </cell>
          <cell r="GH72">
            <v>3599</v>
          </cell>
          <cell r="GI72">
            <v>1395</v>
          </cell>
          <cell r="GJ72">
            <v>1156</v>
          </cell>
          <cell r="GK72">
            <v>836</v>
          </cell>
          <cell r="GL72">
            <v>1044</v>
          </cell>
          <cell r="GM72">
            <v>4431</v>
          </cell>
          <cell r="GN72">
            <v>1707</v>
          </cell>
          <cell r="GO72">
            <v>1326</v>
          </cell>
          <cell r="GP72">
            <v>812</v>
          </cell>
          <cell r="GQ72">
            <v>1117</v>
          </cell>
          <cell r="GR72">
            <v>4962</v>
          </cell>
          <cell r="GS72">
            <v>2173</v>
          </cell>
          <cell r="GT72">
            <v>1342</v>
          </cell>
          <cell r="GU72">
            <v>1087</v>
          </cell>
          <cell r="GV72">
            <v>1439</v>
          </cell>
          <cell r="GW72">
            <v>6041</v>
          </cell>
          <cell r="GX72">
            <v>3408</v>
          </cell>
          <cell r="GY72">
            <v>1761</v>
          </cell>
          <cell r="GZ72">
            <v>1395</v>
          </cell>
          <cell r="HA72">
            <v>1756</v>
          </cell>
          <cell r="HB72">
            <v>8320</v>
          </cell>
          <cell r="HC72">
            <v>3239</v>
          </cell>
          <cell r="HD72">
            <v>2016</v>
          </cell>
          <cell r="HE72">
            <v>1655</v>
          </cell>
          <cell r="HF72">
            <v>2240</v>
          </cell>
          <cell r="HG72">
            <v>9150</v>
          </cell>
          <cell r="HH72">
            <v>3254</v>
          </cell>
          <cell r="HI72">
            <v>4773</v>
          </cell>
          <cell r="HJ72">
            <v>5211</v>
          </cell>
          <cell r="HK72">
            <v>2270</v>
          </cell>
          <cell r="HL72">
            <v>15508</v>
          </cell>
          <cell r="HM72">
            <v>3916</v>
          </cell>
          <cell r="HN72">
            <v>6167</v>
          </cell>
          <cell r="HO72">
            <v>6205</v>
          </cell>
        </row>
        <row r="73">
          <cell r="A73" t="str">
            <v>CONCXDM3</v>
          </cell>
          <cell r="B73" t="str">
            <v>chained (2011) price HK$Mn</v>
          </cell>
          <cell r="C73" t="str">
            <v>CXDM by commodity</v>
          </cell>
          <cell r="D73" t="str">
            <v>group 3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8655</v>
          </cell>
          <cell r="O73">
            <v>9928</v>
          </cell>
          <cell r="P73">
            <v>9637</v>
          </cell>
          <cell r="Q73">
            <v>10117</v>
          </cell>
          <cell r="R73">
            <v>10601</v>
          </cell>
          <cell r="S73">
            <v>10496</v>
          </cell>
          <cell r="T73">
            <v>11628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11280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11714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11334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11456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11501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11899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13103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13187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13841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14848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10436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9909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10054</v>
          </cell>
          <cell r="CH73">
            <v>2901</v>
          </cell>
          <cell r="CI73">
            <v>1450</v>
          </cell>
          <cell r="CJ73">
            <v>2175</v>
          </cell>
          <cell r="CK73">
            <v>2342</v>
          </cell>
          <cell r="CL73">
            <v>8873</v>
          </cell>
          <cell r="CM73">
            <v>2598</v>
          </cell>
          <cell r="CN73">
            <v>1682</v>
          </cell>
          <cell r="CO73">
            <v>2290</v>
          </cell>
          <cell r="CP73">
            <v>2435</v>
          </cell>
          <cell r="CQ73">
            <v>9005</v>
          </cell>
          <cell r="CR73">
            <v>3016</v>
          </cell>
          <cell r="CS73">
            <v>1506</v>
          </cell>
          <cell r="CT73">
            <v>2698</v>
          </cell>
          <cell r="CU73">
            <v>3072</v>
          </cell>
          <cell r="CV73">
            <v>10292</v>
          </cell>
          <cell r="CW73">
            <v>4118</v>
          </cell>
          <cell r="CX73">
            <v>1410</v>
          </cell>
          <cell r="CY73">
            <v>3006</v>
          </cell>
          <cell r="CZ73">
            <v>3551</v>
          </cell>
          <cell r="DA73">
            <v>12085</v>
          </cell>
          <cell r="DB73">
            <v>3077</v>
          </cell>
          <cell r="DC73">
            <v>2504</v>
          </cell>
          <cell r="DD73">
            <v>2719</v>
          </cell>
          <cell r="DE73">
            <v>2895</v>
          </cell>
          <cell r="DF73">
            <v>11195</v>
          </cell>
          <cell r="DG73">
            <v>3301</v>
          </cell>
          <cell r="DH73">
            <v>347</v>
          </cell>
          <cell r="DI73">
            <v>1952</v>
          </cell>
          <cell r="DJ73">
            <v>2396</v>
          </cell>
          <cell r="DK73">
            <v>7996</v>
          </cell>
          <cell r="DL73">
            <v>3418</v>
          </cell>
          <cell r="DM73">
            <v>943</v>
          </cell>
          <cell r="DN73">
            <v>2041</v>
          </cell>
          <cell r="DO73">
            <v>1919</v>
          </cell>
          <cell r="DP73">
            <v>8321</v>
          </cell>
          <cell r="DQ73">
            <v>2680</v>
          </cell>
          <cell r="DR73">
            <v>537</v>
          </cell>
          <cell r="DS73">
            <v>1637</v>
          </cell>
          <cell r="DT73">
            <v>1733</v>
          </cell>
          <cell r="DU73">
            <v>6587</v>
          </cell>
          <cell r="DV73">
            <v>1905</v>
          </cell>
          <cell r="DW73">
            <v>1148</v>
          </cell>
          <cell r="DX73">
            <v>1778</v>
          </cell>
          <cell r="DY73">
            <v>2036</v>
          </cell>
          <cell r="DZ73">
            <v>6867</v>
          </cell>
          <cell r="EA73">
            <v>2226</v>
          </cell>
          <cell r="EB73">
            <v>1487</v>
          </cell>
          <cell r="EC73">
            <v>1864</v>
          </cell>
          <cell r="ED73">
            <v>2141</v>
          </cell>
          <cell r="EE73">
            <v>7718</v>
          </cell>
          <cell r="EF73">
            <v>3281</v>
          </cell>
          <cell r="EG73">
            <v>839</v>
          </cell>
          <cell r="EH73">
            <v>1814</v>
          </cell>
          <cell r="EI73">
            <v>1985</v>
          </cell>
          <cell r="EJ73">
            <v>7919</v>
          </cell>
          <cell r="EK73">
            <v>3332</v>
          </cell>
          <cell r="EL73">
            <v>732</v>
          </cell>
          <cell r="EM73">
            <v>1264</v>
          </cell>
          <cell r="EN73">
            <v>1304</v>
          </cell>
          <cell r="EO73">
            <v>6632</v>
          </cell>
          <cell r="EP73">
            <v>3000</v>
          </cell>
          <cell r="EQ73">
            <v>594</v>
          </cell>
          <cell r="ER73">
            <v>646</v>
          </cell>
          <cell r="ES73">
            <v>1672</v>
          </cell>
          <cell r="ET73">
            <v>5912</v>
          </cell>
          <cell r="EU73">
            <v>1827</v>
          </cell>
          <cell r="EV73">
            <v>770</v>
          </cell>
          <cell r="EW73">
            <v>1141</v>
          </cell>
          <cell r="EX73">
            <v>1298</v>
          </cell>
          <cell r="EY73">
            <v>5036</v>
          </cell>
          <cell r="EZ73">
            <v>1261</v>
          </cell>
          <cell r="FA73">
            <v>843</v>
          </cell>
          <cell r="FB73">
            <v>1005</v>
          </cell>
          <cell r="FC73">
            <v>1071</v>
          </cell>
          <cell r="FD73">
            <v>4180</v>
          </cell>
          <cell r="FE73">
            <v>1417</v>
          </cell>
          <cell r="FF73">
            <v>603</v>
          </cell>
          <cell r="FG73">
            <v>829</v>
          </cell>
          <cell r="FH73">
            <v>863</v>
          </cell>
          <cell r="FI73">
            <v>3712</v>
          </cell>
          <cell r="FJ73">
            <v>1647</v>
          </cell>
          <cell r="FK73">
            <v>260</v>
          </cell>
          <cell r="FL73">
            <v>797</v>
          </cell>
          <cell r="FM73">
            <v>869</v>
          </cell>
          <cell r="FN73">
            <v>3573</v>
          </cell>
          <cell r="FO73">
            <v>1669</v>
          </cell>
          <cell r="FP73">
            <v>580</v>
          </cell>
          <cell r="FQ73">
            <v>892</v>
          </cell>
          <cell r="FR73">
            <v>1040</v>
          </cell>
          <cell r="FS73">
            <v>4181</v>
          </cell>
          <cell r="FT73">
            <v>1852</v>
          </cell>
          <cell r="FU73">
            <v>508</v>
          </cell>
          <cell r="FV73">
            <v>752</v>
          </cell>
          <cell r="FW73">
            <v>961</v>
          </cell>
          <cell r="FX73">
            <v>4073</v>
          </cell>
          <cell r="FY73">
            <v>2175</v>
          </cell>
          <cell r="FZ73">
            <v>550</v>
          </cell>
          <cell r="GA73">
            <v>729</v>
          </cell>
          <cell r="GB73">
            <v>1000</v>
          </cell>
          <cell r="GC73">
            <v>4454</v>
          </cell>
          <cell r="GD73">
            <v>2466</v>
          </cell>
          <cell r="GE73">
            <v>750</v>
          </cell>
          <cell r="GF73">
            <v>1031</v>
          </cell>
          <cell r="GG73">
            <v>1214</v>
          </cell>
          <cell r="GH73">
            <v>5461</v>
          </cell>
          <cell r="GI73">
            <v>3176</v>
          </cell>
          <cell r="GJ73">
            <v>893</v>
          </cell>
          <cell r="GK73">
            <v>1216</v>
          </cell>
          <cell r="GL73">
            <v>1404</v>
          </cell>
          <cell r="GM73">
            <v>6689</v>
          </cell>
          <cell r="GN73">
            <v>4303</v>
          </cell>
          <cell r="GO73">
            <v>1117</v>
          </cell>
          <cell r="GP73">
            <v>1610</v>
          </cell>
          <cell r="GQ73">
            <v>1612</v>
          </cell>
          <cell r="GR73">
            <v>8642</v>
          </cell>
          <cell r="GS73">
            <v>3876</v>
          </cell>
          <cell r="GT73">
            <v>1089</v>
          </cell>
          <cell r="GU73">
            <v>1272</v>
          </cell>
          <cell r="GV73">
            <v>1393</v>
          </cell>
          <cell r="GW73">
            <v>7630</v>
          </cell>
          <cell r="GX73">
            <v>2814</v>
          </cell>
          <cell r="GY73">
            <v>1151</v>
          </cell>
          <cell r="GZ73">
            <v>1266</v>
          </cell>
          <cell r="HA73">
            <v>1487</v>
          </cell>
          <cell r="HB73">
            <v>6718</v>
          </cell>
          <cell r="HC73">
            <v>3796</v>
          </cell>
          <cell r="HD73">
            <v>881</v>
          </cell>
          <cell r="HE73">
            <v>1191</v>
          </cell>
          <cell r="HF73">
            <v>1200</v>
          </cell>
          <cell r="HG73">
            <v>7068</v>
          </cell>
          <cell r="HH73">
            <v>1415</v>
          </cell>
          <cell r="HI73">
            <v>1899</v>
          </cell>
          <cell r="HJ73">
            <v>2394</v>
          </cell>
          <cell r="HK73">
            <v>1104</v>
          </cell>
          <cell r="HL73">
            <v>6812</v>
          </cell>
          <cell r="HM73">
            <v>2276</v>
          </cell>
          <cell r="HN73">
            <v>2770</v>
          </cell>
          <cell r="HO73">
            <v>2754</v>
          </cell>
        </row>
        <row r="74">
          <cell r="A74" t="str">
            <v>CONCXDM4</v>
          </cell>
          <cell r="B74" t="str">
            <v>chained (2011) price HK$Mn</v>
          </cell>
          <cell r="C74" t="str">
            <v>CXDM by commodity</v>
          </cell>
          <cell r="D74" t="str">
            <v>group 4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12658</v>
          </cell>
          <cell r="O74">
            <v>12547</v>
          </cell>
          <cell r="P74">
            <v>16476</v>
          </cell>
          <cell r="Q74">
            <v>18656</v>
          </cell>
          <cell r="R74">
            <v>24000</v>
          </cell>
          <cell r="S74">
            <v>29126</v>
          </cell>
          <cell r="T74">
            <v>31415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31962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23889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22688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24323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34683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47009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47339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48429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50611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53446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59226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62500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65335</v>
          </cell>
          <cell r="CH74">
            <v>18039</v>
          </cell>
          <cell r="CI74">
            <v>16428</v>
          </cell>
          <cell r="CJ74">
            <v>18848</v>
          </cell>
          <cell r="CK74">
            <v>21518</v>
          </cell>
          <cell r="CL74">
            <v>74844</v>
          </cell>
          <cell r="CM74">
            <v>19564</v>
          </cell>
          <cell r="CN74">
            <v>20752</v>
          </cell>
          <cell r="CO74">
            <v>22688</v>
          </cell>
          <cell r="CP74">
            <v>23466</v>
          </cell>
          <cell r="CQ74">
            <v>86470</v>
          </cell>
          <cell r="CR74">
            <v>22743</v>
          </cell>
          <cell r="CS74">
            <v>23797</v>
          </cell>
          <cell r="CT74">
            <v>24907</v>
          </cell>
          <cell r="CU74">
            <v>27771</v>
          </cell>
          <cell r="CV74">
            <v>99218</v>
          </cell>
          <cell r="CW74">
            <v>24905</v>
          </cell>
          <cell r="CX74">
            <v>24279</v>
          </cell>
          <cell r="CY74">
            <v>25093</v>
          </cell>
          <cell r="CZ74">
            <v>28465</v>
          </cell>
          <cell r="DA74">
            <v>102742</v>
          </cell>
          <cell r="DB74">
            <v>24600</v>
          </cell>
          <cell r="DC74">
            <v>25696</v>
          </cell>
          <cell r="DD74">
            <v>27928</v>
          </cell>
          <cell r="DE74">
            <v>31290</v>
          </cell>
          <cell r="DF74">
            <v>109514</v>
          </cell>
          <cell r="DG74">
            <v>24010</v>
          </cell>
          <cell r="DH74">
            <v>27262</v>
          </cell>
          <cell r="DI74">
            <v>30436</v>
          </cell>
          <cell r="DJ74">
            <v>33020</v>
          </cell>
          <cell r="DK74">
            <v>114728</v>
          </cell>
          <cell r="DL74">
            <v>27651</v>
          </cell>
          <cell r="DM74">
            <v>30438</v>
          </cell>
          <cell r="DN74">
            <v>35723</v>
          </cell>
          <cell r="DO74">
            <v>37677</v>
          </cell>
          <cell r="DP74">
            <v>131489</v>
          </cell>
          <cell r="DQ74">
            <v>31935</v>
          </cell>
          <cell r="DR74">
            <v>37690</v>
          </cell>
          <cell r="DS74">
            <v>38744</v>
          </cell>
          <cell r="DT74">
            <v>41017</v>
          </cell>
          <cell r="DU74">
            <v>149386</v>
          </cell>
          <cell r="DV74">
            <v>35846</v>
          </cell>
          <cell r="DW74">
            <v>36822</v>
          </cell>
          <cell r="DX74">
            <v>38761</v>
          </cell>
          <cell r="DY74">
            <v>41394</v>
          </cell>
          <cell r="DZ74">
            <v>152823</v>
          </cell>
          <cell r="EA74">
            <v>36086</v>
          </cell>
          <cell r="EB74">
            <v>35498</v>
          </cell>
          <cell r="EC74">
            <v>36562</v>
          </cell>
          <cell r="ED74">
            <v>39514</v>
          </cell>
          <cell r="EE74">
            <v>147660</v>
          </cell>
          <cell r="EF74">
            <v>37248</v>
          </cell>
          <cell r="EG74">
            <v>37071</v>
          </cell>
          <cell r="EH74">
            <v>40246</v>
          </cell>
          <cell r="EI74">
            <v>45611</v>
          </cell>
          <cell r="EJ74">
            <v>160176</v>
          </cell>
          <cell r="EK74">
            <v>36622</v>
          </cell>
          <cell r="EL74">
            <v>40321</v>
          </cell>
          <cell r="EM74">
            <v>43282</v>
          </cell>
          <cell r="EN74">
            <v>41167</v>
          </cell>
          <cell r="EO74">
            <v>161392</v>
          </cell>
          <cell r="EP74">
            <v>31009</v>
          </cell>
          <cell r="EQ74">
            <v>32945</v>
          </cell>
          <cell r="ER74">
            <v>34706</v>
          </cell>
          <cell r="ES74">
            <v>34098</v>
          </cell>
          <cell r="ET74">
            <v>132758</v>
          </cell>
          <cell r="EU74">
            <v>29044</v>
          </cell>
          <cell r="EV74">
            <v>32142</v>
          </cell>
          <cell r="EW74">
            <v>34193</v>
          </cell>
          <cell r="EX74">
            <v>35742</v>
          </cell>
          <cell r="EY74">
            <v>131121</v>
          </cell>
          <cell r="EZ74">
            <v>32283</v>
          </cell>
          <cell r="FA74">
            <v>33722</v>
          </cell>
          <cell r="FB74">
            <v>35334</v>
          </cell>
          <cell r="FC74">
            <v>33814</v>
          </cell>
          <cell r="FD74">
            <v>135153</v>
          </cell>
          <cell r="FE74">
            <v>30167</v>
          </cell>
          <cell r="FF74">
            <v>35370</v>
          </cell>
          <cell r="FG74">
            <v>30804</v>
          </cell>
          <cell r="FH74">
            <v>31536</v>
          </cell>
          <cell r="FI74">
            <v>127877</v>
          </cell>
          <cell r="FJ74">
            <v>26730</v>
          </cell>
          <cell r="FK74">
            <v>27552</v>
          </cell>
          <cell r="FL74">
            <v>26937</v>
          </cell>
          <cell r="FM74">
            <v>26816</v>
          </cell>
          <cell r="FN74">
            <v>108035</v>
          </cell>
          <cell r="FO74">
            <v>23239</v>
          </cell>
          <cell r="FP74">
            <v>20405</v>
          </cell>
          <cell r="FQ74">
            <v>25986</v>
          </cell>
          <cell r="FR74">
            <v>27674</v>
          </cell>
          <cell r="FS74">
            <v>97304</v>
          </cell>
          <cell r="FT74">
            <v>24792</v>
          </cell>
          <cell r="FU74">
            <v>29293</v>
          </cell>
          <cell r="FV74">
            <v>29194</v>
          </cell>
          <cell r="FW74">
            <v>30114</v>
          </cell>
          <cell r="FX74">
            <v>113393</v>
          </cell>
          <cell r="FY74">
            <v>25545</v>
          </cell>
          <cell r="FZ74">
            <v>29367</v>
          </cell>
          <cell r="GA74">
            <v>29594</v>
          </cell>
          <cell r="GB74">
            <v>32003</v>
          </cell>
          <cell r="GC74">
            <v>116509</v>
          </cell>
          <cell r="GD74">
            <v>27424</v>
          </cell>
          <cell r="GE74">
            <v>31839</v>
          </cell>
          <cell r="GF74">
            <v>30755</v>
          </cell>
          <cell r="GG74">
            <v>32305</v>
          </cell>
          <cell r="GH74">
            <v>122323</v>
          </cell>
          <cell r="GI74">
            <v>28935</v>
          </cell>
          <cell r="GJ74">
            <v>33290</v>
          </cell>
          <cell r="GK74">
            <v>34770</v>
          </cell>
          <cell r="GL74">
            <v>37577</v>
          </cell>
          <cell r="GM74">
            <v>134572</v>
          </cell>
          <cell r="GN74">
            <v>31318</v>
          </cell>
          <cell r="GO74">
            <v>36370</v>
          </cell>
          <cell r="GP74">
            <v>36439</v>
          </cell>
          <cell r="GQ74">
            <v>36141</v>
          </cell>
          <cell r="GR74">
            <v>140268</v>
          </cell>
          <cell r="GS74">
            <v>27794</v>
          </cell>
          <cell r="GT74">
            <v>32006</v>
          </cell>
          <cell r="GU74">
            <v>34682</v>
          </cell>
          <cell r="GV74">
            <v>41340</v>
          </cell>
          <cell r="GW74">
            <v>135822</v>
          </cell>
          <cell r="GX74">
            <v>34223</v>
          </cell>
          <cell r="GY74">
            <v>37371</v>
          </cell>
          <cell r="GZ74">
            <v>40743</v>
          </cell>
          <cell r="HA74">
            <v>50372</v>
          </cell>
          <cell r="HB74">
            <v>162709</v>
          </cell>
          <cell r="HC74">
            <v>45019</v>
          </cell>
          <cell r="HD74">
            <v>52643</v>
          </cell>
          <cell r="HE74">
            <v>56066</v>
          </cell>
          <cell r="HF74">
            <v>62601</v>
          </cell>
          <cell r="HG74">
            <v>216329</v>
          </cell>
          <cell r="HH74">
            <v>60419</v>
          </cell>
          <cell r="HI74">
            <v>52802</v>
          </cell>
          <cell r="HJ74">
            <v>47516</v>
          </cell>
          <cell r="HK74">
            <v>64877</v>
          </cell>
          <cell r="HL74">
            <v>225614</v>
          </cell>
          <cell r="HM74">
            <v>70273</v>
          </cell>
          <cell r="HN74">
            <v>67780</v>
          </cell>
          <cell r="HO74">
            <v>58477</v>
          </cell>
        </row>
        <row r="75">
          <cell r="A75" t="str">
            <v>CONCXDM5</v>
          </cell>
          <cell r="B75" t="str">
            <v>chained (2011) price HK$Mn</v>
          </cell>
          <cell r="C75" t="str">
            <v>CXDM by commodity</v>
          </cell>
          <cell r="D75" t="str">
            <v>group 5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13181</v>
          </cell>
          <cell r="O75">
            <v>14492</v>
          </cell>
          <cell r="P75">
            <v>15735</v>
          </cell>
          <cell r="Q75">
            <v>16563</v>
          </cell>
          <cell r="R75">
            <v>16933</v>
          </cell>
          <cell r="S75">
            <v>17313</v>
          </cell>
          <cell r="T75">
            <v>17923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19834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23192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26010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28929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31155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34343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37189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41188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45112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49927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54198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56961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59641</v>
          </cell>
          <cell r="CH75">
            <v>15089</v>
          </cell>
          <cell r="CI75">
            <v>16254</v>
          </cell>
          <cell r="CJ75">
            <v>16658</v>
          </cell>
          <cell r="CK75">
            <v>16577</v>
          </cell>
          <cell r="CL75">
            <v>64586</v>
          </cell>
          <cell r="CM75">
            <v>16427</v>
          </cell>
          <cell r="CN75">
            <v>17785</v>
          </cell>
          <cell r="CO75">
            <v>18260</v>
          </cell>
          <cell r="CP75">
            <v>17928</v>
          </cell>
          <cell r="CQ75">
            <v>70400</v>
          </cell>
          <cell r="CR75">
            <v>18624</v>
          </cell>
          <cell r="CS75">
            <v>20152</v>
          </cell>
          <cell r="CT75">
            <v>20461</v>
          </cell>
          <cell r="CU75">
            <v>20347</v>
          </cell>
          <cell r="CV75">
            <v>79584</v>
          </cell>
          <cell r="CW75">
            <v>20671</v>
          </cell>
          <cell r="CX75">
            <v>21933</v>
          </cell>
          <cell r="CY75">
            <v>22359</v>
          </cell>
          <cell r="CZ75">
            <v>21963</v>
          </cell>
          <cell r="DA75">
            <v>86926</v>
          </cell>
          <cell r="DB75">
            <v>21681</v>
          </cell>
          <cell r="DC75">
            <v>23495</v>
          </cell>
          <cell r="DD75">
            <v>23877</v>
          </cell>
          <cell r="DE75">
            <v>23259</v>
          </cell>
          <cell r="DF75">
            <v>92312</v>
          </cell>
          <cell r="DG75">
            <v>23019</v>
          </cell>
          <cell r="DH75">
            <v>24757</v>
          </cell>
          <cell r="DI75">
            <v>25260</v>
          </cell>
          <cell r="DJ75">
            <v>25001</v>
          </cell>
          <cell r="DK75">
            <v>98037</v>
          </cell>
          <cell r="DL75">
            <v>24776</v>
          </cell>
          <cell r="DM75">
            <v>26772</v>
          </cell>
          <cell r="DN75">
            <v>27422</v>
          </cell>
          <cell r="DO75">
            <v>27232</v>
          </cell>
          <cell r="DP75">
            <v>106202</v>
          </cell>
          <cell r="DQ75">
            <v>27045</v>
          </cell>
          <cell r="DR75">
            <v>29346</v>
          </cell>
          <cell r="DS75">
            <v>29898</v>
          </cell>
          <cell r="DT75">
            <v>29480</v>
          </cell>
          <cell r="DU75">
            <v>115769</v>
          </cell>
          <cell r="DV75">
            <v>29012</v>
          </cell>
          <cell r="DW75">
            <v>31269</v>
          </cell>
          <cell r="DX75">
            <v>31900</v>
          </cell>
          <cell r="DY75">
            <v>30211</v>
          </cell>
          <cell r="DZ75">
            <v>122392</v>
          </cell>
          <cell r="EA75">
            <v>29702</v>
          </cell>
          <cell r="EB75">
            <v>31943</v>
          </cell>
          <cell r="EC75">
            <v>32539</v>
          </cell>
          <cell r="ED75">
            <v>31966</v>
          </cell>
          <cell r="EE75">
            <v>126150</v>
          </cell>
          <cell r="EF75">
            <v>31145</v>
          </cell>
          <cell r="EG75">
            <v>33153</v>
          </cell>
          <cell r="EH75">
            <v>33669</v>
          </cell>
          <cell r="EI75">
            <v>33127</v>
          </cell>
          <cell r="EJ75">
            <v>131094</v>
          </cell>
          <cell r="EK75">
            <v>32092</v>
          </cell>
          <cell r="EL75">
            <v>34105</v>
          </cell>
          <cell r="EM75">
            <v>34491</v>
          </cell>
          <cell r="EN75">
            <v>33615</v>
          </cell>
          <cell r="EO75">
            <v>134303</v>
          </cell>
          <cell r="EP75">
            <v>32509</v>
          </cell>
          <cell r="EQ75">
            <v>34647</v>
          </cell>
          <cell r="ER75">
            <v>35052</v>
          </cell>
          <cell r="ES75">
            <v>34107</v>
          </cell>
          <cell r="ET75">
            <v>136315</v>
          </cell>
          <cell r="EU75">
            <v>32926</v>
          </cell>
          <cell r="EV75">
            <v>35038</v>
          </cell>
          <cell r="EW75">
            <v>35436</v>
          </cell>
          <cell r="EX75">
            <v>34702</v>
          </cell>
          <cell r="EY75">
            <v>138102</v>
          </cell>
          <cell r="EZ75">
            <v>34992</v>
          </cell>
          <cell r="FA75">
            <v>35173</v>
          </cell>
          <cell r="FB75">
            <v>35899</v>
          </cell>
          <cell r="FC75">
            <v>36050</v>
          </cell>
          <cell r="FD75">
            <v>142114</v>
          </cell>
          <cell r="FE75">
            <v>36425</v>
          </cell>
          <cell r="FF75">
            <v>36803</v>
          </cell>
          <cell r="FG75">
            <v>37653</v>
          </cell>
          <cell r="FH75">
            <v>38138</v>
          </cell>
          <cell r="FI75">
            <v>149019</v>
          </cell>
          <cell r="FJ75">
            <v>38581</v>
          </cell>
          <cell r="FK75">
            <v>39089</v>
          </cell>
          <cell r="FL75">
            <v>39887</v>
          </cell>
          <cell r="FM75">
            <v>39943</v>
          </cell>
          <cell r="FN75">
            <v>157500</v>
          </cell>
          <cell r="FO75">
            <v>40258</v>
          </cell>
          <cell r="FP75">
            <v>40514</v>
          </cell>
          <cell r="FQ75">
            <v>41079</v>
          </cell>
          <cell r="FR75">
            <v>41140</v>
          </cell>
          <cell r="FS75">
            <v>162991</v>
          </cell>
          <cell r="FT75">
            <v>41536</v>
          </cell>
          <cell r="FU75">
            <v>41559</v>
          </cell>
          <cell r="FV75">
            <v>42152</v>
          </cell>
          <cell r="FW75">
            <v>42851</v>
          </cell>
          <cell r="FX75">
            <v>168098</v>
          </cell>
          <cell r="FY75">
            <v>43306</v>
          </cell>
          <cell r="FZ75">
            <v>43460</v>
          </cell>
          <cell r="GA75">
            <v>44087</v>
          </cell>
          <cell r="GB75">
            <v>44141</v>
          </cell>
          <cell r="GC75">
            <v>174994</v>
          </cell>
          <cell r="GD75">
            <v>44434</v>
          </cell>
          <cell r="GE75">
            <v>44401</v>
          </cell>
          <cell r="GF75">
            <v>44947</v>
          </cell>
          <cell r="GG75">
            <v>44945</v>
          </cell>
          <cell r="GH75">
            <v>178727</v>
          </cell>
          <cell r="GI75">
            <v>45292</v>
          </cell>
          <cell r="GJ75">
            <v>45280</v>
          </cell>
          <cell r="GK75">
            <v>45919</v>
          </cell>
          <cell r="GL75">
            <v>45829</v>
          </cell>
          <cell r="GM75">
            <v>182320</v>
          </cell>
          <cell r="GN75">
            <v>46176</v>
          </cell>
          <cell r="GO75">
            <v>46188</v>
          </cell>
          <cell r="GP75">
            <v>46722</v>
          </cell>
          <cell r="GQ75">
            <v>46695</v>
          </cell>
          <cell r="GR75">
            <v>185781</v>
          </cell>
          <cell r="GS75">
            <v>46889</v>
          </cell>
          <cell r="GT75">
            <v>46749</v>
          </cell>
          <cell r="GU75">
            <v>47248</v>
          </cell>
          <cell r="GV75">
            <v>47229</v>
          </cell>
          <cell r="GW75">
            <v>188115</v>
          </cell>
          <cell r="GX75">
            <v>47621</v>
          </cell>
          <cell r="GY75">
            <v>47529</v>
          </cell>
          <cell r="GZ75">
            <v>47990</v>
          </cell>
          <cell r="HA75">
            <v>47961</v>
          </cell>
          <cell r="HB75">
            <v>191101</v>
          </cell>
          <cell r="HC75">
            <v>48290</v>
          </cell>
          <cell r="HD75">
            <v>48186</v>
          </cell>
          <cell r="HE75">
            <v>48671</v>
          </cell>
          <cell r="HF75">
            <v>48655</v>
          </cell>
          <cell r="HG75">
            <v>193802</v>
          </cell>
          <cell r="HH75">
            <v>48949</v>
          </cell>
          <cell r="HI75">
            <v>48798</v>
          </cell>
          <cell r="HJ75">
            <v>49277</v>
          </cell>
          <cell r="HK75">
            <v>49210</v>
          </cell>
          <cell r="HL75">
            <v>196234</v>
          </cell>
          <cell r="HM75">
            <v>49473</v>
          </cell>
          <cell r="HN75">
            <v>49342</v>
          </cell>
          <cell r="HO75">
            <v>49795</v>
          </cell>
        </row>
        <row r="76">
          <cell r="A76" t="str">
            <v>CONCXDM6</v>
          </cell>
          <cell r="B76" t="str">
            <v>chained (2011) price HK$Mn</v>
          </cell>
          <cell r="C76" t="str">
            <v>CXDM by commodity</v>
          </cell>
          <cell r="D76" t="str">
            <v>group 6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1814</v>
          </cell>
          <cell r="O76">
            <v>1967</v>
          </cell>
          <cell r="P76">
            <v>2069</v>
          </cell>
          <cell r="Q76">
            <v>2352</v>
          </cell>
          <cell r="R76">
            <v>2361</v>
          </cell>
          <cell r="S76">
            <v>2942</v>
          </cell>
          <cell r="T76">
            <v>2960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3221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3386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3641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3677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4323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4445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4953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5420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5225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5149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5534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6414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6151</v>
          </cell>
          <cell r="CH76">
            <v>1462</v>
          </cell>
          <cell r="CI76">
            <v>1772</v>
          </cell>
          <cell r="CJ76">
            <v>2138</v>
          </cell>
          <cell r="CK76">
            <v>1593</v>
          </cell>
          <cell r="CL76">
            <v>6968</v>
          </cell>
          <cell r="CM76">
            <v>1583</v>
          </cell>
          <cell r="CN76">
            <v>1789</v>
          </cell>
          <cell r="CO76">
            <v>2444</v>
          </cell>
          <cell r="CP76">
            <v>1860</v>
          </cell>
          <cell r="CQ76">
            <v>7676</v>
          </cell>
          <cell r="CR76">
            <v>1732</v>
          </cell>
          <cell r="CS76">
            <v>2003</v>
          </cell>
          <cell r="CT76">
            <v>2600</v>
          </cell>
          <cell r="CU76">
            <v>1775</v>
          </cell>
          <cell r="CV76">
            <v>8110</v>
          </cell>
          <cell r="CW76">
            <v>2009</v>
          </cell>
          <cell r="CX76">
            <v>2150</v>
          </cell>
          <cell r="CY76">
            <v>2997</v>
          </cell>
          <cell r="CZ76">
            <v>1909</v>
          </cell>
          <cell r="DA76">
            <v>9065</v>
          </cell>
          <cell r="DB76">
            <v>1984</v>
          </cell>
          <cell r="DC76">
            <v>2062</v>
          </cell>
          <cell r="DD76">
            <v>3241</v>
          </cell>
          <cell r="DE76">
            <v>2216</v>
          </cell>
          <cell r="DF76">
            <v>9503</v>
          </cell>
          <cell r="DG76">
            <v>2255</v>
          </cell>
          <cell r="DH76">
            <v>2454</v>
          </cell>
          <cell r="DI76">
            <v>3315</v>
          </cell>
          <cell r="DJ76">
            <v>2059</v>
          </cell>
          <cell r="DK76">
            <v>10083</v>
          </cell>
          <cell r="DL76">
            <v>2239</v>
          </cell>
          <cell r="DM76">
            <v>2571</v>
          </cell>
          <cell r="DN76">
            <v>3581</v>
          </cell>
          <cell r="DO76">
            <v>2314</v>
          </cell>
          <cell r="DP76">
            <v>10705</v>
          </cell>
          <cell r="DQ76">
            <v>2383</v>
          </cell>
          <cell r="DR76">
            <v>2659</v>
          </cell>
          <cell r="DS76">
            <v>3142</v>
          </cell>
          <cell r="DT76">
            <v>2648</v>
          </cell>
          <cell r="DU76">
            <v>10832</v>
          </cell>
          <cell r="DV76">
            <v>2169</v>
          </cell>
          <cell r="DW76">
            <v>3129</v>
          </cell>
          <cell r="DX76">
            <v>3662</v>
          </cell>
          <cell r="DY76">
            <v>2590</v>
          </cell>
          <cell r="DZ76">
            <v>11550</v>
          </cell>
          <cell r="EA76">
            <v>2466</v>
          </cell>
          <cell r="EB76">
            <v>3090</v>
          </cell>
          <cell r="EC76">
            <v>4099</v>
          </cell>
          <cell r="ED76">
            <v>2891</v>
          </cell>
          <cell r="EE76">
            <v>12546</v>
          </cell>
          <cell r="EF76">
            <v>2724</v>
          </cell>
          <cell r="EG76">
            <v>3356</v>
          </cell>
          <cell r="EH76">
            <v>4495</v>
          </cell>
          <cell r="EI76">
            <v>3031</v>
          </cell>
          <cell r="EJ76">
            <v>13606</v>
          </cell>
          <cell r="EK76">
            <v>2860</v>
          </cell>
          <cell r="EL76">
            <v>3423</v>
          </cell>
          <cell r="EM76">
            <v>4810</v>
          </cell>
          <cell r="EN76">
            <v>3332</v>
          </cell>
          <cell r="EO76">
            <v>14425</v>
          </cell>
          <cell r="EP76">
            <v>2818</v>
          </cell>
          <cell r="EQ76">
            <v>3901</v>
          </cell>
          <cell r="ER76">
            <v>5206</v>
          </cell>
          <cell r="ES76">
            <v>3325</v>
          </cell>
          <cell r="ET76">
            <v>15250</v>
          </cell>
          <cell r="EU76">
            <v>2917</v>
          </cell>
          <cell r="EV76">
            <v>3821</v>
          </cell>
          <cell r="EW76">
            <v>5008</v>
          </cell>
          <cell r="EX76">
            <v>3380</v>
          </cell>
          <cell r="EY76">
            <v>15126</v>
          </cell>
          <cell r="EZ76">
            <v>3458</v>
          </cell>
          <cell r="FA76">
            <v>3801</v>
          </cell>
          <cell r="FB76">
            <v>5161</v>
          </cell>
          <cell r="FC76">
            <v>3590</v>
          </cell>
          <cell r="FD76">
            <v>16010</v>
          </cell>
          <cell r="FE76">
            <v>3612</v>
          </cell>
          <cell r="FF76">
            <v>4029</v>
          </cell>
          <cell r="FG76">
            <v>5323</v>
          </cell>
          <cell r="FH76">
            <v>3796</v>
          </cell>
          <cell r="FI76">
            <v>16760</v>
          </cell>
          <cell r="FJ76">
            <v>3740</v>
          </cell>
          <cell r="FK76">
            <v>4316</v>
          </cell>
          <cell r="FL76">
            <v>5418</v>
          </cell>
          <cell r="FM76">
            <v>3732</v>
          </cell>
          <cell r="FN76">
            <v>17206</v>
          </cell>
          <cell r="FO76">
            <v>3985</v>
          </cell>
          <cell r="FP76">
            <v>4578</v>
          </cell>
          <cell r="FQ76">
            <v>5704</v>
          </cell>
          <cell r="FR76">
            <v>3818</v>
          </cell>
          <cell r="FS76">
            <v>18085</v>
          </cell>
          <cell r="FT76">
            <v>3820</v>
          </cell>
          <cell r="FU76">
            <v>4273</v>
          </cell>
          <cell r="FV76">
            <v>5501</v>
          </cell>
          <cell r="FW76">
            <v>3620</v>
          </cell>
          <cell r="FX76">
            <v>17214</v>
          </cell>
          <cell r="FY76">
            <v>3965</v>
          </cell>
          <cell r="FZ76">
            <v>4442</v>
          </cell>
          <cell r="GA76">
            <v>5395</v>
          </cell>
          <cell r="GB76">
            <v>3753</v>
          </cell>
          <cell r="GC76">
            <v>17555</v>
          </cell>
          <cell r="GD76">
            <v>3802</v>
          </cell>
          <cell r="GE76">
            <v>4566</v>
          </cell>
          <cell r="GF76">
            <v>5447</v>
          </cell>
          <cell r="GG76">
            <v>3401</v>
          </cell>
          <cell r="GH76">
            <v>17216</v>
          </cell>
          <cell r="GI76">
            <v>3646</v>
          </cell>
          <cell r="GJ76">
            <v>4434</v>
          </cell>
          <cell r="GK76">
            <v>5562</v>
          </cell>
          <cell r="GL76">
            <v>3262</v>
          </cell>
          <cell r="GM76">
            <v>16904</v>
          </cell>
          <cell r="GN76">
            <v>4031</v>
          </cell>
          <cell r="GO76">
            <v>4181</v>
          </cell>
          <cell r="GP76">
            <v>5443</v>
          </cell>
          <cell r="GQ76">
            <v>3559</v>
          </cell>
          <cell r="GR76">
            <v>17214</v>
          </cell>
          <cell r="GS76">
            <v>3797</v>
          </cell>
          <cell r="GT76">
            <v>4283</v>
          </cell>
          <cell r="GU76">
            <v>5732</v>
          </cell>
          <cell r="GV76">
            <v>3575</v>
          </cell>
          <cell r="GW76">
            <v>17387</v>
          </cell>
          <cell r="GX76">
            <v>3894</v>
          </cell>
          <cell r="GY76">
            <v>4329</v>
          </cell>
          <cell r="GZ76">
            <v>5644</v>
          </cell>
          <cell r="HA76">
            <v>3456</v>
          </cell>
          <cell r="HB76">
            <v>17323</v>
          </cell>
          <cell r="HC76">
            <v>3962</v>
          </cell>
          <cell r="HD76">
            <v>4453</v>
          </cell>
          <cell r="HE76">
            <v>5421</v>
          </cell>
          <cell r="HF76">
            <v>3476</v>
          </cell>
          <cell r="HG76">
            <v>17312</v>
          </cell>
          <cell r="HH76">
            <v>4022</v>
          </cell>
          <cell r="HI76">
            <v>4701</v>
          </cell>
          <cell r="HJ76">
            <v>5505</v>
          </cell>
          <cell r="HK76">
            <v>3462</v>
          </cell>
          <cell r="HL76">
            <v>17690</v>
          </cell>
          <cell r="HM76">
            <v>3694</v>
          </cell>
          <cell r="HN76">
            <v>4408</v>
          </cell>
          <cell r="HO76">
            <v>5358</v>
          </cell>
        </row>
        <row r="77">
          <cell r="A77" t="str">
            <v>CONCXDM7</v>
          </cell>
          <cell r="B77" t="str">
            <v>chained (2011) price HK$Mn</v>
          </cell>
          <cell r="C77" t="str">
            <v>CXDM by commodity</v>
          </cell>
          <cell r="D77" t="str">
            <v>group 7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1600</v>
          </cell>
          <cell r="O77">
            <v>1358</v>
          </cell>
          <cell r="P77">
            <v>1665</v>
          </cell>
          <cell r="Q77">
            <v>1775</v>
          </cell>
          <cell r="R77">
            <v>2126</v>
          </cell>
          <cell r="S77">
            <v>2257</v>
          </cell>
          <cell r="T77">
            <v>2411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2827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2760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2739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3616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4317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5368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7056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8239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9685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9619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11371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12861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13167</v>
          </cell>
          <cell r="CH77">
            <v>3108</v>
          </cell>
          <cell r="CI77">
            <v>3568</v>
          </cell>
          <cell r="CJ77">
            <v>4089</v>
          </cell>
          <cell r="CK77">
            <v>4336</v>
          </cell>
          <cell r="CL77">
            <v>15087</v>
          </cell>
          <cell r="CM77">
            <v>3940</v>
          </cell>
          <cell r="CN77">
            <v>4904</v>
          </cell>
          <cell r="CO77">
            <v>4586</v>
          </cell>
          <cell r="CP77">
            <v>5032</v>
          </cell>
          <cell r="CQ77">
            <v>18462</v>
          </cell>
          <cell r="CR77">
            <v>4605</v>
          </cell>
          <cell r="CS77">
            <v>5095</v>
          </cell>
          <cell r="CT77">
            <v>5345</v>
          </cell>
          <cell r="CU77">
            <v>6179</v>
          </cell>
          <cell r="CV77">
            <v>21224</v>
          </cell>
          <cell r="CW77">
            <v>5265</v>
          </cell>
          <cell r="CX77">
            <v>5994</v>
          </cell>
          <cell r="CY77">
            <v>4998</v>
          </cell>
          <cell r="CZ77">
            <v>5363</v>
          </cell>
          <cell r="DA77">
            <v>21620</v>
          </cell>
          <cell r="DB77">
            <v>4541</v>
          </cell>
          <cell r="DC77">
            <v>5671</v>
          </cell>
          <cell r="DD77">
            <v>5879</v>
          </cell>
          <cell r="DE77">
            <v>5861</v>
          </cell>
          <cell r="DF77">
            <v>21952</v>
          </cell>
          <cell r="DG77">
            <v>5753</v>
          </cell>
          <cell r="DH77">
            <v>7168</v>
          </cell>
          <cell r="DI77">
            <v>7989</v>
          </cell>
          <cell r="DJ77">
            <v>7762</v>
          </cell>
          <cell r="DK77">
            <v>28672</v>
          </cell>
          <cell r="DL77">
            <v>7236</v>
          </cell>
          <cell r="DM77">
            <v>8257</v>
          </cell>
          <cell r="DN77">
            <v>8343</v>
          </cell>
          <cell r="DO77">
            <v>9925</v>
          </cell>
          <cell r="DP77">
            <v>33761</v>
          </cell>
          <cell r="DQ77">
            <v>8236</v>
          </cell>
          <cell r="DR77">
            <v>8724</v>
          </cell>
          <cell r="DS77">
            <v>8864</v>
          </cell>
          <cell r="DT77">
            <v>10519</v>
          </cell>
          <cell r="DU77">
            <v>36343</v>
          </cell>
          <cell r="DV77">
            <v>9803</v>
          </cell>
          <cell r="DW77">
            <v>9396</v>
          </cell>
          <cell r="DX77">
            <v>9594</v>
          </cell>
          <cell r="DY77">
            <v>12552</v>
          </cell>
          <cell r="DZ77">
            <v>41345</v>
          </cell>
          <cell r="EA77">
            <v>11017</v>
          </cell>
          <cell r="EB77">
            <v>9637</v>
          </cell>
          <cell r="EC77">
            <v>10261</v>
          </cell>
          <cell r="ED77">
            <v>13577</v>
          </cell>
          <cell r="EE77">
            <v>44492</v>
          </cell>
          <cell r="EF77">
            <v>11164</v>
          </cell>
          <cell r="EG77">
            <v>9169</v>
          </cell>
          <cell r="EH77">
            <v>9755</v>
          </cell>
          <cell r="EI77">
            <v>13623</v>
          </cell>
          <cell r="EJ77">
            <v>43711</v>
          </cell>
          <cell r="EK77">
            <v>11428</v>
          </cell>
          <cell r="EL77">
            <v>9489</v>
          </cell>
          <cell r="EM77">
            <v>10062</v>
          </cell>
          <cell r="EN77">
            <v>12998</v>
          </cell>
          <cell r="EO77">
            <v>43977</v>
          </cell>
          <cell r="EP77">
            <v>9775</v>
          </cell>
          <cell r="EQ77">
            <v>8014</v>
          </cell>
          <cell r="ER77">
            <v>8544</v>
          </cell>
          <cell r="ES77">
            <v>10572</v>
          </cell>
          <cell r="ET77">
            <v>36905</v>
          </cell>
          <cell r="EU77">
            <v>7973</v>
          </cell>
          <cell r="EV77">
            <v>8482</v>
          </cell>
          <cell r="EW77">
            <v>10046</v>
          </cell>
          <cell r="EX77">
            <v>11611</v>
          </cell>
          <cell r="EY77">
            <v>38112</v>
          </cell>
          <cell r="EZ77">
            <v>10812</v>
          </cell>
          <cell r="FA77">
            <v>10184</v>
          </cell>
          <cell r="FB77">
            <v>10939</v>
          </cell>
          <cell r="FC77">
            <v>13650</v>
          </cell>
          <cell r="FD77">
            <v>45585</v>
          </cell>
          <cell r="FE77">
            <v>11536</v>
          </cell>
          <cell r="FF77">
            <v>9876</v>
          </cell>
          <cell r="FG77">
            <v>11853</v>
          </cell>
          <cell r="FH77">
            <v>11789</v>
          </cell>
          <cell r="FI77">
            <v>45054</v>
          </cell>
          <cell r="FJ77">
            <v>11044</v>
          </cell>
          <cell r="FK77">
            <v>10010</v>
          </cell>
          <cell r="FL77">
            <v>10559</v>
          </cell>
          <cell r="FM77">
            <v>11749</v>
          </cell>
          <cell r="FN77">
            <v>43362</v>
          </cell>
          <cell r="FO77">
            <v>11168</v>
          </cell>
          <cell r="FP77">
            <v>9578</v>
          </cell>
          <cell r="FQ77">
            <v>10898</v>
          </cell>
          <cell r="FR77">
            <v>12855</v>
          </cell>
          <cell r="FS77">
            <v>44499</v>
          </cell>
          <cell r="FT77">
            <v>11931</v>
          </cell>
          <cell r="FU77">
            <v>9709</v>
          </cell>
          <cell r="FV77">
            <v>11396</v>
          </cell>
          <cell r="FW77">
            <v>13592</v>
          </cell>
          <cell r="FX77">
            <v>46628</v>
          </cell>
          <cell r="FY77">
            <v>12513</v>
          </cell>
          <cell r="FZ77">
            <v>9877</v>
          </cell>
          <cell r="GA77">
            <v>11672</v>
          </cell>
          <cell r="GB77">
            <v>14465</v>
          </cell>
          <cell r="GC77">
            <v>48527</v>
          </cell>
          <cell r="GD77">
            <v>12998</v>
          </cell>
          <cell r="GE77">
            <v>10071</v>
          </cell>
          <cell r="GF77">
            <v>12402</v>
          </cell>
          <cell r="GG77">
            <v>15774</v>
          </cell>
          <cell r="GH77">
            <v>51245</v>
          </cell>
          <cell r="GI77">
            <v>13698</v>
          </cell>
          <cell r="GJ77">
            <v>11029</v>
          </cell>
          <cell r="GK77">
            <v>13877</v>
          </cell>
          <cell r="GL77">
            <v>18140</v>
          </cell>
          <cell r="GM77">
            <v>56744</v>
          </cell>
          <cell r="GN77">
            <v>15286</v>
          </cell>
          <cell r="GO77">
            <v>11847</v>
          </cell>
          <cell r="GP77">
            <v>15818</v>
          </cell>
          <cell r="GQ77">
            <v>19284</v>
          </cell>
          <cell r="GR77">
            <v>62235</v>
          </cell>
          <cell r="GS77">
            <v>14246</v>
          </cell>
          <cell r="GT77">
            <v>10990</v>
          </cell>
          <cell r="GU77">
            <v>15270</v>
          </cell>
          <cell r="GV77">
            <v>18722</v>
          </cell>
          <cell r="GW77">
            <v>59228</v>
          </cell>
          <cell r="GX77">
            <v>18350</v>
          </cell>
          <cell r="GY77">
            <v>13081</v>
          </cell>
          <cell r="GZ77">
            <v>18665</v>
          </cell>
          <cell r="HA77">
            <v>23817</v>
          </cell>
          <cell r="HB77">
            <v>73913</v>
          </cell>
          <cell r="HC77">
            <v>20914</v>
          </cell>
          <cell r="HD77">
            <v>19148</v>
          </cell>
          <cell r="HE77">
            <v>24642</v>
          </cell>
          <cell r="HF77">
            <v>31802</v>
          </cell>
          <cell r="HG77">
            <v>96506</v>
          </cell>
          <cell r="HH77">
            <v>25406</v>
          </cell>
          <cell r="HI77">
            <v>22660</v>
          </cell>
          <cell r="HJ77">
            <v>25304</v>
          </cell>
          <cell r="HK77">
            <v>39408</v>
          </cell>
          <cell r="HL77">
            <v>112778</v>
          </cell>
          <cell r="HM77">
            <v>34010</v>
          </cell>
          <cell r="HN77">
            <v>20546</v>
          </cell>
          <cell r="HO77">
            <v>22921</v>
          </cell>
        </row>
        <row r="78">
          <cell r="A78" t="str">
            <v>CONCXDM8</v>
          </cell>
          <cell r="B78" t="str">
            <v>chained (2011) price HK$Mn</v>
          </cell>
          <cell r="C78" t="str">
            <v>CXDM by commodity</v>
          </cell>
          <cell r="D78" t="str">
            <v>group 8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3155</v>
          </cell>
          <cell r="O78">
            <v>3213</v>
          </cell>
          <cell r="P78">
            <v>3354</v>
          </cell>
          <cell r="Q78">
            <v>3420</v>
          </cell>
          <cell r="R78">
            <v>3546</v>
          </cell>
          <cell r="S78">
            <v>3713</v>
          </cell>
          <cell r="T78">
            <v>3810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4084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4185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4242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4411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4764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5219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5470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5874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6241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6358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6384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6518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6719</v>
          </cell>
          <cell r="CH78">
            <v>1745</v>
          </cell>
          <cell r="CI78">
            <v>1772</v>
          </cell>
          <cell r="CJ78">
            <v>1779</v>
          </cell>
          <cell r="CK78">
            <v>1828</v>
          </cell>
          <cell r="CL78">
            <v>7122</v>
          </cell>
          <cell r="CM78">
            <v>1812</v>
          </cell>
          <cell r="CN78">
            <v>1859</v>
          </cell>
          <cell r="CO78">
            <v>1847</v>
          </cell>
          <cell r="CP78">
            <v>1905</v>
          </cell>
          <cell r="CQ78">
            <v>7423</v>
          </cell>
          <cell r="CR78">
            <v>1937</v>
          </cell>
          <cell r="CS78">
            <v>1964</v>
          </cell>
          <cell r="CT78">
            <v>1955</v>
          </cell>
          <cell r="CU78">
            <v>2003</v>
          </cell>
          <cell r="CV78">
            <v>7859</v>
          </cell>
          <cell r="CW78">
            <v>2018</v>
          </cell>
          <cell r="CX78">
            <v>2043</v>
          </cell>
          <cell r="CY78">
            <v>2018</v>
          </cell>
          <cell r="CZ78">
            <v>2081</v>
          </cell>
          <cell r="DA78">
            <v>8160</v>
          </cell>
          <cell r="DB78">
            <v>2087</v>
          </cell>
          <cell r="DC78">
            <v>2105</v>
          </cell>
          <cell r="DD78">
            <v>2083</v>
          </cell>
          <cell r="DE78">
            <v>2128</v>
          </cell>
          <cell r="DF78">
            <v>8403</v>
          </cell>
          <cell r="DG78">
            <v>2148</v>
          </cell>
          <cell r="DH78">
            <v>2178</v>
          </cell>
          <cell r="DI78">
            <v>2155</v>
          </cell>
          <cell r="DJ78">
            <v>2212</v>
          </cell>
          <cell r="DK78">
            <v>8693</v>
          </cell>
          <cell r="DL78">
            <v>2258</v>
          </cell>
          <cell r="DM78">
            <v>2267</v>
          </cell>
          <cell r="DN78">
            <v>2249</v>
          </cell>
          <cell r="DO78">
            <v>2314</v>
          </cell>
          <cell r="DP78">
            <v>9088</v>
          </cell>
          <cell r="DQ78">
            <v>2339</v>
          </cell>
          <cell r="DR78">
            <v>2488</v>
          </cell>
          <cell r="DS78">
            <v>2337</v>
          </cell>
          <cell r="DT78">
            <v>2436</v>
          </cell>
          <cell r="DU78">
            <v>9600</v>
          </cell>
          <cell r="DV78">
            <v>2361</v>
          </cell>
          <cell r="DW78">
            <v>2417</v>
          </cell>
          <cell r="DX78">
            <v>2386</v>
          </cell>
          <cell r="DY78">
            <v>2443</v>
          </cell>
          <cell r="DZ78">
            <v>9607</v>
          </cell>
          <cell r="EA78">
            <v>2564</v>
          </cell>
          <cell r="EB78">
            <v>2558</v>
          </cell>
          <cell r="EC78">
            <v>2539</v>
          </cell>
          <cell r="ED78">
            <v>2631</v>
          </cell>
          <cell r="EE78">
            <v>10292</v>
          </cell>
          <cell r="EF78">
            <v>2743</v>
          </cell>
          <cell r="EG78">
            <v>2834</v>
          </cell>
          <cell r="EH78">
            <v>2777</v>
          </cell>
          <cell r="EI78">
            <v>2878</v>
          </cell>
          <cell r="EJ78">
            <v>11232</v>
          </cell>
          <cell r="EK78">
            <v>2947</v>
          </cell>
          <cell r="EL78">
            <v>2982</v>
          </cell>
          <cell r="EM78">
            <v>2968</v>
          </cell>
          <cell r="EN78">
            <v>3075</v>
          </cell>
          <cell r="EO78">
            <v>11972</v>
          </cell>
          <cell r="EP78">
            <v>3556</v>
          </cell>
          <cell r="EQ78">
            <v>3196</v>
          </cell>
          <cell r="ER78">
            <v>2949</v>
          </cell>
          <cell r="ES78">
            <v>2974</v>
          </cell>
          <cell r="ET78">
            <v>12675</v>
          </cell>
          <cell r="EU78">
            <v>3128</v>
          </cell>
          <cell r="EV78">
            <v>3197</v>
          </cell>
          <cell r="EW78">
            <v>2992</v>
          </cell>
          <cell r="EX78">
            <v>3174</v>
          </cell>
          <cell r="EY78">
            <v>12491</v>
          </cell>
          <cell r="EZ78">
            <v>3342</v>
          </cell>
          <cell r="FA78">
            <v>3402</v>
          </cell>
          <cell r="FB78">
            <v>3100</v>
          </cell>
          <cell r="FC78">
            <v>3224</v>
          </cell>
          <cell r="FD78">
            <v>13068</v>
          </cell>
          <cell r="FE78">
            <v>3322</v>
          </cell>
          <cell r="FF78">
            <v>3343</v>
          </cell>
          <cell r="FG78">
            <v>3373</v>
          </cell>
          <cell r="FH78">
            <v>3478</v>
          </cell>
          <cell r="FI78">
            <v>13516</v>
          </cell>
          <cell r="FJ78">
            <v>3830</v>
          </cell>
          <cell r="FK78">
            <v>3732</v>
          </cell>
          <cell r="FL78">
            <v>3607</v>
          </cell>
          <cell r="FM78">
            <v>3793</v>
          </cell>
          <cell r="FN78">
            <v>14962</v>
          </cell>
          <cell r="FO78">
            <v>3757</v>
          </cell>
          <cell r="FP78">
            <v>3365</v>
          </cell>
          <cell r="FQ78">
            <v>3416</v>
          </cell>
          <cell r="FR78">
            <v>3614</v>
          </cell>
          <cell r="FS78">
            <v>14152</v>
          </cell>
          <cell r="FT78">
            <v>3868</v>
          </cell>
          <cell r="FU78">
            <v>3820</v>
          </cell>
          <cell r="FV78">
            <v>3787</v>
          </cell>
          <cell r="FW78">
            <v>4053</v>
          </cell>
          <cell r="FX78">
            <v>15528</v>
          </cell>
          <cell r="FY78">
            <v>4353</v>
          </cell>
          <cell r="FZ78">
            <v>4221</v>
          </cell>
          <cell r="GA78">
            <v>4359</v>
          </cell>
          <cell r="GB78">
            <v>4339</v>
          </cell>
          <cell r="GC78">
            <v>17272</v>
          </cell>
          <cell r="GD78">
            <v>4596</v>
          </cell>
          <cell r="GE78">
            <v>4390</v>
          </cell>
          <cell r="GF78">
            <v>4560</v>
          </cell>
          <cell r="GG78">
            <v>5239</v>
          </cell>
          <cell r="GH78">
            <v>18785</v>
          </cell>
          <cell r="GI78">
            <v>4873</v>
          </cell>
          <cell r="GJ78">
            <v>5150</v>
          </cell>
          <cell r="GK78">
            <v>5271</v>
          </cell>
          <cell r="GL78">
            <v>5932</v>
          </cell>
          <cell r="GM78">
            <v>21226</v>
          </cell>
          <cell r="GN78">
            <v>5106</v>
          </cell>
          <cell r="GO78">
            <v>4979</v>
          </cell>
          <cell r="GP78">
            <v>5325</v>
          </cell>
          <cell r="GQ78">
            <v>5703</v>
          </cell>
          <cell r="GR78">
            <v>21113</v>
          </cell>
          <cell r="GS78">
            <v>4995</v>
          </cell>
          <cell r="GT78">
            <v>5082</v>
          </cell>
          <cell r="GU78">
            <v>5523</v>
          </cell>
          <cell r="GV78">
            <v>6014</v>
          </cell>
          <cell r="GW78">
            <v>21614</v>
          </cell>
          <cell r="GX78">
            <v>5196</v>
          </cell>
          <cell r="GY78">
            <v>5342</v>
          </cell>
          <cell r="GZ78">
            <v>5756</v>
          </cell>
          <cell r="HA78">
            <v>6296</v>
          </cell>
          <cell r="HB78">
            <v>22590</v>
          </cell>
          <cell r="HC78">
            <v>5544</v>
          </cell>
          <cell r="HD78">
            <v>5616</v>
          </cell>
          <cell r="HE78">
            <v>5985</v>
          </cell>
          <cell r="HF78">
            <v>6187</v>
          </cell>
          <cell r="HG78">
            <v>23332</v>
          </cell>
          <cell r="HH78">
            <v>5603</v>
          </cell>
          <cell r="HI78">
            <v>5761</v>
          </cell>
          <cell r="HJ78">
            <v>6010</v>
          </cell>
          <cell r="HK78">
            <v>6396</v>
          </cell>
          <cell r="HL78">
            <v>23770</v>
          </cell>
          <cell r="HM78">
            <v>5731</v>
          </cell>
          <cell r="HN78">
            <v>5993</v>
          </cell>
          <cell r="HO78">
            <v>6327</v>
          </cell>
        </row>
        <row r="79">
          <cell r="A79" t="str">
            <v>CONCXDM9</v>
          </cell>
          <cell r="B79" t="str">
            <v>chained (2011) price HK$Mn</v>
          </cell>
          <cell r="C79" t="str">
            <v>CXDM by commodity</v>
          </cell>
          <cell r="D79" t="str">
            <v>group 9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1868</v>
          </cell>
          <cell r="O79">
            <v>1902</v>
          </cell>
          <cell r="P79">
            <v>2053</v>
          </cell>
          <cell r="Q79">
            <v>2214</v>
          </cell>
          <cell r="R79">
            <v>2214</v>
          </cell>
          <cell r="S79">
            <v>2374</v>
          </cell>
          <cell r="T79">
            <v>2634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3111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3308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3336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3551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3696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4279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4459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4586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4999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5053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5979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6238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6302</v>
          </cell>
          <cell r="CH79">
            <v>1566</v>
          </cell>
          <cell r="CI79">
            <v>1537</v>
          </cell>
          <cell r="CJ79">
            <v>1595</v>
          </cell>
          <cell r="CK79">
            <v>1714</v>
          </cell>
          <cell r="CL79">
            <v>6414</v>
          </cell>
          <cell r="CM79">
            <v>2025</v>
          </cell>
          <cell r="CN79">
            <v>1753</v>
          </cell>
          <cell r="CO79">
            <v>1760</v>
          </cell>
          <cell r="CP79">
            <v>1935</v>
          </cell>
          <cell r="CQ79">
            <v>7473</v>
          </cell>
          <cell r="CR79">
            <v>2129</v>
          </cell>
          <cell r="CS79">
            <v>1852</v>
          </cell>
          <cell r="CT79">
            <v>1863</v>
          </cell>
          <cell r="CU79">
            <v>2014</v>
          </cell>
          <cell r="CV79">
            <v>7858</v>
          </cell>
          <cell r="CW79">
            <v>2201</v>
          </cell>
          <cell r="CX79">
            <v>2055</v>
          </cell>
          <cell r="CY79">
            <v>2094</v>
          </cell>
          <cell r="CZ79">
            <v>2202</v>
          </cell>
          <cell r="DA79">
            <v>8552</v>
          </cell>
          <cell r="DB79">
            <v>2216</v>
          </cell>
          <cell r="DC79">
            <v>2168</v>
          </cell>
          <cell r="DD79">
            <v>2367</v>
          </cell>
          <cell r="DE79">
            <v>2544</v>
          </cell>
          <cell r="DF79">
            <v>9295</v>
          </cell>
          <cell r="DG79">
            <v>2510</v>
          </cell>
          <cell r="DH79">
            <v>2456</v>
          </cell>
          <cell r="DI79">
            <v>2654</v>
          </cell>
          <cell r="DJ79">
            <v>3105</v>
          </cell>
          <cell r="DK79">
            <v>10725</v>
          </cell>
          <cell r="DL79">
            <v>2532</v>
          </cell>
          <cell r="DM79">
            <v>2576</v>
          </cell>
          <cell r="DN79">
            <v>2528</v>
          </cell>
          <cell r="DO79">
            <v>2733</v>
          </cell>
          <cell r="DP79">
            <v>10369</v>
          </cell>
          <cell r="DQ79">
            <v>2668</v>
          </cell>
          <cell r="DR79">
            <v>3016</v>
          </cell>
          <cell r="DS79">
            <v>3050</v>
          </cell>
          <cell r="DT79">
            <v>3713</v>
          </cell>
          <cell r="DU79">
            <v>12447</v>
          </cell>
          <cell r="DV79">
            <v>3648</v>
          </cell>
          <cell r="DW79">
            <v>3426</v>
          </cell>
          <cell r="DX79">
            <v>3380</v>
          </cell>
          <cell r="DY79">
            <v>4209</v>
          </cell>
          <cell r="DZ79">
            <v>14663</v>
          </cell>
          <cell r="EA79">
            <v>3877</v>
          </cell>
          <cell r="EB79">
            <v>3801</v>
          </cell>
          <cell r="EC79">
            <v>4075</v>
          </cell>
          <cell r="ED79">
            <v>4754</v>
          </cell>
          <cell r="EE79">
            <v>16507</v>
          </cell>
          <cell r="EF79">
            <v>4163</v>
          </cell>
          <cell r="EG79">
            <v>4189</v>
          </cell>
          <cell r="EH79">
            <v>4011</v>
          </cell>
          <cell r="EI79">
            <v>4392</v>
          </cell>
          <cell r="EJ79">
            <v>16755</v>
          </cell>
          <cell r="EK79">
            <v>4397</v>
          </cell>
          <cell r="EL79">
            <v>3571</v>
          </cell>
          <cell r="EM79">
            <v>3593</v>
          </cell>
          <cell r="EN79">
            <v>3624</v>
          </cell>
          <cell r="EO79">
            <v>15185</v>
          </cell>
          <cell r="EP79">
            <v>3013</v>
          </cell>
          <cell r="EQ79">
            <v>2510</v>
          </cell>
          <cell r="ER79">
            <v>2416</v>
          </cell>
          <cell r="ES79">
            <v>2875</v>
          </cell>
          <cell r="ET79">
            <v>10814</v>
          </cell>
          <cell r="EU79">
            <v>2709</v>
          </cell>
          <cell r="EV79">
            <v>2464</v>
          </cell>
          <cell r="EW79">
            <v>2294</v>
          </cell>
          <cell r="EX79">
            <v>2769</v>
          </cell>
          <cell r="EY79">
            <v>10236</v>
          </cell>
          <cell r="EZ79">
            <v>2574</v>
          </cell>
          <cell r="FA79">
            <v>2837</v>
          </cell>
          <cell r="FB79">
            <v>2586</v>
          </cell>
          <cell r="FC79">
            <v>2741</v>
          </cell>
          <cell r="FD79">
            <v>10738</v>
          </cell>
          <cell r="FE79">
            <v>2855</v>
          </cell>
          <cell r="FF79">
            <v>2906</v>
          </cell>
          <cell r="FG79">
            <v>2687</v>
          </cell>
          <cell r="FH79">
            <v>2853</v>
          </cell>
          <cell r="FI79">
            <v>11301</v>
          </cell>
          <cell r="FJ79">
            <v>3065</v>
          </cell>
          <cell r="FK79">
            <v>3358</v>
          </cell>
          <cell r="FL79">
            <v>2842</v>
          </cell>
          <cell r="FM79">
            <v>2792</v>
          </cell>
          <cell r="FN79">
            <v>12057</v>
          </cell>
          <cell r="FO79">
            <v>3459</v>
          </cell>
          <cell r="FP79">
            <v>3515</v>
          </cell>
          <cell r="FQ79">
            <v>3307</v>
          </cell>
          <cell r="FR79">
            <v>3578</v>
          </cell>
          <cell r="FS79">
            <v>13859</v>
          </cell>
          <cell r="FT79">
            <v>4568</v>
          </cell>
          <cell r="FU79">
            <v>4678</v>
          </cell>
          <cell r="FV79">
            <v>3214</v>
          </cell>
          <cell r="FW79">
            <v>3750</v>
          </cell>
          <cell r="FX79">
            <v>16210</v>
          </cell>
          <cell r="FY79">
            <v>5295</v>
          </cell>
          <cell r="FZ79">
            <v>5334</v>
          </cell>
          <cell r="GA79">
            <v>3645</v>
          </cell>
          <cell r="GB79">
            <v>3842</v>
          </cell>
          <cell r="GC79">
            <v>18116</v>
          </cell>
          <cell r="GD79">
            <v>5828</v>
          </cell>
          <cell r="GE79">
            <v>6133</v>
          </cell>
          <cell r="GF79">
            <v>4219</v>
          </cell>
          <cell r="GG79">
            <v>4759</v>
          </cell>
          <cell r="GH79">
            <v>20939</v>
          </cell>
          <cell r="GI79">
            <v>6927</v>
          </cell>
          <cell r="GJ79">
            <v>7322</v>
          </cell>
          <cell r="GK79">
            <v>4953</v>
          </cell>
          <cell r="GL79">
            <v>5750</v>
          </cell>
          <cell r="GM79">
            <v>24952</v>
          </cell>
          <cell r="GN79">
            <v>8566</v>
          </cell>
          <cell r="GO79">
            <v>8892</v>
          </cell>
          <cell r="GP79">
            <v>6070</v>
          </cell>
          <cell r="GQ79">
            <v>6455</v>
          </cell>
          <cell r="GR79">
            <v>29983</v>
          </cell>
          <cell r="GS79">
            <v>9547</v>
          </cell>
          <cell r="GT79">
            <v>10094</v>
          </cell>
          <cell r="GU79">
            <v>6531</v>
          </cell>
          <cell r="GV79">
            <v>8269</v>
          </cell>
          <cell r="GW79">
            <v>34441</v>
          </cell>
          <cell r="GX79">
            <v>10107</v>
          </cell>
          <cell r="GY79">
            <v>10868</v>
          </cell>
          <cell r="GZ79">
            <v>8557</v>
          </cell>
          <cell r="HA79">
            <v>9539</v>
          </cell>
          <cell r="HB79">
            <v>39071</v>
          </cell>
          <cell r="HC79">
            <v>11963</v>
          </cell>
          <cell r="HD79">
            <v>12935</v>
          </cell>
          <cell r="HE79">
            <v>10225</v>
          </cell>
          <cell r="HF79">
            <v>11300</v>
          </cell>
          <cell r="HG79">
            <v>46423</v>
          </cell>
          <cell r="HH79">
            <v>11158</v>
          </cell>
          <cell r="HI79">
            <v>15979</v>
          </cell>
          <cell r="HJ79">
            <v>16700</v>
          </cell>
          <cell r="HK79">
            <v>12477</v>
          </cell>
          <cell r="HL79">
            <v>56314</v>
          </cell>
          <cell r="HM79">
            <v>11690</v>
          </cell>
          <cell r="HN79">
            <v>18470</v>
          </cell>
          <cell r="HO79">
            <v>16523</v>
          </cell>
        </row>
        <row r="80">
          <cell r="A80" t="str">
            <v>CONCXDM10</v>
          </cell>
          <cell r="B80" t="str">
            <v>chained (2011) price HK$Mn</v>
          </cell>
          <cell r="C80" t="str">
            <v>CXDM by commodity</v>
          </cell>
          <cell r="D80" t="str">
            <v>group 10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5518</v>
          </cell>
          <cell r="O80">
            <v>6191</v>
          </cell>
          <cell r="P80">
            <v>5441</v>
          </cell>
          <cell r="Q80">
            <v>5880</v>
          </cell>
          <cell r="R80">
            <v>6810</v>
          </cell>
          <cell r="S80">
            <v>7016</v>
          </cell>
          <cell r="T80">
            <v>6873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10747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10721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10606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11013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14826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15493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17701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19213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19740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20586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23586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22627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23384</v>
          </cell>
          <cell r="CH80">
            <v>6477</v>
          </cell>
          <cell r="CI80">
            <v>5703</v>
          </cell>
          <cell r="CJ80">
            <v>5952</v>
          </cell>
          <cell r="CK80">
            <v>7488</v>
          </cell>
          <cell r="CL80">
            <v>25630</v>
          </cell>
          <cell r="CM80">
            <v>6804</v>
          </cell>
          <cell r="CN80">
            <v>6349</v>
          </cell>
          <cell r="CO80">
            <v>6014</v>
          </cell>
          <cell r="CP80">
            <v>8225</v>
          </cell>
          <cell r="CQ80">
            <v>27392</v>
          </cell>
          <cell r="CR80">
            <v>7267</v>
          </cell>
          <cell r="CS80">
            <v>6822</v>
          </cell>
          <cell r="CT80">
            <v>6190</v>
          </cell>
          <cell r="CU80">
            <v>7458</v>
          </cell>
          <cell r="CV80">
            <v>27737</v>
          </cell>
          <cell r="CW80">
            <v>7149</v>
          </cell>
          <cell r="CX80">
            <v>5987</v>
          </cell>
          <cell r="CY80">
            <v>5960</v>
          </cell>
          <cell r="CZ80">
            <v>8026</v>
          </cell>
          <cell r="DA80">
            <v>27122</v>
          </cell>
          <cell r="DB80">
            <v>7656</v>
          </cell>
          <cell r="DC80">
            <v>6980</v>
          </cell>
          <cell r="DD80">
            <v>7189</v>
          </cell>
          <cell r="DE80">
            <v>10059</v>
          </cell>
          <cell r="DF80">
            <v>31884</v>
          </cell>
          <cell r="DG80">
            <v>8846</v>
          </cell>
          <cell r="DH80">
            <v>7881</v>
          </cell>
          <cell r="DI80">
            <v>8349</v>
          </cell>
          <cell r="DJ80">
            <v>10470</v>
          </cell>
          <cell r="DK80">
            <v>35546</v>
          </cell>
          <cell r="DL80">
            <v>9501</v>
          </cell>
          <cell r="DM80">
            <v>8844</v>
          </cell>
          <cell r="DN80">
            <v>8761</v>
          </cell>
          <cell r="DO80">
            <v>11135</v>
          </cell>
          <cell r="DP80">
            <v>38241</v>
          </cell>
          <cell r="DQ80">
            <v>9102</v>
          </cell>
          <cell r="DR80">
            <v>9300</v>
          </cell>
          <cell r="DS80">
            <v>9105</v>
          </cell>
          <cell r="DT80">
            <v>10969</v>
          </cell>
          <cell r="DU80">
            <v>38476</v>
          </cell>
          <cell r="DV80">
            <v>10008</v>
          </cell>
          <cell r="DW80">
            <v>9757</v>
          </cell>
          <cell r="DX80">
            <v>10542</v>
          </cell>
          <cell r="DY80">
            <v>11855</v>
          </cell>
          <cell r="DZ80">
            <v>42162</v>
          </cell>
          <cell r="EA80">
            <v>10499</v>
          </cell>
          <cell r="EB80">
            <v>10382</v>
          </cell>
          <cell r="EC80">
            <v>10606</v>
          </cell>
          <cell r="ED80">
            <v>12959</v>
          </cell>
          <cell r="EE80">
            <v>44446</v>
          </cell>
          <cell r="EF80">
            <v>10850</v>
          </cell>
          <cell r="EG80">
            <v>10398</v>
          </cell>
          <cell r="EH80">
            <v>10848</v>
          </cell>
          <cell r="EI80">
            <v>12073</v>
          </cell>
          <cell r="EJ80">
            <v>44169</v>
          </cell>
          <cell r="EK80">
            <v>10863</v>
          </cell>
          <cell r="EL80">
            <v>10043</v>
          </cell>
          <cell r="EM80">
            <v>10086</v>
          </cell>
          <cell r="EN80">
            <v>10992</v>
          </cell>
          <cell r="EO80">
            <v>41984</v>
          </cell>
          <cell r="EP80">
            <v>9920</v>
          </cell>
          <cell r="EQ80">
            <v>9456</v>
          </cell>
          <cell r="ER80">
            <v>9501</v>
          </cell>
          <cell r="ES80">
            <v>10205</v>
          </cell>
          <cell r="ET80">
            <v>39082</v>
          </cell>
          <cell r="EU80">
            <v>9580</v>
          </cell>
          <cell r="EV80">
            <v>9305</v>
          </cell>
          <cell r="EW80">
            <v>9162</v>
          </cell>
          <cell r="EX80">
            <v>10093</v>
          </cell>
          <cell r="EY80">
            <v>38140</v>
          </cell>
          <cell r="EZ80">
            <v>8530</v>
          </cell>
          <cell r="FA80">
            <v>9090</v>
          </cell>
          <cell r="FB80">
            <v>8749</v>
          </cell>
          <cell r="FC80">
            <v>9544</v>
          </cell>
          <cell r="FD80">
            <v>35913</v>
          </cell>
          <cell r="FE80">
            <v>8920</v>
          </cell>
          <cell r="FF80">
            <v>8647</v>
          </cell>
          <cell r="FG80">
            <v>8489</v>
          </cell>
          <cell r="FH80">
            <v>8917</v>
          </cell>
          <cell r="FI80">
            <v>34973</v>
          </cell>
          <cell r="FJ80">
            <v>9236</v>
          </cell>
          <cell r="FK80">
            <v>8175</v>
          </cell>
          <cell r="FL80">
            <v>8166</v>
          </cell>
          <cell r="FM80">
            <v>8747</v>
          </cell>
          <cell r="FN80">
            <v>34324</v>
          </cell>
          <cell r="FO80">
            <v>8812</v>
          </cell>
          <cell r="FP80">
            <v>7199</v>
          </cell>
          <cell r="FQ80">
            <v>8456</v>
          </cell>
          <cell r="FR80">
            <v>9233</v>
          </cell>
          <cell r="FS80">
            <v>33700</v>
          </cell>
          <cell r="FT80">
            <v>9637</v>
          </cell>
          <cell r="FU80">
            <v>9221</v>
          </cell>
          <cell r="FV80">
            <v>7891</v>
          </cell>
          <cell r="FW80">
            <v>9266</v>
          </cell>
          <cell r="FX80">
            <v>36015</v>
          </cell>
          <cell r="FY80">
            <v>10315</v>
          </cell>
          <cell r="FZ80">
            <v>10526</v>
          </cell>
          <cell r="GA80">
            <v>8576</v>
          </cell>
          <cell r="GB80">
            <v>9315</v>
          </cell>
          <cell r="GC80">
            <v>38732</v>
          </cell>
          <cell r="GD80">
            <v>10779</v>
          </cell>
          <cell r="GE80">
            <v>10886</v>
          </cell>
          <cell r="GF80">
            <v>9303</v>
          </cell>
          <cell r="GG80">
            <v>10364</v>
          </cell>
          <cell r="GH80">
            <v>41332</v>
          </cell>
          <cell r="GI80">
            <v>11315</v>
          </cell>
          <cell r="GJ80">
            <v>11292</v>
          </cell>
          <cell r="GK80">
            <v>10146</v>
          </cell>
          <cell r="GL80">
            <v>11576</v>
          </cell>
          <cell r="GM80">
            <v>44329</v>
          </cell>
          <cell r="GN80">
            <v>11944</v>
          </cell>
          <cell r="GO80">
            <v>11594</v>
          </cell>
          <cell r="GP80">
            <v>10566</v>
          </cell>
          <cell r="GQ80">
            <v>12078</v>
          </cell>
          <cell r="GR80">
            <v>46182</v>
          </cell>
          <cell r="GS80">
            <v>11894</v>
          </cell>
          <cell r="GT80">
            <v>12565</v>
          </cell>
          <cell r="GU80">
            <v>11381</v>
          </cell>
          <cell r="GV80">
            <v>12944</v>
          </cell>
          <cell r="GW80">
            <v>48784</v>
          </cell>
          <cell r="GX80">
            <v>12868</v>
          </cell>
          <cell r="GY80">
            <v>13084</v>
          </cell>
          <cell r="GZ80">
            <v>12008</v>
          </cell>
          <cell r="HA80">
            <v>13431</v>
          </cell>
          <cell r="HB80">
            <v>51391</v>
          </cell>
          <cell r="HC80">
            <v>13256</v>
          </cell>
          <cell r="HD80">
            <v>13485</v>
          </cell>
          <cell r="HE80">
            <v>12158</v>
          </cell>
          <cell r="HF80">
            <v>13603</v>
          </cell>
          <cell r="HG80">
            <v>52502</v>
          </cell>
          <cell r="HH80">
            <v>12792</v>
          </cell>
          <cell r="HI80">
            <v>13622</v>
          </cell>
          <cell r="HJ80">
            <v>14290</v>
          </cell>
          <cell r="HK80">
            <v>14133</v>
          </cell>
          <cell r="HL80">
            <v>54837</v>
          </cell>
          <cell r="HM80">
            <v>13839</v>
          </cell>
          <cell r="HN80">
            <v>16455</v>
          </cell>
          <cell r="HO80">
            <v>13566</v>
          </cell>
        </row>
        <row r="81">
          <cell r="A81" t="str">
            <v>CONCXDM11</v>
          </cell>
          <cell r="B81" t="str">
            <v>chained (2011) price HK$Mn</v>
          </cell>
          <cell r="C81" t="str">
            <v>CXDM by commodity</v>
          </cell>
          <cell r="D81" t="str">
            <v>group 11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4903</v>
          </cell>
          <cell r="O81">
            <v>5159</v>
          </cell>
          <cell r="P81">
            <v>5732</v>
          </cell>
          <cell r="Q81">
            <v>6938</v>
          </cell>
          <cell r="R81">
            <v>8080</v>
          </cell>
          <cell r="S81">
            <v>8748</v>
          </cell>
          <cell r="T81">
            <v>9131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10367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9289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9637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11062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12298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14615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15244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17461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18379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18788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18755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19547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20241</v>
          </cell>
          <cell r="CH81">
            <v>5008</v>
          </cell>
          <cell r="CI81">
            <v>5090</v>
          </cell>
          <cell r="CJ81">
            <v>5530</v>
          </cell>
          <cell r="CK81">
            <v>5364</v>
          </cell>
          <cell r="CL81">
            <v>20988</v>
          </cell>
          <cell r="CM81">
            <v>5765</v>
          </cell>
          <cell r="CN81">
            <v>5743</v>
          </cell>
          <cell r="CO81">
            <v>6232</v>
          </cell>
          <cell r="CP81">
            <v>6165</v>
          </cell>
          <cell r="CQ81">
            <v>23905</v>
          </cell>
          <cell r="CR81">
            <v>6701</v>
          </cell>
          <cell r="CS81">
            <v>6624</v>
          </cell>
          <cell r="CT81">
            <v>7272</v>
          </cell>
          <cell r="CU81">
            <v>8015</v>
          </cell>
          <cell r="CV81">
            <v>28612</v>
          </cell>
          <cell r="CW81">
            <v>7279</v>
          </cell>
          <cell r="CX81">
            <v>7025</v>
          </cell>
          <cell r="CY81">
            <v>7567</v>
          </cell>
          <cell r="CZ81">
            <v>7121</v>
          </cell>
          <cell r="DA81">
            <v>28992</v>
          </cell>
          <cell r="DB81">
            <v>7621</v>
          </cell>
          <cell r="DC81">
            <v>7764</v>
          </cell>
          <cell r="DD81">
            <v>8184</v>
          </cell>
          <cell r="DE81">
            <v>8360</v>
          </cell>
          <cell r="DF81">
            <v>31929</v>
          </cell>
          <cell r="DG81">
            <v>8055</v>
          </cell>
          <cell r="DH81">
            <v>8613</v>
          </cell>
          <cell r="DI81">
            <v>9377</v>
          </cell>
          <cell r="DJ81">
            <v>9803</v>
          </cell>
          <cell r="DK81">
            <v>35848</v>
          </cell>
          <cell r="DL81">
            <v>10682</v>
          </cell>
          <cell r="DM81">
            <v>10442</v>
          </cell>
          <cell r="DN81">
            <v>12232</v>
          </cell>
          <cell r="DO81">
            <v>11393</v>
          </cell>
          <cell r="DP81">
            <v>44749</v>
          </cell>
          <cell r="DQ81">
            <v>11949</v>
          </cell>
          <cell r="DR81">
            <v>10434</v>
          </cell>
          <cell r="DS81">
            <v>12007</v>
          </cell>
          <cell r="DT81">
            <v>11543</v>
          </cell>
          <cell r="DU81">
            <v>45933</v>
          </cell>
          <cell r="DV81">
            <v>12271</v>
          </cell>
          <cell r="DW81">
            <v>11381</v>
          </cell>
          <cell r="DX81">
            <v>12274</v>
          </cell>
          <cell r="DY81">
            <v>11801</v>
          </cell>
          <cell r="DZ81">
            <v>47727</v>
          </cell>
          <cell r="EA81">
            <v>12141</v>
          </cell>
          <cell r="EB81">
            <v>11053</v>
          </cell>
          <cell r="EC81">
            <v>11479</v>
          </cell>
          <cell r="ED81">
            <v>10851</v>
          </cell>
          <cell r="EE81">
            <v>45524</v>
          </cell>
          <cell r="EF81">
            <v>11217</v>
          </cell>
          <cell r="EG81">
            <v>11438</v>
          </cell>
          <cell r="EH81">
            <v>12505</v>
          </cell>
          <cell r="EI81">
            <v>11790</v>
          </cell>
          <cell r="EJ81">
            <v>46950</v>
          </cell>
          <cell r="EK81">
            <v>12772</v>
          </cell>
          <cell r="EL81">
            <v>13403</v>
          </cell>
          <cell r="EM81">
            <v>15320</v>
          </cell>
          <cell r="EN81">
            <v>13997</v>
          </cell>
          <cell r="EO81">
            <v>55492</v>
          </cell>
          <cell r="EP81">
            <v>14194</v>
          </cell>
          <cell r="EQ81">
            <v>13949</v>
          </cell>
          <cell r="ER81">
            <v>14279</v>
          </cell>
          <cell r="ES81">
            <v>13920</v>
          </cell>
          <cell r="ET81">
            <v>56342</v>
          </cell>
          <cell r="EU81">
            <v>13906</v>
          </cell>
          <cell r="EV81">
            <v>14493</v>
          </cell>
          <cell r="EW81">
            <v>15356</v>
          </cell>
          <cell r="EX81">
            <v>15218</v>
          </cell>
          <cell r="EY81">
            <v>58973</v>
          </cell>
          <cell r="EZ81">
            <v>15543</v>
          </cell>
          <cell r="FA81">
            <v>15660</v>
          </cell>
          <cell r="FB81">
            <v>16547</v>
          </cell>
          <cell r="FC81">
            <v>16603</v>
          </cell>
          <cell r="FD81">
            <v>64353</v>
          </cell>
          <cell r="FE81">
            <v>16210</v>
          </cell>
          <cell r="FF81">
            <v>16592</v>
          </cell>
          <cell r="FG81">
            <v>17191</v>
          </cell>
          <cell r="FH81">
            <v>16874</v>
          </cell>
          <cell r="FI81">
            <v>66867</v>
          </cell>
          <cell r="FJ81">
            <v>16712</v>
          </cell>
          <cell r="FK81">
            <v>16923</v>
          </cell>
          <cell r="FL81">
            <v>18219</v>
          </cell>
          <cell r="FM81">
            <v>17771</v>
          </cell>
          <cell r="FN81">
            <v>69625</v>
          </cell>
          <cell r="FO81">
            <v>16798</v>
          </cell>
          <cell r="FP81">
            <v>14701</v>
          </cell>
          <cell r="FQ81">
            <v>17951</v>
          </cell>
          <cell r="FR81">
            <v>18164</v>
          </cell>
          <cell r="FS81">
            <v>67614</v>
          </cell>
          <cell r="FT81">
            <v>17885</v>
          </cell>
          <cell r="FU81">
            <v>18431</v>
          </cell>
          <cell r="FV81">
            <v>19603</v>
          </cell>
          <cell r="FW81">
            <v>19181</v>
          </cell>
          <cell r="FX81">
            <v>75100</v>
          </cell>
          <cell r="FY81">
            <v>18600</v>
          </cell>
          <cell r="FZ81">
            <v>19112</v>
          </cell>
          <cell r="GA81">
            <v>20125</v>
          </cell>
          <cell r="GB81">
            <v>19871</v>
          </cell>
          <cell r="GC81">
            <v>77708</v>
          </cell>
          <cell r="GD81">
            <v>19207</v>
          </cell>
          <cell r="GE81">
            <v>20072</v>
          </cell>
          <cell r="GF81">
            <v>20629</v>
          </cell>
          <cell r="GG81">
            <v>21095</v>
          </cell>
          <cell r="GH81">
            <v>81003</v>
          </cell>
          <cell r="GI81">
            <v>20562</v>
          </cell>
          <cell r="GJ81">
            <v>22109</v>
          </cell>
          <cell r="GK81">
            <v>23292</v>
          </cell>
          <cell r="GL81">
            <v>23858</v>
          </cell>
          <cell r="GM81">
            <v>89821</v>
          </cell>
          <cell r="GN81">
            <v>22997</v>
          </cell>
          <cell r="GO81">
            <v>22941</v>
          </cell>
          <cell r="GP81">
            <v>23613</v>
          </cell>
          <cell r="GQ81">
            <v>22174</v>
          </cell>
          <cell r="GR81">
            <v>91725</v>
          </cell>
          <cell r="GS81">
            <v>21321</v>
          </cell>
          <cell r="GT81">
            <v>21810</v>
          </cell>
          <cell r="GU81">
            <v>22894</v>
          </cell>
          <cell r="GV81">
            <v>24444</v>
          </cell>
          <cell r="GW81">
            <v>90469</v>
          </cell>
          <cell r="GX81">
            <v>23291</v>
          </cell>
          <cell r="GY81">
            <v>24312</v>
          </cell>
          <cell r="GZ81">
            <v>25820</v>
          </cell>
          <cell r="HA81">
            <v>26075</v>
          </cell>
          <cell r="HB81">
            <v>99498</v>
          </cell>
          <cell r="HC81">
            <v>25178</v>
          </cell>
          <cell r="HD81">
            <v>25862</v>
          </cell>
          <cell r="HE81">
            <v>27264</v>
          </cell>
          <cell r="HF81">
            <v>27745</v>
          </cell>
          <cell r="HG81">
            <v>106049</v>
          </cell>
          <cell r="HH81">
            <v>26087</v>
          </cell>
          <cell r="HI81">
            <v>27481</v>
          </cell>
          <cell r="HJ81">
            <v>27996</v>
          </cell>
          <cell r="HK81">
            <v>28209</v>
          </cell>
          <cell r="HL81">
            <v>109773</v>
          </cell>
          <cell r="HM81">
            <v>28281</v>
          </cell>
          <cell r="HN81">
            <v>27714</v>
          </cell>
          <cell r="HO81">
            <v>28908</v>
          </cell>
        </row>
        <row r="82">
          <cell r="A82" t="str">
            <v>CONCXDM12</v>
          </cell>
          <cell r="B82" t="str">
            <v>chained (2011) price HK$Mn</v>
          </cell>
          <cell r="C82" t="str">
            <v>CXDM by commodity</v>
          </cell>
          <cell r="D82" t="str">
            <v>group 12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8226</v>
          </cell>
          <cell r="O82">
            <v>8375</v>
          </cell>
          <cell r="P82">
            <v>9050</v>
          </cell>
          <cell r="Q82">
            <v>9729</v>
          </cell>
          <cell r="R82">
            <v>10845</v>
          </cell>
          <cell r="S82">
            <v>10985</v>
          </cell>
          <cell r="T82">
            <v>11755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12821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12483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12674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14609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16543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18719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21377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23940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27323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28871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32111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35254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38592</v>
          </cell>
          <cell r="CH82">
            <v>10934</v>
          </cell>
          <cell r="CI82">
            <v>9606</v>
          </cell>
          <cell r="CJ82">
            <v>8086</v>
          </cell>
          <cell r="CK82">
            <v>12208</v>
          </cell>
          <cell r="CL82">
            <v>40825</v>
          </cell>
          <cell r="CM82">
            <v>12165</v>
          </cell>
          <cell r="CN82">
            <v>10778</v>
          </cell>
          <cell r="CO82">
            <v>9184</v>
          </cell>
          <cell r="CP82">
            <v>13497</v>
          </cell>
          <cell r="CQ82">
            <v>45624</v>
          </cell>
          <cell r="CR82">
            <v>12864</v>
          </cell>
          <cell r="CS82">
            <v>11825</v>
          </cell>
          <cell r="CT82">
            <v>9372</v>
          </cell>
          <cell r="CU82">
            <v>14140</v>
          </cell>
          <cell r="CV82">
            <v>48201</v>
          </cell>
          <cell r="CW82">
            <v>13850</v>
          </cell>
          <cell r="CX82">
            <v>11182</v>
          </cell>
          <cell r="CY82">
            <v>9327</v>
          </cell>
          <cell r="CZ82">
            <v>13993</v>
          </cell>
          <cell r="DA82">
            <v>48352</v>
          </cell>
          <cell r="DB82">
            <v>13476</v>
          </cell>
          <cell r="DC82">
            <v>12009</v>
          </cell>
          <cell r="DD82">
            <v>9551</v>
          </cell>
          <cell r="DE82">
            <v>13235</v>
          </cell>
          <cell r="DF82">
            <v>48271</v>
          </cell>
          <cell r="DG82">
            <v>13395</v>
          </cell>
          <cell r="DH82">
            <v>12702</v>
          </cell>
          <cell r="DI82">
            <v>11598</v>
          </cell>
          <cell r="DJ82">
            <v>15278</v>
          </cell>
          <cell r="DK82">
            <v>52973</v>
          </cell>
          <cell r="DL82">
            <v>13648</v>
          </cell>
          <cell r="DM82">
            <v>13380</v>
          </cell>
          <cell r="DN82">
            <v>11359</v>
          </cell>
          <cell r="DO82">
            <v>13671</v>
          </cell>
          <cell r="DP82">
            <v>52058</v>
          </cell>
          <cell r="DQ82">
            <v>15128</v>
          </cell>
          <cell r="DR82">
            <v>16080</v>
          </cell>
          <cell r="DS82">
            <v>11489</v>
          </cell>
          <cell r="DT82">
            <v>18281</v>
          </cell>
          <cell r="DU82">
            <v>60978</v>
          </cell>
          <cell r="DV82">
            <v>15418</v>
          </cell>
          <cell r="DW82">
            <v>15046</v>
          </cell>
          <cell r="DX82">
            <v>11579</v>
          </cell>
          <cell r="DY82">
            <v>18917</v>
          </cell>
          <cell r="DZ82">
            <v>60960</v>
          </cell>
          <cell r="EA82">
            <v>15147</v>
          </cell>
          <cell r="EB82">
            <v>16360</v>
          </cell>
          <cell r="EC82">
            <v>12450</v>
          </cell>
          <cell r="ED82">
            <v>19549</v>
          </cell>
          <cell r="EE82">
            <v>63506</v>
          </cell>
          <cell r="EF82">
            <v>16634</v>
          </cell>
          <cell r="EG82">
            <v>16977</v>
          </cell>
          <cell r="EH82">
            <v>13183</v>
          </cell>
          <cell r="EI82">
            <v>20437</v>
          </cell>
          <cell r="EJ82">
            <v>67231</v>
          </cell>
          <cell r="EK82">
            <v>16297</v>
          </cell>
          <cell r="EL82">
            <v>17679</v>
          </cell>
          <cell r="EM82">
            <v>11133</v>
          </cell>
          <cell r="EN82">
            <v>17428</v>
          </cell>
          <cell r="EO82">
            <v>62537</v>
          </cell>
          <cell r="EP82">
            <v>14427</v>
          </cell>
          <cell r="EQ82">
            <v>15285</v>
          </cell>
          <cell r="ER82">
            <v>11411</v>
          </cell>
          <cell r="ES82">
            <v>16080</v>
          </cell>
          <cell r="ET82">
            <v>57203</v>
          </cell>
          <cell r="EU82">
            <v>12928</v>
          </cell>
          <cell r="EV82">
            <v>13965</v>
          </cell>
          <cell r="EW82">
            <v>9551</v>
          </cell>
          <cell r="EX82">
            <v>16255</v>
          </cell>
          <cell r="EY82">
            <v>52699</v>
          </cell>
          <cell r="EZ82">
            <v>13258</v>
          </cell>
          <cell r="FA82">
            <v>15358</v>
          </cell>
          <cell r="FB82">
            <v>10576</v>
          </cell>
          <cell r="FC82">
            <v>16575</v>
          </cell>
          <cell r="FD82">
            <v>55767</v>
          </cell>
          <cell r="FE82">
            <v>13416</v>
          </cell>
          <cell r="FF82">
            <v>14629</v>
          </cell>
          <cell r="FG82">
            <v>9985</v>
          </cell>
          <cell r="FH82">
            <v>15676</v>
          </cell>
          <cell r="FI82">
            <v>53706</v>
          </cell>
          <cell r="FJ82">
            <v>13980</v>
          </cell>
          <cell r="FK82">
            <v>15735</v>
          </cell>
          <cell r="FL82">
            <v>10306</v>
          </cell>
          <cell r="FM82">
            <v>17940</v>
          </cell>
          <cell r="FN82">
            <v>57961</v>
          </cell>
          <cell r="FO82">
            <v>12234</v>
          </cell>
          <cell r="FP82">
            <v>11877</v>
          </cell>
          <cell r="FQ82">
            <v>10189</v>
          </cell>
          <cell r="FR82">
            <v>16822</v>
          </cell>
          <cell r="FS82">
            <v>51122</v>
          </cell>
          <cell r="FT82">
            <v>14006</v>
          </cell>
          <cell r="FU82">
            <v>15662</v>
          </cell>
          <cell r="FV82">
            <v>11087</v>
          </cell>
          <cell r="FW82">
            <v>18806</v>
          </cell>
          <cell r="FX82">
            <v>59561</v>
          </cell>
          <cell r="FY82">
            <v>14196</v>
          </cell>
          <cell r="FZ82">
            <v>16596</v>
          </cell>
          <cell r="GA82">
            <v>12690</v>
          </cell>
          <cell r="GB82">
            <v>19382</v>
          </cell>
          <cell r="GC82">
            <v>62864</v>
          </cell>
          <cell r="GD82">
            <v>15257</v>
          </cell>
          <cell r="GE82">
            <v>17492</v>
          </cell>
          <cell r="GF82">
            <v>14227</v>
          </cell>
          <cell r="GG82">
            <v>20607</v>
          </cell>
          <cell r="GH82">
            <v>67583</v>
          </cell>
          <cell r="GI82">
            <v>15641</v>
          </cell>
          <cell r="GJ82">
            <v>17395</v>
          </cell>
          <cell r="GK82">
            <v>15215</v>
          </cell>
          <cell r="GL82">
            <v>21382</v>
          </cell>
          <cell r="GM82">
            <v>69633</v>
          </cell>
          <cell r="GN82">
            <v>17942</v>
          </cell>
          <cell r="GO82">
            <v>20077</v>
          </cell>
          <cell r="GP82">
            <v>15220</v>
          </cell>
          <cell r="GQ82">
            <v>20577</v>
          </cell>
          <cell r="GR82">
            <v>73816</v>
          </cell>
          <cell r="GS82">
            <v>17003</v>
          </cell>
          <cell r="GT82">
            <v>17556</v>
          </cell>
          <cell r="GU82">
            <v>14354</v>
          </cell>
          <cell r="GV82">
            <v>22197</v>
          </cell>
          <cell r="GW82">
            <v>71110</v>
          </cell>
          <cell r="GX82">
            <v>18528</v>
          </cell>
          <cell r="GY82">
            <v>19706</v>
          </cell>
          <cell r="GZ82">
            <v>17925</v>
          </cell>
          <cell r="HA82">
            <v>23264</v>
          </cell>
          <cell r="HB82">
            <v>79423</v>
          </cell>
          <cell r="HC82">
            <v>19835</v>
          </cell>
          <cell r="HD82">
            <v>22828</v>
          </cell>
          <cell r="HE82">
            <v>19495</v>
          </cell>
          <cell r="HF82">
            <v>26057</v>
          </cell>
          <cell r="HG82">
            <v>88215</v>
          </cell>
          <cell r="HH82">
            <v>20352</v>
          </cell>
          <cell r="HI82">
            <v>20743</v>
          </cell>
          <cell r="HJ82">
            <v>20520</v>
          </cell>
          <cell r="HK82">
            <v>27398</v>
          </cell>
          <cell r="HL82">
            <v>89013</v>
          </cell>
          <cell r="HM82">
            <v>18693</v>
          </cell>
          <cell r="HN82">
            <v>22704</v>
          </cell>
          <cell r="HO82">
            <v>21969</v>
          </cell>
        </row>
        <row r="83">
          <cell r="A83" t="str">
            <v>CONCXDM13</v>
          </cell>
          <cell r="B83" t="str">
            <v>chained (2011) price HK$Mn</v>
          </cell>
          <cell r="C83" t="str">
            <v>CXDM by commodity</v>
          </cell>
          <cell r="D83" t="str">
            <v>group 13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6617</v>
          </cell>
          <cell r="O83">
            <v>7043</v>
          </cell>
          <cell r="P83">
            <v>7465</v>
          </cell>
          <cell r="Q83">
            <v>8074</v>
          </cell>
          <cell r="R83">
            <v>9446</v>
          </cell>
          <cell r="S83">
            <v>9282</v>
          </cell>
          <cell r="T83">
            <v>10286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12114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12529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12804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12730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12752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13495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15680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16785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17619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17844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17383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17738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17015</v>
          </cell>
          <cell r="CH83">
            <v>4706</v>
          </cell>
          <cell r="CI83">
            <v>4725</v>
          </cell>
          <cell r="CJ83">
            <v>2669</v>
          </cell>
          <cell r="CK83">
            <v>4739</v>
          </cell>
          <cell r="CL83">
            <v>16848</v>
          </cell>
          <cell r="CM83">
            <v>4754</v>
          </cell>
          <cell r="CN83">
            <v>4756</v>
          </cell>
          <cell r="CO83">
            <v>2837</v>
          </cell>
          <cell r="CP83">
            <v>4775</v>
          </cell>
          <cell r="CQ83">
            <v>17122</v>
          </cell>
          <cell r="CR83">
            <v>4642</v>
          </cell>
          <cell r="CS83">
            <v>4606</v>
          </cell>
          <cell r="CT83">
            <v>2774</v>
          </cell>
          <cell r="CU83">
            <v>4590</v>
          </cell>
          <cell r="CV83">
            <v>16612</v>
          </cell>
          <cell r="CW83">
            <v>4560</v>
          </cell>
          <cell r="CX83">
            <v>4526</v>
          </cell>
          <cell r="CY83">
            <v>2760</v>
          </cell>
          <cell r="CZ83">
            <v>4467</v>
          </cell>
          <cell r="DA83">
            <v>16313</v>
          </cell>
          <cell r="DB83">
            <v>4499</v>
          </cell>
          <cell r="DC83">
            <v>4435</v>
          </cell>
          <cell r="DD83">
            <v>2653</v>
          </cell>
          <cell r="DE83">
            <v>4488</v>
          </cell>
          <cell r="DF83">
            <v>16075</v>
          </cell>
          <cell r="DG83">
            <v>4394</v>
          </cell>
          <cell r="DH83">
            <v>4367</v>
          </cell>
          <cell r="DI83">
            <v>2697</v>
          </cell>
          <cell r="DJ83">
            <v>4254</v>
          </cell>
          <cell r="DK83">
            <v>15712</v>
          </cell>
          <cell r="DL83">
            <v>4272</v>
          </cell>
          <cell r="DM83">
            <v>4232</v>
          </cell>
          <cell r="DN83">
            <v>2539</v>
          </cell>
          <cell r="DO83">
            <v>4231</v>
          </cell>
          <cell r="DP83">
            <v>15274</v>
          </cell>
          <cell r="DQ83">
            <v>4337</v>
          </cell>
          <cell r="DR83">
            <v>4306</v>
          </cell>
          <cell r="DS83">
            <v>2608</v>
          </cell>
          <cell r="DT83">
            <v>4273</v>
          </cell>
          <cell r="DU83">
            <v>15524</v>
          </cell>
          <cell r="DV83">
            <v>4658</v>
          </cell>
          <cell r="DW83">
            <v>4671</v>
          </cell>
          <cell r="DX83">
            <v>2459</v>
          </cell>
          <cell r="DY83">
            <v>4776</v>
          </cell>
          <cell r="DZ83">
            <v>16564</v>
          </cell>
          <cell r="EA83">
            <v>4785</v>
          </cell>
          <cell r="EB83">
            <v>4764</v>
          </cell>
          <cell r="EC83">
            <v>2435</v>
          </cell>
          <cell r="ED83">
            <v>4797</v>
          </cell>
          <cell r="EE83">
            <v>16781</v>
          </cell>
          <cell r="EF83">
            <v>5001</v>
          </cell>
          <cell r="EG83">
            <v>5036</v>
          </cell>
          <cell r="EH83">
            <v>2390</v>
          </cell>
          <cell r="EI83">
            <v>5228</v>
          </cell>
          <cell r="EJ83">
            <v>17655</v>
          </cell>
          <cell r="EK83">
            <v>5336</v>
          </cell>
          <cell r="EL83">
            <v>5358</v>
          </cell>
          <cell r="EM83">
            <v>2602</v>
          </cell>
          <cell r="EN83">
            <v>5513</v>
          </cell>
          <cell r="EO83">
            <v>18809</v>
          </cell>
          <cell r="EP83">
            <v>5468</v>
          </cell>
          <cell r="EQ83">
            <v>5476</v>
          </cell>
          <cell r="ER83">
            <v>2733</v>
          </cell>
          <cell r="ES83">
            <v>5678</v>
          </cell>
          <cell r="ET83">
            <v>19355</v>
          </cell>
          <cell r="EU83">
            <v>5636</v>
          </cell>
          <cell r="EV83">
            <v>5656</v>
          </cell>
          <cell r="EW83">
            <v>2998</v>
          </cell>
          <cell r="EX83">
            <v>5943</v>
          </cell>
          <cell r="EY83">
            <v>20233</v>
          </cell>
          <cell r="EZ83">
            <v>6167</v>
          </cell>
          <cell r="FA83">
            <v>5994</v>
          </cell>
          <cell r="FB83">
            <v>2938</v>
          </cell>
          <cell r="FC83">
            <v>6310</v>
          </cell>
          <cell r="FD83">
            <v>21409</v>
          </cell>
          <cell r="FE83">
            <v>6450</v>
          </cell>
          <cell r="FF83">
            <v>6277</v>
          </cell>
          <cell r="FG83">
            <v>3220</v>
          </cell>
          <cell r="FH83">
            <v>6286</v>
          </cell>
          <cell r="FI83">
            <v>22233</v>
          </cell>
          <cell r="FJ83">
            <v>6409</v>
          </cell>
          <cell r="FK83">
            <v>6226</v>
          </cell>
          <cell r="FL83">
            <v>3203</v>
          </cell>
          <cell r="FM83">
            <v>6434</v>
          </cell>
          <cell r="FN83">
            <v>22272</v>
          </cell>
          <cell r="FO83">
            <v>6555</v>
          </cell>
          <cell r="FP83">
            <v>6367</v>
          </cell>
          <cell r="FQ83">
            <v>3295</v>
          </cell>
          <cell r="FR83">
            <v>6587</v>
          </cell>
          <cell r="FS83">
            <v>22804</v>
          </cell>
          <cell r="FT83">
            <v>6694</v>
          </cell>
          <cell r="FU83">
            <v>6496</v>
          </cell>
          <cell r="FV83">
            <v>3415</v>
          </cell>
          <cell r="FW83">
            <v>6633</v>
          </cell>
          <cell r="FX83">
            <v>23238</v>
          </cell>
          <cell r="FY83">
            <v>6573</v>
          </cell>
          <cell r="FZ83">
            <v>6518</v>
          </cell>
          <cell r="GA83">
            <v>3413</v>
          </cell>
          <cell r="GB83">
            <v>6858</v>
          </cell>
          <cell r="GC83">
            <v>23362</v>
          </cell>
          <cell r="GD83">
            <v>7085</v>
          </cell>
          <cell r="GE83">
            <v>6898</v>
          </cell>
          <cell r="GF83">
            <v>3591</v>
          </cell>
          <cell r="GG83">
            <v>7337</v>
          </cell>
          <cell r="GH83">
            <v>24911</v>
          </cell>
          <cell r="GI83">
            <v>7555</v>
          </cell>
          <cell r="GJ83">
            <v>7314</v>
          </cell>
          <cell r="GK83">
            <v>3869</v>
          </cell>
          <cell r="GL83">
            <v>7658</v>
          </cell>
          <cell r="GM83">
            <v>26396</v>
          </cell>
          <cell r="GN83">
            <v>7920</v>
          </cell>
          <cell r="GO83">
            <v>7786</v>
          </cell>
          <cell r="GP83">
            <v>3862</v>
          </cell>
          <cell r="GQ83">
            <v>7643</v>
          </cell>
          <cell r="GR83">
            <v>27211</v>
          </cell>
          <cell r="GS83">
            <v>8375</v>
          </cell>
          <cell r="GT83">
            <v>8045</v>
          </cell>
          <cell r="GU83">
            <v>4179</v>
          </cell>
          <cell r="GV83">
            <v>8164</v>
          </cell>
          <cell r="GW83">
            <v>28763</v>
          </cell>
          <cell r="GX83">
            <v>8974</v>
          </cell>
          <cell r="GY83">
            <v>8608</v>
          </cell>
          <cell r="GZ83">
            <v>4245</v>
          </cell>
          <cell r="HA83">
            <v>8197</v>
          </cell>
          <cell r="HB83">
            <v>30024</v>
          </cell>
          <cell r="HC83">
            <v>9295</v>
          </cell>
          <cell r="HD83">
            <v>8818</v>
          </cell>
          <cell r="HE83">
            <v>4280</v>
          </cell>
          <cell r="HF83">
            <v>8529</v>
          </cell>
          <cell r="HG83">
            <v>30922</v>
          </cell>
          <cell r="HH83">
            <v>9438</v>
          </cell>
          <cell r="HI83">
            <v>8932</v>
          </cell>
          <cell r="HJ83">
            <v>4490</v>
          </cell>
          <cell r="HK83">
            <v>9093</v>
          </cell>
          <cell r="HL83">
            <v>31953</v>
          </cell>
          <cell r="HM83">
            <v>10022</v>
          </cell>
          <cell r="HN83">
            <v>9558</v>
          </cell>
          <cell r="HO83">
            <v>4640</v>
          </cell>
        </row>
        <row r="84">
          <cell r="A84" t="str">
            <v>CONCXDM14</v>
          </cell>
          <cell r="B84" t="str">
            <v>chained (2011) price HK$Mn</v>
          </cell>
          <cell r="C84" t="str">
            <v>CXDM by commodity</v>
          </cell>
          <cell r="D84" t="str">
            <v>group 14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11275</v>
          </cell>
          <cell r="O84">
            <v>11646</v>
          </cell>
          <cell r="P84">
            <v>13367</v>
          </cell>
          <cell r="Q84">
            <v>15172</v>
          </cell>
          <cell r="R84">
            <v>17284</v>
          </cell>
          <cell r="S84">
            <v>18400</v>
          </cell>
          <cell r="T84">
            <v>22563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26588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27282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30035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33945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38043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42297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45617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51913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58127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60286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63696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69542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75050</v>
          </cell>
          <cell r="CH84">
            <v>19538</v>
          </cell>
          <cell r="CI84">
            <v>19351</v>
          </cell>
          <cell r="CJ84">
            <v>20489</v>
          </cell>
          <cell r="CK84">
            <v>21889</v>
          </cell>
          <cell r="CL84">
            <v>81272</v>
          </cell>
          <cell r="CM84">
            <v>21919</v>
          </cell>
          <cell r="CN84">
            <v>22123</v>
          </cell>
          <cell r="CO84">
            <v>23596</v>
          </cell>
          <cell r="CP84">
            <v>24726</v>
          </cell>
          <cell r="CQ84">
            <v>92364</v>
          </cell>
          <cell r="CR84">
            <v>23538</v>
          </cell>
          <cell r="CS84">
            <v>23281</v>
          </cell>
          <cell r="CT84">
            <v>23644</v>
          </cell>
          <cell r="CU84">
            <v>25178</v>
          </cell>
          <cell r="CV84">
            <v>95641</v>
          </cell>
          <cell r="CW84">
            <v>25604</v>
          </cell>
          <cell r="CX84">
            <v>24951</v>
          </cell>
          <cell r="CY84">
            <v>25474</v>
          </cell>
          <cell r="CZ84">
            <v>26340</v>
          </cell>
          <cell r="DA84">
            <v>102369</v>
          </cell>
          <cell r="DB84">
            <v>25942</v>
          </cell>
          <cell r="DC84">
            <v>25625</v>
          </cell>
          <cell r="DD84">
            <v>25870</v>
          </cell>
          <cell r="DE84">
            <v>27311</v>
          </cell>
          <cell r="DF84">
            <v>104748</v>
          </cell>
          <cell r="DG84">
            <v>26190</v>
          </cell>
          <cell r="DH84">
            <v>26757</v>
          </cell>
          <cell r="DI84">
            <v>27406</v>
          </cell>
          <cell r="DJ84">
            <v>28108</v>
          </cell>
          <cell r="DK84">
            <v>108461</v>
          </cell>
          <cell r="DL84">
            <v>28006</v>
          </cell>
          <cell r="DM84">
            <v>28698</v>
          </cell>
          <cell r="DN84">
            <v>29811</v>
          </cell>
          <cell r="DO84">
            <v>29728</v>
          </cell>
          <cell r="DP84">
            <v>116243</v>
          </cell>
          <cell r="DQ84">
            <v>28411</v>
          </cell>
          <cell r="DR84">
            <v>28799</v>
          </cell>
          <cell r="DS84">
            <v>30354</v>
          </cell>
          <cell r="DT84">
            <v>32517</v>
          </cell>
          <cell r="DU84">
            <v>120081</v>
          </cell>
          <cell r="DV84">
            <v>31988</v>
          </cell>
          <cell r="DW84">
            <v>30029</v>
          </cell>
          <cell r="DX84">
            <v>30473</v>
          </cell>
          <cell r="DY84">
            <v>30823</v>
          </cell>
          <cell r="DZ84">
            <v>123313</v>
          </cell>
          <cell r="EA84">
            <v>30083</v>
          </cell>
          <cell r="EB84">
            <v>29378</v>
          </cell>
          <cell r="EC84">
            <v>29982</v>
          </cell>
          <cell r="ED84">
            <v>30789</v>
          </cell>
          <cell r="EE84">
            <v>120232</v>
          </cell>
          <cell r="EF84">
            <v>30381</v>
          </cell>
          <cell r="EG84">
            <v>29824</v>
          </cell>
          <cell r="EH84">
            <v>31212</v>
          </cell>
          <cell r="EI84">
            <v>32645</v>
          </cell>
          <cell r="EJ84">
            <v>124062</v>
          </cell>
          <cell r="EK84">
            <v>32906</v>
          </cell>
          <cell r="EL84">
            <v>33805</v>
          </cell>
          <cell r="EM84">
            <v>35395</v>
          </cell>
          <cell r="EN84">
            <v>35000</v>
          </cell>
          <cell r="EO84">
            <v>137106</v>
          </cell>
          <cell r="EP84">
            <v>31916</v>
          </cell>
          <cell r="EQ84">
            <v>32334</v>
          </cell>
          <cell r="ER84">
            <v>32428</v>
          </cell>
          <cell r="ES84">
            <v>33610</v>
          </cell>
          <cell r="ET84">
            <v>130288</v>
          </cell>
          <cell r="EU84">
            <v>33038</v>
          </cell>
          <cell r="EV84">
            <v>34573</v>
          </cell>
          <cell r="EW84">
            <v>35281</v>
          </cell>
          <cell r="EX84">
            <v>36077</v>
          </cell>
          <cell r="EY84">
            <v>138969</v>
          </cell>
          <cell r="EZ84">
            <v>34534</v>
          </cell>
          <cell r="FA84">
            <v>36538</v>
          </cell>
          <cell r="FB84">
            <v>38500</v>
          </cell>
          <cell r="FC84">
            <v>38127</v>
          </cell>
          <cell r="FD84">
            <v>147699</v>
          </cell>
          <cell r="FE84">
            <v>37005</v>
          </cell>
          <cell r="FF84">
            <v>39146</v>
          </cell>
          <cell r="FG84">
            <v>39707</v>
          </cell>
          <cell r="FH84">
            <v>39138</v>
          </cell>
          <cell r="FI84">
            <v>154996</v>
          </cell>
          <cell r="FJ84">
            <v>38344</v>
          </cell>
          <cell r="FK84">
            <v>40097</v>
          </cell>
          <cell r="FL84">
            <v>41544</v>
          </cell>
          <cell r="FM84">
            <v>39706</v>
          </cell>
          <cell r="FN84">
            <v>159691</v>
          </cell>
          <cell r="FO84">
            <v>38271</v>
          </cell>
          <cell r="FP84">
            <v>39559</v>
          </cell>
          <cell r="FQ84">
            <v>43565</v>
          </cell>
          <cell r="FR84">
            <v>43013</v>
          </cell>
          <cell r="FS84">
            <v>164408</v>
          </cell>
          <cell r="FT84">
            <v>43078</v>
          </cell>
          <cell r="FU84">
            <v>43963</v>
          </cell>
          <cell r="FV84">
            <v>45301</v>
          </cell>
          <cell r="FW84">
            <v>45484</v>
          </cell>
          <cell r="FX84">
            <v>177826</v>
          </cell>
          <cell r="FY84">
            <v>44474</v>
          </cell>
          <cell r="FZ84">
            <v>45271</v>
          </cell>
          <cell r="GA84">
            <v>48864</v>
          </cell>
          <cell r="GB84">
            <v>50261</v>
          </cell>
          <cell r="GC84">
            <v>188870</v>
          </cell>
          <cell r="GD84">
            <v>50906</v>
          </cell>
          <cell r="GE84">
            <v>51088</v>
          </cell>
          <cell r="GF84">
            <v>52220</v>
          </cell>
          <cell r="GG84">
            <v>55361</v>
          </cell>
          <cell r="GH84">
            <v>209575</v>
          </cell>
          <cell r="GI84">
            <v>56535</v>
          </cell>
          <cell r="GJ84">
            <v>58911</v>
          </cell>
          <cell r="GK84">
            <v>65196</v>
          </cell>
          <cell r="GL84">
            <v>68451</v>
          </cell>
          <cell r="GM84">
            <v>249093</v>
          </cell>
          <cell r="GN84">
            <v>60344</v>
          </cell>
          <cell r="GO84">
            <v>58914</v>
          </cell>
          <cell r="GP84">
            <v>60057</v>
          </cell>
          <cell r="GQ84">
            <v>61144</v>
          </cell>
          <cell r="GR84">
            <v>240459</v>
          </cell>
          <cell r="GS84">
            <v>55835</v>
          </cell>
          <cell r="GT84">
            <v>60725</v>
          </cell>
          <cell r="GU84">
            <v>63435</v>
          </cell>
          <cell r="GV84">
            <v>64665</v>
          </cell>
          <cell r="GW84">
            <v>244660</v>
          </cell>
          <cell r="GX84">
            <v>60471</v>
          </cell>
          <cell r="GY84">
            <v>63360</v>
          </cell>
          <cell r="GZ84">
            <v>65814</v>
          </cell>
          <cell r="HA84">
            <v>70017</v>
          </cell>
          <cell r="HB84">
            <v>259662</v>
          </cell>
          <cell r="HC84">
            <v>63158</v>
          </cell>
          <cell r="HD84">
            <v>65785</v>
          </cell>
          <cell r="HE84">
            <v>69963</v>
          </cell>
          <cell r="HF84">
            <v>69319</v>
          </cell>
          <cell r="HG84">
            <v>268225</v>
          </cell>
          <cell r="HH84">
            <v>63627</v>
          </cell>
          <cell r="HI84">
            <v>65416</v>
          </cell>
          <cell r="HJ84">
            <v>69581</v>
          </cell>
          <cell r="HK84">
            <v>71452</v>
          </cell>
          <cell r="HL84">
            <v>270076</v>
          </cell>
          <cell r="HM84">
            <v>67779</v>
          </cell>
          <cell r="HN84">
            <v>70007</v>
          </cell>
          <cell r="HO84">
            <v>70905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  <cell r="FA85">
            <v>0</v>
          </cell>
          <cell r="FB85">
            <v>0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0</v>
          </cell>
          <cell r="FH85">
            <v>0</v>
          </cell>
          <cell r="FI85">
            <v>0</v>
          </cell>
          <cell r="FJ85">
            <v>0</v>
          </cell>
          <cell r="FK85">
            <v>0</v>
          </cell>
          <cell r="FL85">
            <v>0</v>
          </cell>
          <cell r="FM85">
            <v>0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0</v>
          </cell>
          <cell r="FS85">
            <v>0</v>
          </cell>
          <cell r="FT85">
            <v>0</v>
          </cell>
          <cell r="FU85">
            <v>0</v>
          </cell>
          <cell r="FV85">
            <v>0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0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0</v>
          </cell>
          <cell r="GP85">
            <v>0</v>
          </cell>
          <cell r="GQ85">
            <v>0</v>
          </cell>
          <cell r="GR85">
            <v>0</v>
          </cell>
          <cell r="GS85">
            <v>0</v>
          </cell>
          <cell r="GT85">
            <v>0</v>
          </cell>
          <cell r="GU85">
            <v>0</v>
          </cell>
          <cell r="GV85">
            <v>0</v>
          </cell>
          <cell r="GW85">
            <v>0</v>
          </cell>
          <cell r="GX85">
            <v>0</v>
          </cell>
          <cell r="GY85">
            <v>0</v>
          </cell>
          <cell r="GZ85">
            <v>0</v>
          </cell>
          <cell r="HA85">
            <v>0</v>
          </cell>
          <cell r="HB85">
            <v>0</v>
          </cell>
          <cell r="HC85">
            <v>0</v>
          </cell>
          <cell r="HD85">
            <v>0</v>
          </cell>
          <cell r="HE85">
            <v>0</v>
          </cell>
          <cell r="HF85">
            <v>0</v>
          </cell>
          <cell r="HG85">
            <v>0</v>
          </cell>
          <cell r="HH85">
            <v>0</v>
          </cell>
          <cell r="HI85">
            <v>0</v>
          </cell>
          <cell r="HJ85">
            <v>0</v>
          </cell>
          <cell r="HK85">
            <v>0</v>
          </cell>
          <cell r="HL85">
            <v>0</v>
          </cell>
          <cell r="HM85">
            <v>0</v>
          </cell>
          <cell r="HN85">
            <v>0</v>
          </cell>
          <cell r="HO85">
            <v>0</v>
          </cell>
          <cell r="HP85">
            <v>0</v>
          </cell>
          <cell r="HQ85">
            <v>0</v>
          </cell>
          <cell r="HR85">
            <v>0</v>
          </cell>
          <cell r="HS85">
            <v>0</v>
          </cell>
          <cell r="HT85">
            <v>0</v>
          </cell>
          <cell r="HU85">
            <v>0</v>
          </cell>
          <cell r="HV85">
            <v>0</v>
          </cell>
          <cell r="HW85">
            <v>0</v>
          </cell>
          <cell r="HX85">
            <v>0</v>
          </cell>
          <cell r="HY85">
            <v>0</v>
          </cell>
          <cell r="HZ85">
            <v>0</v>
          </cell>
          <cell r="IA85">
            <v>0</v>
          </cell>
          <cell r="IB85">
            <v>0</v>
          </cell>
          <cell r="IC85">
            <v>0</v>
          </cell>
          <cell r="ID85">
            <v>0</v>
          </cell>
          <cell r="IE85">
            <v>0</v>
          </cell>
          <cell r="IF85">
            <v>0</v>
          </cell>
          <cell r="IG85">
            <v>0</v>
          </cell>
          <cell r="IH85">
            <v>0</v>
          </cell>
          <cell r="II85">
            <v>0</v>
          </cell>
          <cell r="IJ85">
            <v>0</v>
          </cell>
          <cell r="IK85">
            <v>0</v>
          </cell>
          <cell r="IL85">
            <v>0</v>
          </cell>
          <cell r="IM85">
            <v>0</v>
          </cell>
          <cell r="IN85">
            <v>0</v>
          </cell>
          <cell r="IO85">
            <v>0</v>
          </cell>
          <cell r="IP85">
            <v>0</v>
          </cell>
          <cell r="IQ85">
            <v>0</v>
          </cell>
          <cell r="IR85">
            <v>0</v>
          </cell>
          <cell r="IS85">
            <v>0</v>
          </cell>
          <cell r="IT85">
            <v>0</v>
          </cell>
          <cell r="IU85">
            <v>0</v>
          </cell>
        </row>
        <row r="86">
          <cell r="A86" t="str">
            <v>COGGDP</v>
          </cell>
          <cell r="B86" t="str">
            <v>YOY % change in real terms</v>
          </cell>
          <cell r="C86" t="str">
            <v>GDP</v>
          </cell>
          <cell r="I86">
            <v>0</v>
          </cell>
          <cell r="J86">
            <v>14.3</v>
          </cell>
          <cell r="K86">
            <v>15.8</v>
          </cell>
          <cell r="L86">
            <v>8.6</v>
          </cell>
          <cell r="M86">
            <v>14.6</v>
          </cell>
          <cell r="N86">
            <v>1.8</v>
          </cell>
          <cell r="O86">
            <v>1.6</v>
          </cell>
          <cell r="P86">
            <v>3.4</v>
          </cell>
          <cell r="Q86">
            <v>11.3</v>
          </cell>
          <cell r="R86">
            <v>9.1999999999999993</v>
          </cell>
          <cell r="S86">
            <v>7.3</v>
          </cell>
          <cell r="T86">
            <v>10.6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12.3</v>
          </cell>
          <cell r="Z86">
            <v>6.2</v>
          </cell>
          <cell r="AA86">
            <v>2.6</v>
          </cell>
          <cell r="AB86">
            <v>4</v>
          </cell>
          <cell r="AC86">
            <v>-3.5</v>
          </cell>
          <cell r="AD86">
            <v>2.4</v>
          </cell>
          <cell r="AE86">
            <v>-4.5</v>
          </cell>
          <cell r="AF86">
            <v>2.1</v>
          </cell>
          <cell r="AG86">
            <v>-0.1</v>
          </cell>
          <cell r="AH86">
            <v>5.3</v>
          </cell>
          <cell r="AI86">
            <v>0.5</v>
          </cell>
          <cell r="AJ86">
            <v>17.399999999999999</v>
          </cell>
          <cell r="AK86">
            <v>13.1</v>
          </cell>
          <cell r="AL86">
            <v>14.6</v>
          </cell>
          <cell r="AM86">
            <v>20.5</v>
          </cell>
          <cell r="AN86">
            <v>16.2</v>
          </cell>
          <cell r="AO86">
            <v>10.8</v>
          </cell>
          <cell r="AP86">
            <v>10.4</v>
          </cell>
          <cell r="AQ86">
            <v>12.7</v>
          </cell>
          <cell r="AR86">
            <v>12.3</v>
          </cell>
          <cell r="AS86">
            <v>11.7</v>
          </cell>
          <cell r="AT86">
            <v>11</v>
          </cell>
          <cell r="AU86">
            <v>13.9</v>
          </cell>
          <cell r="AV86">
            <v>3.6</v>
          </cell>
          <cell r="AW86">
            <v>5.5</v>
          </cell>
          <cell r="AX86">
            <v>8.3000000000000007</v>
          </cell>
          <cell r="AY86">
            <v>7.8</v>
          </cell>
          <cell r="AZ86">
            <v>10</v>
          </cell>
          <cell r="BA86">
            <v>13.7</v>
          </cell>
          <cell r="BB86">
            <v>14.7</v>
          </cell>
          <cell r="BC86">
            <v>11.6</v>
          </cell>
          <cell r="BD86">
            <v>6.7</v>
          </cell>
          <cell r="BE86">
            <v>11.9</v>
          </cell>
          <cell r="BF86">
            <v>12.9</v>
          </cell>
          <cell r="BG86">
            <v>8.6</v>
          </cell>
          <cell r="BH86">
            <v>10.1</v>
          </cell>
          <cell r="BI86">
            <v>10.8</v>
          </cell>
          <cell r="BJ86">
            <v>6.3</v>
          </cell>
          <cell r="BK86">
            <v>6.3</v>
          </cell>
          <cell r="BL86">
            <v>13.6</v>
          </cell>
          <cell r="BM86">
            <v>9.3000000000000007</v>
          </cell>
          <cell r="BN86">
            <v>5.8</v>
          </cell>
          <cell r="BO86">
            <v>1.5</v>
          </cell>
          <cell r="BP86">
            <v>3.3</v>
          </cell>
          <cell r="BQ86">
            <v>1.2</v>
          </cell>
          <cell r="BR86">
            <v>2.9</v>
          </cell>
          <cell r="BS86">
            <v>0.5</v>
          </cell>
          <cell r="BT86">
            <v>6.3</v>
          </cell>
          <cell r="BU86">
            <v>7.6</v>
          </cell>
          <cell r="BV86">
            <v>9.3000000000000007</v>
          </cell>
          <cell r="BW86">
            <v>6</v>
          </cell>
          <cell r="BX86">
            <v>12.5</v>
          </cell>
          <cell r="BY86">
            <v>14.2</v>
          </cell>
          <cell r="BZ86">
            <v>10.8</v>
          </cell>
          <cell r="CA86">
            <v>3.3</v>
          </cell>
          <cell r="CB86">
            <v>10</v>
          </cell>
          <cell r="CC86">
            <v>6</v>
          </cell>
          <cell r="CD86">
            <v>-2.6</v>
          </cell>
          <cell r="CE86">
            <v>-2.5</v>
          </cell>
          <cell r="CF86">
            <v>2.4</v>
          </cell>
          <cell r="CG86">
            <v>0.8</v>
          </cell>
          <cell r="CH86">
            <v>0.6</v>
          </cell>
          <cell r="CI86">
            <v>8.5</v>
          </cell>
          <cell r="CJ86">
            <v>16.899999999999999</v>
          </cell>
          <cell r="CK86">
            <v>18</v>
          </cell>
          <cell r="CL86">
            <v>11.1</v>
          </cell>
          <cell r="CM86">
            <v>13.2</v>
          </cell>
          <cell r="CN86">
            <v>13.5</v>
          </cell>
          <cell r="CO86">
            <v>15.2</v>
          </cell>
          <cell r="CP86">
            <v>11.7</v>
          </cell>
          <cell r="CQ86">
            <v>13.4</v>
          </cell>
          <cell r="CR86">
            <v>9.6999999999999993</v>
          </cell>
          <cell r="CS86">
            <v>9</v>
          </cell>
          <cell r="CT86">
            <v>7.3</v>
          </cell>
          <cell r="CU86">
            <v>8.4</v>
          </cell>
          <cell r="CV86">
            <v>8.5</v>
          </cell>
          <cell r="CW86">
            <v>6.9</v>
          </cell>
          <cell r="CX86">
            <v>2.9</v>
          </cell>
          <cell r="CY86">
            <v>0.3</v>
          </cell>
          <cell r="CZ86">
            <v>-0.2</v>
          </cell>
          <cell r="DA86">
            <v>2.2999999999999998</v>
          </cell>
          <cell r="DB86">
            <v>0.9</v>
          </cell>
          <cell r="DC86">
            <v>4.5</v>
          </cell>
          <cell r="DD86">
            <v>4.9000000000000004</v>
          </cell>
          <cell r="DE86">
            <v>4.8</v>
          </cell>
          <cell r="DF86">
            <v>3.8</v>
          </cell>
          <cell r="DG86">
            <v>6.1</v>
          </cell>
          <cell r="DH86">
            <v>5.3</v>
          </cell>
          <cell r="DI86">
            <v>5.2</v>
          </cell>
          <cell r="DJ86">
            <v>6.3</v>
          </cell>
          <cell r="DK86">
            <v>5.7</v>
          </cell>
          <cell r="DL86">
            <v>6.3</v>
          </cell>
          <cell r="DM86">
            <v>6.6</v>
          </cell>
          <cell r="DN86">
            <v>6.7</v>
          </cell>
          <cell r="DO86">
            <v>5.4</v>
          </cell>
          <cell r="DP86">
            <v>6.2</v>
          </cell>
          <cell r="DQ86">
            <v>6.4</v>
          </cell>
          <cell r="DR86">
            <v>6.1</v>
          </cell>
          <cell r="DS86">
            <v>5.9</v>
          </cell>
          <cell r="DT86">
            <v>6.4</v>
          </cell>
          <cell r="DU86">
            <v>6.2</v>
          </cell>
          <cell r="DV86">
            <v>7.9</v>
          </cell>
          <cell r="DW86">
            <v>6.8</v>
          </cell>
          <cell r="DX86">
            <v>4.5999999999999996</v>
          </cell>
          <cell r="DY86">
            <v>5.2</v>
          </cell>
          <cell r="DZ86">
            <v>6</v>
          </cell>
          <cell r="EA86">
            <v>3.9</v>
          </cell>
          <cell r="EB86">
            <v>2.9</v>
          </cell>
          <cell r="EC86">
            <v>1.3</v>
          </cell>
          <cell r="ED86">
            <v>1.6</v>
          </cell>
          <cell r="EE86">
            <v>2.4</v>
          </cell>
          <cell r="EF86">
            <v>2.5</v>
          </cell>
          <cell r="EG86">
            <v>3.6</v>
          </cell>
          <cell r="EH86">
            <v>4.8</v>
          </cell>
          <cell r="EI86">
            <v>6</v>
          </cell>
          <cell r="EJ86">
            <v>4.3</v>
          </cell>
          <cell r="EK86">
            <v>5.9</v>
          </cell>
          <cell r="EL86">
            <v>7.5</v>
          </cell>
          <cell r="EM86">
            <v>6.3</v>
          </cell>
          <cell r="EN86">
            <v>1.1000000000000001</v>
          </cell>
          <cell r="EO86">
            <v>5.0999999999999996</v>
          </cell>
          <cell r="EP86">
            <v>-2.7</v>
          </cell>
          <cell r="EQ86">
            <v>-6</v>
          </cell>
          <cell r="ER86">
            <v>-8.3000000000000007</v>
          </cell>
          <cell r="ES86">
            <v>-6.3</v>
          </cell>
          <cell r="ET86">
            <v>-5.9</v>
          </cell>
          <cell r="EU86">
            <v>-3</v>
          </cell>
          <cell r="EV86">
            <v>0.4</v>
          </cell>
          <cell r="EW86">
            <v>4</v>
          </cell>
          <cell r="EX86">
            <v>8.4</v>
          </cell>
          <cell r="EY86">
            <v>2.5</v>
          </cell>
          <cell r="EZ86">
            <v>10.7</v>
          </cell>
          <cell r="FA86">
            <v>7.4</v>
          </cell>
          <cell r="FB86">
            <v>7.2</v>
          </cell>
          <cell r="FC86">
            <v>5.7</v>
          </cell>
          <cell r="FD86">
            <v>7.7</v>
          </cell>
          <cell r="FE86">
            <v>2</v>
          </cell>
          <cell r="FF86">
            <v>1.1000000000000001</v>
          </cell>
          <cell r="FG86">
            <v>0.1</v>
          </cell>
          <cell r="FH86">
            <v>-0.8</v>
          </cell>
          <cell r="FI86">
            <v>0.6</v>
          </cell>
          <cell r="FJ86">
            <v>-0.6</v>
          </cell>
          <cell r="FK86">
            <v>0.5</v>
          </cell>
          <cell r="FL86">
            <v>2.4</v>
          </cell>
          <cell r="FM86">
            <v>4.0999999999999996</v>
          </cell>
          <cell r="FN86">
            <v>1.7</v>
          </cell>
          <cell r="FO86">
            <v>3.9</v>
          </cell>
          <cell r="FP86">
            <v>-0.6</v>
          </cell>
          <cell r="FQ86">
            <v>4</v>
          </cell>
          <cell r="FR86">
            <v>4.7</v>
          </cell>
          <cell r="FS86">
            <v>3.1</v>
          </cell>
          <cell r="FT86">
            <v>7.9</v>
          </cell>
          <cell r="FU86">
            <v>12.1</v>
          </cell>
          <cell r="FV86">
            <v>6.9</v>
          </cell>
          <cell r="FW86">
            <v>8.1999999999999993</v>
          </cell>
          <cell r="FX86">
            <v>8.6999999999999993</v>
          </cell>
          <cell r="FY86">
            <v>6.4</v>
          </cell>
          <cell r="FZ86">
            <v>7.3</v>
          </cell>
          <cell r="GA86">
            <v>8.3000000000000007</v>
          </cell>
          <cell r="GB86">
            <v>7.4</v>
          </cell>
          <cell r="GC86">
            <v>7.4</v>
          </cell>
          <cell r="GD86">
            <v>9</v>
          </cell>
          <cell r="GE86">
            <v>6.1</v>
          </cell>
          <cell r="GF86">
            <v>6.4</v>
          </cell>
          <cell r="GG86">
            <v>6.8</v>
          </cell>
          <cell r="GH86">
            <v>7</v>
          </cell>
          <cell r="GI86">
            <v>5.9</v>
          </cell>
          <cell r="GJ86">
            <v>6.2</v>
          </cell>
          <cell r="GK86">
            <v>6.7</v>
          </cell>
          <cell r="GL86">
            <v>7</v>
          </cell>
          <cell r="GM86">
            <v>6.5</v>
          </cell>
          <cell r="GN86">
            <v>7</v>
          </cell>
          <cell r="GO86">
            <v>4</v>
          </cell>
          <cell r="GP86">
            <v>0.9</v>
          </cell>
          <cell r="GQ86">
            <v>-2.7</v>
          </cell>
          <cell r="GR86">
            <v>2.1</v>
          </cell>
          <cell r="GS86">
            <v>-7.8</v>
          </cell>
          <cell r="GT86">
            <v>-3.1</v>
          </cell>
          <cell r="GU86">
            <v>-1.7</v>
          </cell>
          <cell r="GV86">
            <v>2.5</v>
          </cell>
          <cell r="GW86">
            <v>-2.5</v>
          </cell>
          <cell r="GX86">
            <v>7.9</v>
          </cell>
          <cell r="GY86">
            <v>6.4</v>
          </cell>
          <cell r="GZ86">
            <v>6.6</v>
          </cell>
          <cell r="HA86">
            <v>6.4</v>
          </cell>
          <cell r="HB86">
            <v>6.8</v>
          </cell>
          <cell r="HC86">
            <v>7.6</v>
          </cell>
          <cell r="HD86">
            <v>5.0999999999999996</v>
          </cell>
          <cell r="HE86">
            <v>4</v>
          </cell>
          <cell r="HF86">
            <v>3</v>
          </cell>
          <cell r="HG86">
            <v>4.9000000000000004</v>
          </cell>
          <cell r="HH86">
            <v>0.7</v>
          </cell>
          <cell r="HI86">
            <v>0.9</v>
          </cell>
          <cell r="HJ86">
            <v>1.5</v>
          </cell>
          <cell r="HK86">
            <v>2.8</v>
          </cell>
          <cell r="HL86">
            <v>1.5</v>
          </cell>
          <cell r="HM86">
            <v>2.9</v>
          </cell>
          <cell r="HN86">
            <v>3.2</v>
          </cell>
          <cell r="HO86">
            <v>2.9</v>
          </cell>
        </row>
        <row r="87">
          <cell r="A87" t="str">
            <v>COGDD</v>
          </cell>
          <cell r="B87" t="str">
            <v>YOY % change in real terms</v>
          </cell>
          <cell r="C87" t="str">
            <v>Domestic Demand</v>
          </cell>
          <cell r="H87">
            <v>0</v>
          </cell>
          <cell r="I87">
            <v>0</v>
          </cell>
          <cell r="J87">
            <v>17.8</v>
          </cell>
          <cell r="K87">
            <v>19.2</v>
          </cell>
          <cell r="L87">
            <v>9.9</v>
          </cell>
          <cell r="M87">
            <v>12.2</v>
          </cell>
          <cell r="N87">
            <v>1.2</v>
          </cell>
          <cell r="O87">
            <v>-4.5999999999999996</v>
          </cell>
          <cell r="P87">
            <v>3.6</v>
          </cell>
          <cell r="Q87">
            <v>7.5</v>
          </cell>
          <cell r="R87">
            <v>11.1</v>
          </cell>
          <cell r="S87">
            <v>15.4</v>
          </cell>
          <cell r="T87">
            <v>7.7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12.6</v>
          </cell>
          <cell r="Z87">
            <v>-1.5</v>
          </cell>
          <cell r="AA87">
            <v>2.2999999999999998</v>
          </cell>
          <cell r="AB87">
            <v>6.3</v>
          </cell>
          <cell r="AC87">
            <v>-8.4</v>
          </cell>
          <cell r="AD87">
            <v>-0.3</v>
          </cell>
          <cell r="AE87">
            <v>0.4</v>
          </cell>
          <cell r="AF87">
            <v>-1.3</v>
          </cell>
          <cell r="AG87">
            <v>1.2</v>
          </cell>
          <cell r="AH87">
            <v>12.3</v>
          </cell>
          <cell r="AI87">
            <v>2.9</v>
          </cell>
          <cell r="AJ87">
            <v>16.3</v>
          </cell>
          <cell r="AK87">
            <v>14.3</v>
          </cell>
          <cell r="AL87">
            <v>10.199999999999999</v>
          </cell>
          <cell r="AM87">
            <v>14</v>
          </cell>
          <cell r="AN87">
            <v>13.6</v>
          </cell>
          <cell r="AO87">
            <v>16.5</v>
          </cell>
          <cell r="AP87">
            <v>15.5</v>
          </cell>
          <cell r="AQ87">
            <v>13.8</v>
          </cell>
          <cell r="AR87">
            <v>16.8</v>
          </cell>
          <cell r="AS87">
            <v>15.8</v>
          </cell>
          <cell r="AT87">
            <v>18.2</v>
          </cell>
          <cell r="AU87">
            <v>15.7</v>
          </cell>
          <cell r="AV87">
            <v>10.9</v>
          </cell>
          <cell r="AW87">
            <v>13.5</v>
          </cell>
          <cell r="AX87">
            <v>14.3</v>
          </cell>
          <cell r="AY87">
            <v>8.4</v>
          </cell>
          <cell r="AZ87">
            <v>12.5</v>
          </cell>
          <cell r="BA87">
            <v>14.1</v>
          </cell>
          <cell r="BB87">
            <v>12</v>
          </cell>
          <cell r="BC87">
            <v>11.6</v>
          </cell>
          <cell r="BD87">
            <v>11.3</v>
          </cell>
          <cell r="BE87">
            <v>14.3</v>
          </cell>
          <cell r="BF87">
            <v>15.3</v>
          </cell>
          <cell r="BG87">
            <v>15.2</v>
          </cell>
          <cell r="BH87">
            <v>14</v>
          </cell>
          <cell r="BI87">
            <v>13.8</v>
          </cell>
          <cell r="BJ87">
            <v>8.9</v>
          </cell>
          <cell r="BK87">
            <v>7.4</v>
          </cell>
          <cell r="BL87">
            <v>5.0999999999999996</v>
          </cell>
          <cell r="BM87">
            <v>8.8000000000000007</v>
          </cell>
          <cell r="BN87">
            <v>0.7</v>
          </cell>
          <cell r="BO87">
            <v>0.7</v>
          </cell>
          <cell r="BP87">
            <v>6.4</v>
          </cell>
          <cell r="BQ87">
            <v>1.8</v>
          </cell>
          <cell r="BR87">
            <v>2.2999999999999998</v>
          </cell>
          <cell r="BS87">
            <v>-0.5</v>
          </cell>
          <cell r="BT87">
            <v>4.5999999999999996</v>
          </cell>
          <cell r="BU87">
            <v>3.5</v>
          </cell>
          <cell r="BV87">
            <v>7.4</v>
          </cell>
          <cell r="BW87">
            <v>3.9</v>
          </cell>
          <cell r="BX87">
            <v>6.8</v>
          </cell>
          <cell r="BY87">
            <v>8.3000000000000007</v>
          </cell>
          <cell r="BZ87">
            <v>4.3</v>
          </cell>
          <cell r="CA87">
            <v>1.6</v>
          </cell>
          <cell r="CB87">
            <v>5.0999999999999996</v>
          </cell>
          <cell r="CC87">
            <v>3.7</v>
          </cell>
          <cell r="CD87">
            <v>-1.7</v>
          </cell>
          <cell r="CE87">
            <v>-1.2</v>
          </cell>
          <cell r="CF87">
            <v>4.2</v>
          </cell>
          <cell r="CG87">
            <v>1.2</v>
          </cell>
          <cell r="CH87">
            <v>4.7</v>
          </cell>
          <cell r="CI87">
            <v>8.6999999999999993</v>
          </cell>
          <cell r="CJ87">
            <v>12.4</v>
          </cell>
          <cell r="CK87">
            <v>12.3</v>
          </cell>
          <cell r="CL87">
            <v>9.5</v>
          </cell>
          <cell r="CM87">
            <v>12.1</v>
          </cell>
          <cell r="CN87">
            <v>11.5</v>
          </cell>
          <cell r="CO87">
            <v>12.7</v>
          </cell>
          <cell r="CP87">
            <v>10.3</v>
          </cell>
          <cell r="CQ87">
            <v>11.6</v>
          </cell>
          <cell r="CR87">
            <v>6.1</v>
          </cell>
          <cell r="CS87">
            <v>11.4</v>
          </cell>
          <cell r="CT87">
            <v>11.2</v>
          </cell>
          <cell r="CU87">
            <v>8.9</v>
          </cell>
          <cell r="CV87">
            <v>9.4</v>
          </cell>
          <cell r="CW87">
            <v>13.1</v>
          </cell>
          <cell r="CX87">
            <v>4.0999999999999996</v>
          </cell>
          <cell r="CY87">
            <v>-4.7</v>
          </cell>
          <cell r="CZ87">
            <v>-5.7</v>
          </cell>
          <cell r="DA87">
            <v>1.3</v>
          </cell>
          <cell r="DB87">
            <v>-1.6</v>
          </cell>
          <cell r="DC87">
            <v>5</v>
          </cell>
          <cell r="DD87">
            <v>12.4</v>
          </cell>
          <cell r="DE87">
            <v>13.5</v>
          </cell>
          <cell r="DF87">
            <v>7.2</v>
          </cell>
          <cell r="DG87">
            <v>11.3</v>
          </cell>
          <cell r="DH87">
            <v>9.6999999999999993</v>
          </cell>
          <cell r="DI87">
            <v>8.1</v>
          </cell>
          <cell r="DJ87">
            <v>6.5</v>
          </cell>
          <cell r="DK87">
            <v>8.8000000000000007</v>
          </cell>
          <cell r="DL87">
            <v>7</v>
          </cell>
          <cell r="DM87">
            <v>9.4</v>
          </cell>
          <cell r="DN87">
            <v>9</v>
          </cell>
          <cell r="DO87">
            <v>11.9</v>
          </cell>
          <cell r="DP87">
            <v>9.4</v>
          </cell>
          <cell r="DQ87">
            <v>6.7</v>
          </cell>
          <cell r="DR87">
            <v>6.3</v>
          </cell>
          <cell r="DS87">
            <v>6.1</v>
          </cell>
          <cell r="DT87">
            <v>1.9</v>
          </cell>
          <cell r="DU87">
            <v>5.2</v>
          </cell>
          <cell r="DV87">
            <v>8.1999999999999993</v>
          </cell>
          <cell r="DW87">
            <v>11.6</v>
          </cell>
          <cell r="DX87">
            <v>10.199999999999999</v>
          </cell>
          <cell r="DY87">
            <v>13.1</v>
          </cell>
          <cell r="DZ87">
            <v>10.8</v>
          </cell>
          <cell r="EA87">
            <v>9.8000000000000007</v>
          </cell>
          <cell r="EB87">
            <v>5.5</v>
          </cell>
          <cell r="EC87">
            <v>3.4</v>
          </cell>
          <cell r="ED87">
            <v>3.6</v>
          </cell>
          <cell r="EE87">
            <v>5.5</v>
          </cell>
          <cell r="EF87">
            <v>1.6</v>
          </cell>
          <cell r="EG87">
            <v>0.3</v>
          </cell>
          <cell r="EH87">
            <v>2.1</v>
          </cell>
          <cell r="EI87">
            <v>6.5</v>
          </cell>
          <cell r="EJ87">
            <v>2.6</v>
          </cell>
          <cell r="EK87">
            <v>8.8000000000000007</v>
          </cell>
          <cell r="EL87">
            <v>8.3000000000000007</v>
          </cell>
          <cell r="EM87">
            <v>11.9</v>
          </cell>
          <cell r="EN87">
            <v>3.5</v>
          </cell>
          <cell r="EO87">
            <v>8</v>
          </cell>
          <cell r="EP87">
            <v>-3.1</v>
          </cell>
          <cell r="EQ87">
            <v>-3.8</v>
          </cell>
          <cell r="ER87">
            <v>-11.3</v>
          </cell>
          <cell r="ES87">
            <v>-11.9</v>
          </cell>
          <cell r="ET87">
            <v>-7.6</v>
          </cell>
          <cell r="EU87">
            <v>-9.3000000000000007</v>
          </cell>
          <cell r="EV87">
            <v>-8.5</v>
          </cell>
          <cell r="EW87">
            <v>-0.5</v>
          </cell>
          <cell r="EX87">
            <v>4.5</v>
          </cell>
          <cell r="EY87">
            <v>-3.6</v>
          </cell>
          <cell r="EZ87">
            <v>9.3000000000000007</v>
          </cell>
          <cell r="FA87">
            <v>7.1</v>
          </cell>
          <cell r="FB87">
            <v>7.2</v>
          </cell>
          <cell r="FC87">
            <v>6</v>
          </cell>
          <cell r="FD87">
            <v>7.4</v>
          </cell>
          <cell r="FE87">
            <v>4.2</v>
          </cell>
          <cell r="FF87">
            <v>2.1</v>
          </cell>
          <cell r="FG87">
            <v>0.2</v>
          </cell>
          <cell r="FH87">
            <v>-3.3</v>
          </cell>
          <cell r="FI87">
            <v>0.7</v>
          </cell>
          <cell r="FJ87">
            <v>-3.2</v>
          </cell>
          <cell r="FK87">
            <v>-1.1000000000000001</v>
          </cell>
          <cell r="FL87">
            <v>0</v>
          </cell>
          <cell r="FM87">
            <v>2</v>
          </cell>
          <cell r="FN87">
            <v>-0.6</v>
          </cell>
          <cell r="FO87">
            <v>0.7</v>
          </cell>
          <cell r="FP87">
            <v>-4</v>
          </cell>
          <cell r="FQ87">
            <v>-0.9</v>
          </cell>
          <cell r="FR87">
            <v>3.7</v>
          </cell>
          <cell r="FS87">
            <v>-0.1</v>
          </cell>
          <cell r="FT87">
            <v>8.1</v>
          </cell>
          <cell r="FU87">
            <v>11.8</v>
          </cell>
          <cell r="FV87">
            <v>3.1</v>
          </cell>
          <cell r="FW87">
            <v>-1</v>
          </cell>
          <cell r="FX87">
            <v>5.3</v>
          </cell>
          <cell r="FY87">
            <v>-2.6</v>
          </cell>
          <cell r="FZ87">
            <v>-0.8</v>
          </cell>
          <cell r="GA87">
            <v>4.0999999999999996</v>
          </cell>
          <cell r="GB87">
            <v>7.5</v>
          </cell>
          <cell r="GC87">
            <v>2</v>
          </cell>
          <cell r="GD87">
            <v>7</v>
          </cell>
          <cell r="GE87">
            <v>6.4</v>
          </cell>
          <cell r="GF87">
            <v>4.5</v>
          </cell>
          <cell r="GG87">
            <v>6.4</v>
          </cell>
          <cell r="GH87">
            <v>6.1</v>
          </cell>
          <cell r="GI87">
            <v>4.5999999999999996</v>
          </cell>
          <cell r="GJ87">
            <v>8.1999999999999993</v>
          </cell>
          <cell r="GK87">
            <v>7.9</v>
          </cell>
          <cell r="GL87">
            <v>10.4</v>
          </cell>
          <cell r="GM87">
            <v>7.8</v>
          </cell>
          <cell r="GN87">
            <v>7.9</v>
          </cell>
          <cell r="GO87">
            <v>4</v>
          </cell>
          <cell r="GP87">
            <v>1.8</v>
          </cell>
          <cell r="GQ87">
            <v>-6.9</v>
          </cell>
          <cell r="GR87">
            <v>1.4</v>
          </cell>
          <cell r="GS87">
            <v>-8.1</v>
          </cell>
          <cell r="GT87">
            <v>-5</v>
          </cell>
          <cell r="GU87">
            <v>5</v>
          </cell>
          <cell r="GV87">
            <v>10.3</v>
          </cell>
          <cell r="GW87">
            <v>0.5</v>
          </cell>
          <cell r="GX87">
            <v>16.7</v>
          </cell>
          <cell r="GY87">
            <v>10.4</v>
          </cell>
          <cell r="GZ87">
            <v>-1.5</v>
          </cell>
          <cell r="HA87">
            <v>4.3</v>
          </cell>
          <cell r="HB87">
            <v>7.1</v>
          </cell>
          <cell r="HC87">
            <v>1.8</v>
          </cell>
          <cell r="HD87">
            <v>8.3000000000000007</v>
          </cell>
          <cell r="HE87">
            <v>10.6</v>
          </cell>
          <cell r="HF87">
            <v>5.6</v>
          </cell>
          <cell r="HG87">
            <v>6.5</v>
          </cell>
          <cell r="HH87">
            <v>5.2</v>
          </cell>
          <cell r="HI87">
            <v>2.1</v>
          </cell>
          <cell r="HJ87">
            <v>2.4</v>
          </cell>
          <cell r="HK87">
            <v>4.7</v>
          </cell>
          <cell r="HL87">
            <v>3.6</v>
          </cell>
          <cell r="HM87">
            <v>4.0999999999999996</v>
          </cell>
          <cell r="HN87">
            <v>3.6</v>
          </cell>
          <cell r="HO87">
            <v>3.9</v>
          </cell>
        </row>
        <row r="88">
          <cell r="A88" t="str">
            <v>COGPCE</v>
          </cell>
          <cell r="B88" t="str">
            <v>YOY % change in real terms</v>
          </cell>
          <cell r="C88" t="str">
            <v>PCE</v>
          </cell>
          <cell r="I88">
            <v>0</v>
          </cell>
          <cell r="J88">
            <v>10.7</v>
          </cell>
          <cell r="K88">
            <v>9.8000000000000007</v>
          </cell>
          <cell r="L88">
            <v>8.9</v>
          </cell>
          <cell r="M88">
            <v>13</v>
          </cell>
          <cell r="N88">
            <v>12.2</v>
          </cell>
          <cell r="O88">
            <v>1.4</v>
          </cell>
          <cell r="P88">
            <v>10</v>
          </cell>
          <cell r="Q88">
            <v>8.6</v>
          </cell>
          <cell r="R88">
            <v>10.5</v>
          </cell>
          <cell r="S88">
            <v>12.9</v>
          </cell>
          <cell r="T88">
            <v>7.6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13.2</v>
          </cell>
          <cell r="Z88">
            <v>-3.9</v>
          </cell>
          <cell r="AA88">
            <v>6</v>
          </cell>
          <cell r="AB88">
            <v>0.6</v>
          </cell>
          <cell r="AC88">
            <v>-8.9</v>
          </cell>
          <cell r="AD88">
            <v>-1.8</v>
          </cell>
          <cell r="AE88">
            <v>4.7</v>
          </cell>
          <cell r="AF88">
            <v>-3.9</v>
          </cell>
          <cell r="AG88">
            <v>2</v>
          </cell>
          <cell r="AH88">
            <v>11.5</v>
          </cell>
          <cell r="AI88">
            <v>3.7</v>
          </cell>
          <cell r="AJ88">
            <v>2</v>
          </cell>
          <cell r="AK88">
            <v>13.5</v>
          </cell>
          <cell r="AL88">
            <v>3.1</v>
          </cell>
          <cell r="AM88">
            <v>11.2</v>
          </cell>
          <cell r="AN88">
            <v>7.5</v>
          </cell>
          <cell r="AO88">
            <v>13</v>
          </cell>
          <cell r="AP88">
            <v>11</v>
          </cell>
          <cell r="AQ88">
            <v>25.7</v>
          </cell>
          <cell r="AR88">
            <v>17</v>
          </cell>
          <cell r="AS88">
            <v>16.7</v>
          </cell>
          <cell r="AT88">
            <v>20.399999999999999</v>
          </cell>
          <cell r="AU88">
            <v>17.8</v>
          </cell>
          <cell r="AV88">
            <v>14.2</v>
          </cell>
          <cell r="AW88">
            <v>16.600000000000001</v>
          </cell>
          <cell r="AX88">
            <v>17.100000000000001</v>
          </cell>
          <cell r="AY88">
            <v>12</v>
          </cell>
          <cell r="AZ88">
            <v>10.5</v>
          </cell>
          <cell r="BA88">
            <v>10.1</v>
          </cell>
          <cell r="BB88">
            <v>5.4</v>
          </cell>
          <cell r="BC88">
            <v>9.5</v>
          </cell>
          <cell r="BD88">
            <v>14</v>
          </cell>
          <cell r="BE88">
            <v>10.4</v>
          </cell>
          <cell r="BF88">
            <v>13</v>
          </cell>
          <cell r="BG88">
            <v>11</v>
          </cell>
          <cell r="BH88">
            <v>12.2</v>
          </cell>
          <cell r="BI88">
            <v>13.2</v>
          </cell>
          <cell r="BJ88">
            <v>9.1</v>
          </cell>
          <cell r="BK88">
            <v>3.2</v>
          </cell>
          <cell r="BL88">
            <v>5.5</v>
          </cell>
          <cell r="BM88">
            <v>7.6</v>
          </cell>
          <cell r="BN88">
            <v>6.3</v>
          </cell>
          <cell r="BO88">
            <v>1.2</v>
          </cell>
          <cell r="BP88">
            <v>9.8000000000000007</v>
          </cell>
          <cell r="BQ88">
            <v>3.7</v>
          </cell>
          <cell r="BR88">
            <v>5.2</v>
          </cell>
          <cell r="BS88">
            <v>6.9</v>
          </cell>
          <cell r="BT88">
            <v>10.8</v>
          </cell>
          <cell r="BU88">
            <v>7.1</v>
          </cell>
          <cell r="BV88">
            <v>6.8</v>
          </cell>
          <cell r="BW88">
            <v>7.7</v>
          </cell>
          <cell r="BX88">
            <v>6.2</v>
          </cell>
          <cell r="BY88">
            <v>4.2</v>
          </cell>
          <cell r="BZ88">
            <v>6.7</v>
          </cell>
          <cell r="CA88">
            <v>6.4</v>
          </cell>
          <cell r="CB88">
            <v>5.9</v>
          </cell>
          <cell r="CC88">
            <v>3.4</v>
          </cell>
          <cell r="CD88">
            <v>6.1</v>
          </cell>
          <cell r="CE88">
            <v>2</v>
          </cell>
          <cell r="CF88">
            <v>5.5</v>
          </cell>
          <cell r="CG88">
            <v>4.4000000000000004</v>
          </cell>
          <cell r="CH88">
            <v>7.7</v>
          </cell>
          <cell r="CI88">
            <v>6.2</v>
          </cell>
          <cell r="CJ88">
            <v>10</v>
          </cell>
          <cell r="CK88">
            <v>10.1</v>
          </cell>
          <cell r="CL88">
            <v>8.6</v>
          </cell>
          <cell r="CM88">
            <v>9.3000000000000007</v>
          </cell>
          <cell r="CN88">
            <v>13.8</v>
          </cell>
          <cell r="CO88">
            <v>11</v>
          </cell>
          <cell r="CP88">
            <v>8.6999999999999993</v>
          </cell>
          <cell r="CQ88">
            <v>10.6</v>
          </cell>
          <cell r="CR88">
            <v>10.6</v>
          </cell>
          <cell r="CS88">
            <v>7.3</v>
          </cell>
          <cell r="CT88">
            <v>8.5</v>
          </cell>
          <cell r="CU88">
            <v>11</v>
          </cell>
          <cell r="CV88">
            <v>9.4</v>
          </cell>
          <cell r="CW88">
            <v>7.1</v>
          </cell>
          <cell r="CX88">
            <v>4.7</v>
          </cell>
          <cell r="CY88">
            <v>3</v>
          </cell>
          <cell r="CZ88">
            <v>0.9</v>
          </cell>
          <cell r="DA88">
            <v>3.8</v>
          </cell>
          <cell r="DB88">
            <v>0.6</v>
          </cell>
          <cell r="DC88">
            <v>6.1</v>
          </cell>
          <cell r="DD88">
            <v>9.1999999999999993</v>
          </cell>
          <cell r="DE88">
            <v>9.1</v>
          </cell>
          <cell r="DF88">
            <v>6.2</v>
          </cell>
          <cell r="DG88">
            <v>7.6</v>
          </cell>
          <cell r="DH88">
            <v>9.1999999999999993</v>
          </cell>
          <cell r="DI88">
            <v>10.8</v>
          </cell>
          <cell r="DJ88">
            <v>9.3000000000000007</v>
          </cell>
          <cell r="DK88">
            <v>9.3000000000000007</v>
          </cell>
          <cell r="DL88">
            <v>10</v>
          </cell>
          <cell r="DM88">
            <v>9.5</v>
          </cell>
          <cell r="DN88">
            <v>8.8000000000000007</v>
          </cell>
          <cell r="DO88">
            <v>8.5</v>
          </cell>
          <cell r="DP88">
            <v>9.1999999999999993</v>
          </cell>
          <cell r="DQ88">
            <v>7.7</v>
          </cell>
          <cell r="DR88">
            <v>8.9</v>
          </cell>
          <cell r="DS88">
            <v>5.2</v>
          </cell>
          <cell r="DT88">
            <v>9.6999999999999993</v>
          </cell>
          <cell r="DU88">
            <v>7.8</v>
          </cell>
          <cell r="DV88">
            <v>10.3</v>
          </cell>
          <cell r="DW88">
            <v>6.1</v>
          </cell>
          <cell r="DX88">
            <v>4.5</v>
          </cell>
          <cell r="DY88">
            <v>5.4</v>
          </cell>
          <cell r="DZ88">
            <v>6.5</v>
          </cell>
          <cell r="EA88">
            <v>2.1</v>
          </cell>
          <cell r="EB88">
            <v>2.6</v>
          </cell>
          <cell r="EC88">
            <v>0.5</v>
          </cell>
          <cell r="ED88">
            <v>1.4</v>
          </cell>
          <cell r="EE88">
            <v>1.6</v>
          </cell>
          <cell r="EF88">
            <v>2.6</v>
          </cell>
          <cell r="EG88">
            <v>2.1</v>
          </cell>
          <cell r="EH88">
            <v>4.5999999999999996</v>
          </cell>
          <cell r="EI88">
            <v>5.4</v>
          </cell>
          <cell r="EJ88">
            <v>3.7</v>
          </cell>
          <cell r="EK88">
            <v>3.8</v>
          </cell>
          <cell r="EL88">
            <v>8</v>
          </cell>
          <cell r="EM88">
            <v>8.1999999999999993</v>
          </cell>
          <cell r="EN88">
            <v>2.4</v>
          </cell>
          <cell r="EO88">
            <v>5.5</v>
          </cell>
          <cell r="EP88">
            <v>-1.7</v>
          </cell>
          <cell r="EQ88">
            <v>-3.9</v>
          </cell>
          <cell r="ER88">
            <v>-8.3000000000000007</v>
          </cell>
          <cell r="ES88">
            <v>-7.8</v>
          </cell>
          <cell r="ET88">
            <v>-5.5</v>
          </cell>
          <cell r="EU88">
            <v>-3.9</v>
          </cell>
          <cell r="EV88">
            <v>1</v>
          </cell>
          <cell r="EW88">
            <v>2.8</v>
          </cell>
          <cell r="EX88">
            <v>4.2</v>
          </cell>
          <cell r="EY88">
            <v>1</v>
          </cell>
          <cell r="EZ88">
            <v>6.4</v>
          </cell>
          <cell r="FA88">
            <v>4.7</v>
          </cell>
          <cell r="FB88">
            <v>3.5</v>
          </cell>
          <cell r="FC88">
            <v>3.6</v>
          </cell>
          <cell r="FD88">
            <v>4.5</v>
          </cell>
          <cell r="FE88">
            <v>3.4</v>
          </cell>
          <cell r="FF88">
            <v>2.8</v>
          </cell>
          <cell r="FG88">
            <v>0.9</v>
          </cell>
          <cell r="FH88">
            <v>-1.3</v>
          </cell>
          <cell r="FI88">
            <v>1.4</v>
          </cell>
          <cell r="FJ88">
            <v>0.9</v>
          </cell>
          <cell r="FK88">
            <v>-2.2000000000000002</v>
          </cell>
          <cell r="FL88">
            <v>-1.2</v>
          </cell>
          <cell r="FM88">
            <v>-1.6</v>
          </cell>
          <cell r="FN88">
            <v>-1</v>
          </cell>
          <cell r="FO88">
            <v>-4.2</v>
          </cell>
          <cell r="FP88">
            <v>-4.7</v>
          </cell>
          <cell r="FQ88">
            <v>-0.3</v>
          </cell>
          <cell r="FR88">
            <v>2.9</v>
          </cell>
          <cell r="FS88">
            <v>-1.6</v>
          </cell>
          <cell r="FT88">
            <v>6.2</v>
          </cell>
          <cell r="FU88">
            <v>10.7</v>
          </cell>
          <cell r="FV88">
            <v>5.3</v>
          </cell>
          <cell r="FW88">
            <v>6.4</v>
          </cell>
          <cell r="FX88">
            <v>7.1</v>
          </cell>
          <cell r="FY88">
            <v>3.4</v>
          </cell>
          <cell r="FZ88">
            <v>2.4</v>
          </cell>
          <cell r="GA88">
            <v>4</v>
          </cell>
          <cell r="GB88">
            <v>4.4000000000000004</v>
          </cell>
          <cell r="GC88">
            <v>3.5</v>
          </cell>
          <cell r="GD88">
            <v>6.2</v>
          </cell>
          <cell r="GE88">
            <v>7.2</v>
          </cell>
          <cell r="GF88">
            <v>4.5</v>
          </cell>
          <cell r="GG88">
            <v>6.4</v>
          </cell>
          <cell r="GH88">
            <v>6.1</v>
          </cell>
          <cell r="GI88">
            <v>5.7</v>
          </cell>
          <cell r="GJ88">
            <v>7.7</v>
          </cell>
          <cell r="GK88">
            <v>11.3</v>
          </cell>
          <cell r="GL88">
            <v>9.8000000000000007</v>
          </cell>
          <cell r="GM88">
            <v>8.6</v>
          </cell>
          <cell r="GN88">
            <v>8.4</v>
          </cell>
          <cell r="GO88">
            <v>3.5</v>
          </cell>
          <cell r="GP88">
            <v>0.1</v>
          </cell>
          <cell r="GQ88">
            <v>-3.6</v>
          </cell>
          <cell r="GR88">
            <v>1.9</v>
          </cell>
          <cell r="GS88">
            <v>-6</v>
          </cell>
          <cell r="GT88">
            <v>0.2</v>
          </cell>
          <cell r="GU88">
            <v>1.1000000000000001</v>
          </cell>
          <cell r="GV88">
            <v>5.4</v>
          </cell>
          <cell r="GW88">
            <v>0.2</v>
          </cell>
          <cell r="GX88">
            <v>7.5</v>
          </cell>
          <cell r="GY88">
            <v>3.8</v>
          </cell>
          <cell r="GZ88">
            <v>5.0999999999999996</v>
          </cell>
          <cell r="HA88">
            <v>8</v>
          </cell>
          <cell r="HB88">
            <v>6.1</v>
          </cell>
          <cell r="HC88">
            <v>8.1</v>
          </cell>
          <cell r="HD88">
            <v>10.3</v>
          </cell>
          <cell r="HE88">
            <v>9.6</v>
          </cell>
          <cell r="HF88">
            <v>5.9</v>
          </cell>
          <cell r="HG88">
            <v>8.4</v>
          </cell>
          <cell r="HH88">
            <v>5.5</v>
          </cell>
          <cell r="HI88">
            <v>2.2999999999999998</v>
          </cell>
          <cell r="HJ88">
            <v>1.5</v>
          </cell>
          <cell r="HK88">
            <v>2.7</v>
          </cell>
          <cell r="HL88">
            <v>3</v>
          </cell>
          <cell r="HM88">
            <v>6.3</v>
          </cell>
          <cell r="HN88">
            <v>4.2</v>
          </cell>
          <cell r="HO88">
            <v>2.8</v>
          </cell>
        </row>
        <row r="89">
          <cell r="A89" t="str">
            <v>COGCXDM</v>
          </cell>
          <cell r="B89" t="str">
            <v>YOY % change in real terms</v>
          </cell>
          <cell r="C89" t="str">
            <v>PCE</v>
          </cell>
          <cell r="D89" t="str">
            <v>CXDM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1.8</v>
          </cell>
          <cell r="P89">
            <v>9.4</v>
          </cell>
          <cell r="Q89">
            <v>9.1</v>
          </cell>
          <cell r="R89">
            <v>11.5</v>
          </cell>
          <cell r="S89">
            <v>8.8000000000000007</v>
          </cell>
          <cell r="T89">
            <v>7.6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9.1999999999999993</v>
          </cell>
          <cell r="Z89">
            <v>-4.5999999999999996</v>
          </cell>
          <cell r="AA89">
            <v>4.3</v>
          </cell>
          <cell r="AB89">
            <v>0</v>
          </cell>
          <cell r="AC89">
            <v>-9.5</v>
          </cell>
          <cell r="AD89">
            <v>-2.6</v>
          </cell>
          <cell r="AE89">
            <v>2.7</v>
          </cell>
          <cell r="AF89">
            <v>-3.7</v>
          </cell>
          <cell r="AG89">
            <v>2.6</v>
          </cell>
          <cell r="AH89">
            <v>11.5</v>
          </cell>
          <cell r="AI89">
            <v>3.2</v>
          </cell>
          <cell r="AJ89">
            <v>4.5999999999999996</v>
          </cell>
          <cell r="AK89">
            <v>14.8</v>
          </cell>
          <cell r="AL89">
            <v>5.2</v>
          </cell>
          <cell r="AM89">
            <v>12.9</v>
          </cell>
          <cell r="AN89">
            <v>9.4</v>
          </cell>
          <cell r="AO89">
            <v>12.3</v>
          </cell>
          <cell r="AP89">
            <v>9.8000000000000007</v>
          </cell>
          <cell r="AQ89">
            <v>22</v>
          </cell>
          <cell r="AR89">
            <v>14.3</v>
          </cell>
          <cell r="AS89">
            <v>14.5</v>
          </cell>
          <cell r="AT89">
            <v>18.8</v>
          </cell>
          <cell r="AU89">
            <v>17.7</v>
          </cell>
          <cell r="AV89">
            <v>15</v>
          </cell>
          <cell r="AW89">
            <v>16.7</v>
          </cell>
          <cell r="AX89">
            <v>17.100000000000001</v>
          </cell>
          <cell r="AY89">
            <v>11.5</v>
          </cell>
          <cell r="AZ89">
            <v>9.3000000000000007</v>
          </cell>
          <cell r="BA89">
            <v>7.9</v>
          </cell>
          <cell r="BB89">
            <v>3.4</v>
          </cell>
          <cell r="BC89">
            <v>7.7</v>
          </cell>
          <cell r="BD89">
            <v>9.6</v>
          </cell>
          <cell r="BE89">
            <v>6</v>
          </cell>
          <cell r="BF89">
            <v>9.9</v>
          </cell>
          <cell r="BG89">
            <v>8.6</v>
          </cell>
          <cell r="BH89">
            <v>8.8000000000000007</v>
          </cell>
          <cell r="BI89">
            <v>12.9</v>
          </cell>
          <cell r="BJ89">
            <v>9.1</v>
          </cell>
          <cell r="BK89">
            <v>3.1</v>
          </cell>
          <cell r="BL89">
            <v>6.4</v>
          </cell>
          <cell r="BM89">
            <v>7.6</v>
          </cell>
          <cell r="BN89">
            <v>5.8</v>
          </cell>
          <cell r="BO89">
            <v>1</v>
          </cell>
          <cell r="BP89">
            <v>9</v>
          </cell>
          <cell r="BQ89">
            <v>2.8</v>
          </cell>
          <cell r="BR89">
            <v>4.7</v>
          </cell>
          <cell r="BS89">
            <v>5.8</v>
          </cell>
          <cell r="BT89">
            <v>10.6</v>
          </cell>
          <cell r="BU89">
            <v>6.2</v>
          </cell>
          <cell r="BV89">
            <v>7.9</v>
          </cell>
          <cell r="BW89">
            <v>7.6</v>
          </cell>
          <cell r="BX89">
            <v>5.4</v>
          </cell>
          <cell r="BY89">
            <v>4.2</v>
          </cell>
          <cell r="BZ89">
            <v>7.1</v>
          </cell>
          <cell r="CA89">
            <v>5.4</v>
          </cell>
          <cell r="CB89">
            <v>5.6</v>
          </cell>
          <cell r="CC89">
            <v>4</v>
          </cell>
          <cell r="CD89">
            <v>6.3</v>
          </cell>
          <cell r="CE89">
            <v>1.2</v>
          </cell>
          <cell r="CF89">
            <v>5.3</v>
          </cell>
          <cell r="CG89">
            <v>4.2</v>
          </cell>
          <cell r="CH89">
            <v>7.2</v>
          </cell>
          <cell r="CI89">
            <v>6.5</v>
          </cell>
          <cell r="CJ89">
            <v>11</v>
          </cell>
          <cell r="CK89">
            <v>10.4</v>
          </cell>
          <cell r="CL89">
            <v>8.6999999999999993</v>
          </cell>
          <cell r="CM89">
            <v>10.199999999999999</v>
          </cell>
          <cell r="CN89">
            <v>14.6</v>
          </cell>
          <cell r="CO89">
            <v>11.8</v>
          </cell>
          <cell r="CP89">
            <v>10.199999999999999</v>
          </cell>
          <cell r="CQ89">
            <v>11.6</v>
          </cell>
          <cell r="CR89">
            <v>10.6</v>
          </cell>
          <cell r="CS89">
            <v>8.1999999999999993</v>
          </cell>
          <cell r="CT89">
            <v>7.3</v>
          </cell>
          <cell r="CU89">
            <v>10.3</v>
          </cell>
          <cell r="CV89">
            <v>9.1</v>
          </cell>
          <cell r="CW89">
            <v>7.4</v>
          </cell>
          <cell r="CX89">
            <v>4.4000000000000004</v>
          </cell>
          <cell r="CY89">
            <v>2.9</v>
          </cell>
          <cell r="CZ89">
            <v>0.1</v>
          </cell>
          <cell r="DA89">
            <v>3.6</v>
          </cell>
          <cell r="DB89">
            <v>0.2</v>
          </cell>
          <cell r="DC89">
            <v>4.5999999999999996</v>
          </cell>
          <cell r="DD89">
            <v>7.9</v>
          </cell>
          <cell r="DE89">
            <v>7.6</v>
          </cell>
          <cell r="DF89">
            <v>5.0999999999999996</v>
          </cell>
          <cell r="DG89">
            <v>4.4000000000000004</v>
          </cell>
          <cell r="DH89">
            <v>7.5</v>
          </cell>
          <cell r="DI89">
            <v>9.8000000000000007</v>
          </cell>
          <cell r="DJ89">
            <v>7.8</v>
          </cell>
          <cell r="DK89">
            <v>7.4</v>
          </cell>
          <cell r="DL89">
            <v>11.1</v>
          </cell>
          <cell r="DM89">
            <v>10</v>
          </cell>
          <cell r="DN89">
            <v>9.6</v>
          </cell>
          <cell r="DO89">
            <v>8.8000000000000007</v>
          </cell>
          <cell r="DP89">
            <v>9.8000000000000007</v>
          </cell>
          <cell r="DQ89">
            <v>7.6</v>
          </cell>
          <cell r="DR89">
            <v>8.1999999999999993</v>
          </cell>
          <cell r="DS89">
            <v>4.5</v>
          </cell>
          <cell r="DT89">
            <v>9.1999999999999993</v>
          </cell>
          <cell r="DU89">
            <v>7.4</v>
          </cell>
          <cell r="DV89">
            <v>9.6999999999999993</v>
          </cell>
          <cell r="DW89">
            <v>4.8</v>
          </cell>
          <cell r="DX89">
            <v>3.6</v>
          </cell>
          <cell r="DY89">
            <v>4.4000000000000004</v>
          </cell>
          <cell r="DZ89">
            <v>5.5</v>
          </cell>
          <cell r="EA89">
            <v>1.4</v>
          </cell>
          <cell r="EB89">
            <v>2.1</v>
          </cell>
          <cell r="EC89">
            <v>0.4</v>
          </cell>
          <cell r="ED89">
            <v>1.6</v>
          </cell>
          <cell r="EE89">
            <v>1.4</v>
          </cell>
          <cell r="EF89">
            <v>3.3</v>
          </cell>
          <cell r="EG89">
            <v>2.8</v>
          </cell>
          <cell r="EH89">
            <v>4.5</v>
          </cell>
          <cell r="EI89">
            <v>5.6</v>
          </cell>
          <cell r="EJ89">
            <v>4.0999999999999996</v>
          </cell>
          <cell r="EK89">
            <v>3.2</v>
          </cell>
          <cell r="EL89">
            <v>6.7</v>
          </cell>
          <cell r="EM89">
            <v>5.0999999999999996</v>
          </cell>
          <cell r="EN89">
            <v>-2.1</v>
          </cell>
          <cell r="EO89">
            <v>3.1</v>
          </cell>
          <cell r="EP89">
            <v>-6.4</v>
          </cell>
          <cell r="EQ89">
            <v>-8</v>
          </cell>
          <cell r="ER89">
            <v>-9.1999999999999993</v>
          </cell>
          <cell r="ES89">
            <v>-7.8</v>
          </cell>
          <cell r="ET89">
            <v>-7.8</v>
          </cell>
          <cell r="EU89">
            <v>-3.6</v>
          </cell>
          <cell r="EV89">
            <v>1.3</v>
          </cell>
          <cell r="EW89">
            <v>3.1</v>
          </cell>
          <cell r="EX89">
            <v>4.8</v>
          </cell>
          <cell r="EY89">
            <v>1.5</v>
          </cell>
          <cell r="EZ89">
            <v>8.1999999999999993</v>
          </cell>
          <cell r="FA89">
            <v>6.2</v>
          </cell>
          <cell r="FB89">
            <v>4.4000000000000004</v>
          </cell>
          <cell r="FC89">
            <v>3.8</v>
          </cell>
          <cell r="FD89">
            <v>5.6</v>
          </cell>
          <cell r="FE89">
            <v>3.3</v>
          </cell>
          <cell r="FF89">
            <v>3.2</v>
          </cell>
          <cell r="FG89">
            <v>1</v>
          </cell>
          <cell r="FH89">
            <v>-0.9</v>
          </cell>
          <cell r="FI89">
            <v>1.6</v>
          </cell>
          <cell r="FJ89">
            <v>1.8</v>
          </cell>
          <cell r="FK89">
            <v>-0.1</v>
          </cell>
          <cell r="FL89">
            <v>0.4</v>
          </cell>
          <cell r="FM89">
            <v>1</v>
          </cell>
          <cell r="FN89">
            <v>0.8</v>
          </cell>
          <cell r="FO89">
            <v>-1.3</v>
          </cell>
          <cell r="FP89">
            <v>-6.3</v>
          </cell>
          <cell r="FQ89">
            <v>1.6</v>
          </cell>
          <cell r="FR89">
            <v>3.9</v>
          </cell>
          <cell r="FS89">
            <v>-0.5</v>
          </cell>
          <cell r="FT89">
            <v>7.5</v>
          </cell>
          <cell r="FU89">
            <v>13</v>
          </cell>
          <cell r="FV89">
            <v>4.9000000000000004</v>
          </cell>
          <cell r="FW89">
            <v>5.8</v>
          </cell>
          <cell r="FX89">
            <v>7.7</v>
          </cell>
          <cell r="FY89">
            <v>3.8</v>
          </cell>
          <cell r="FZ89">
            <v>4.0999999999999996</v>
          </cell>
          <cell r="GA89">
            <v>5.0999999999999996</v>
          </cell>
          <cell r="GB89">
            <v>5.5</v>
          </cell>
          <cell r="GC89">
            <v>4.5999999999999996</v>
          </cell>
          <cell r="GD89">
            <v>7</v>
          </cell>
          <cell r="GE89">
            <v>6.7</v>
          </cell>
          <cell r="GF89">
            <v>5</v>
          </cell>
          <cell r="GG89">
            <v>6.3</v>
          </cell>
          <cell r="GH89">
            <v>6.2</v>
          </cell>
          <cell r="GI89">
            <v>6.6</v>
          </cell>
          <cell r="GJ89">
            <v>7.8</v>
          </cell>
          <cell r="GK89">
            <v>12.6</v>
          </cell>
          <cell r="GL89">
            <v>11.5</v>
          </cell>
          <cell r="GM89">
            <v>9.6999999999999993</v>
          </cell>
          <cell r="GN89">
            <v>8.1</v>
          </cell>
          <cell r="GO89">
            <v>4.8</v>
          </cell>
          <cell r="GP89">
            <v>1</v>
          </cell>
          <cell r="GQ89">
            <v>-2.7</v>
          </cell>
          <cell r="GR89">
            <v>2.6</v>
          </cell>
          <cell r="GS89">
            <v>-3.6</v>
          </cell>
          <cell r="GT89">
            <v>-0.5</v>
          </cell>
          <cell r="GU89">
            <v>1.5</v>
          </cell>
          <cell r="GV89">
            <v>6.2</v>
          </cell>
          <cell r="GW89">
            <v>0.9</v>
          </cell>
          <cell r="GX89">
            <v>9.3000000000000007</v>
          </cell>
          <cell r="GY89">
            <v>7.2</v>
          </cell>
          <cell r="GZ89">
            <v>8.6999999999999993</v>
          </cell>
          <cell r="HA89">
            <v>9.1</v>
          </cell>
          <cell r="HB89">
            <v>8.6</v>
          </cell>
          <cell r="HC89">
            <v>9.1999999999999993</v>
          </cell>
          <cell r="HD89">
            <v>11.6</v>
          </cell>
          <cell r="HE89">
            <v>11.1</v>
          </cell>
          <cell r="HF89">
            <v>8.6999999999999993</v>
          </cell>
          <cell r="HG89">
            <v>10.199999999999999</v>
          </cell>
          <cell r="HH89">
            <v>5.9</v>
          </cell>
          <cell r="HI89">
            <v>3.5</v>
          </cell>
          <cell r="HJ89">
            <v>2.5</v>
          </cell>
          <cell r="HK89">
            <v>4.7</v>
          </cell>
          <cell r="HL89">
            <v>4.0999999999999996</v>
          </cell>
          <cell r="HM89">
            <v>8.5</v>
          </cell>
          <cell r="HN89">
            <v>8.6</v>
          </cell>
          <cell r="HO89">
            <v>4.5</v>
          </cell>
        </row>
        <row r="90">
          <cell r="A90" t="str">
            <v>COGCXDMG</v>
          </cell>
          <cell r="B90" t="str">
            <v>YOY % change in real terms</v>
          </cell>
          <cell r="C90" t="str">
            <v>PCE</v>
          </cell>
          <cell r="D90" t="str">
            <v>CXDM</v>
          </cell>
          <cell r="E90" t="str">
            <v>goods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12.5</v>
          </cell>
          <cell r="CS90">
            <v>7.9</v>
          </cell>
          <cell r="CT90">
            <v>8.9</v>
          </cell>
          <cell r="CU90">
            <v>12.5</v>
          </cell>
          <cell r="CV90">
            <v>10.5</v>
          </cell>
          <cell r="CW90">
            <v>5.9</v>
          </cell>
          <cell r="CX90">
            <v>2.7</v>
          </cell>
          <cell r="CY90">
            <v>0.1</v>
          </cell>
          <cell r="CZ90">
            <v>-3.5</v>
          </cell>
          <cell r="DA90">
            <v>1.1000000000000001</v>
          </cell>
          <cell r="DB90">
            <v>-3.6</v>
          </cell>
          <cell r="DC90">
            <v>2.9</v>
          </cell>
          <cell r="DD90">
            <v>10.4</v>
          </cell>
          <cell r="DE90">
            <v>9.8000000000000007</v>
          </cell>
          <cell r="DF90">
            <v>5</v>
          </cell>
          <cell r="DG90">
            <v>6.1</v>
          </cell>
          <cell r="DH90">
            <v>10.6</v>
          </cell>
          <cell r="DI90">
            <v>13.4</v>
          </cell>
          <cell r="DJ90">
            <v>9.9</v>
          </cell>
          <cell r="DK90">
            <v>10.199999999999999</v>
          </cell>
          <cell r="DL90">
            <v>13.8</v>
          </cell>
          <cell r="DM90">
            <v>11.4</v>
          </cell>
          <cell r="DN90">
            <v>9.6999999999999993</v>
          </cell>
          <cell r="DO90">
            <v>11.6</v>
          </cell>
          <cell r="DP90">
            <v>11.5</v>
          </cell>
          <cell r="DQ90">
            <v>9.6999999999999993</v>
          </cell>
          <cell r="DR90">
            <v>10.8</v>
          </cell>
          <cell r="DS90">
            <v>4.8</v>
          </cell>
          <cell r="DT90">
            <v>8.9</v>
          </cell>
          <cell r="DU90">
            <v>8.4</v>
          </cell>
          <cell r="DV90">
            <v>11.7</v>
          </cell>
          <cell r="DW90">
            <v>6</v>
          </cell>
          <cell r="DX90">
            <v>4.2</v>
          </cell>
          <cell r="DY90">
            <v>8.1</v>
          </cell>
          <cell r="DZ90">
            <v>7.4</v>
          </cell>
          <cell r="EA90">
            <v>3.7</v>
          </cell>
          <cell r="EB90">
            <v>2.2000000000000002</v>
          </cell>
          <cell r="EC90">
            <v>-0.5</v>
          </cell>
          <cell r="ED90">
            <v>1.1000000000000001</v>
          </cell>
          <cell r="EE90">
            <v>1.5</v>
          </cell>
          <cell r="EF90">
            <v>3.2</v>
          </cell>
          <cell r="EG90">
            <v>3</v>
          </cell>
          <cell r="EH90">
            <v>5.2</v>
          </cell>
          <cell r="EI90">
            <v>6.8</v>
          </cell>
          <cell r="EJ90">
            <v>4.7</v>
          </cell>
          <cell r="EK90">
            <v>1.3</v>
          </cell>
          <cell r="EL90">
            <v>6.4</v>
          </cell>
          <cell r="EM90">
            <v>5.4</v>
          </cell>
          <cell r="EN90">
            <v>-6</v>
          </cell>
          <cell r="EO90">
            <v>1.5</v>
          </cell>
          <cell r="EP90">
            <v>-13.3</v>
          </cell>
          <cell r="EQ90">
            <v>-16.100000000000001</v>
          </cell>
          <cell r="ER90">
            <v>-17.100000000000001</v>
          </cell>
          <cell r="ES90">
            <v>-15.2</v>
          </cell>
          <cell r="ET90">
            <v>-15.5</v>
          </cell>
          <cell r="EU90">
            <v>-10.8</v>
          </cell>
          <cell r="EV90">
            <v>-0.9</v>
          </cell>
          <cell r="EW90">
            <v>1.9</v>
          </cell>
          <cell r="EX90">
            <v>4.5999999999999996</v>
          </cell>
          <cell r="EY90">
            <v>-1.1000000000000001</v>
          </cell>
          <cell r="EZ90">
            <v>13.3</v>
          </cell>
          <cell r="FA90">
            <v>9.1999999999999993</v>
          </cell>
          <cell r="FB90">
            <v>4.2</v>
          </cell>
          <cell r="FC90">
            <v>3.7</v>
          </cell>
          <cell r="FD90">
            <v>7.3</v>
          </cell>
          <cell r="FE90">
            <v>0.6</v>
          </cell>
          <cell r="FF90">
            <v>1.6</v>
          </cell>
          <cell r="FG90">
            <v>-2.2000000000000002</v>
          </cell>
          <cell r="FH90">
            <v>-5.9</v>
          </cell>
          <cell r="FI90">
            <v>-1.6</v>
          </cell>
          <cell r="FJ90">
            <v>-1.8</v>
          </cell>
          <cell r="FK90">
            <v>-5.3</v>
          </cell>
          <cell r="FL90">
            <v>-5.2</v>
          </cell>
          <cell r="FM90">
            <v>-2.1</v>
          </cell>
          <cell r="FN90">
            <v>-3.6</v>
          </cell>
          <cell r="FO90">
            <v>-3.8</v>
          </cell>
          <cell r="FP90">
            <v>-10.8</v>
          </cell>
          <cell r="FQ90">
            <v>-1.5</v>
          </cell>
          <cell r="FR90">
            <v>2.2000000000000002</v>
          </cell>
          <cell r="FS90">
            <v>-3.5</v>
          </cell>
          <cell r="FT90">
            <v>6.2</v>
          </cell>
          <cell r="FU90">
            <v>14.8</v>
          </cell>
          <cell r="FV90">
            <v>5.6</v>
          </cell>
          <cell r="FW90">
            <v>6.9</v>
          </cell>
          <cell r="FX90">
            <v>8.3000000000000007</v>
          </cell>
          <cell r="FY90">
            <v>5</v>
          </cell>
          <cell r="FZ90">
            <v>4.5</v>
          </cell>
          <cell r="GA90">
            <v>3</v>
          </cell>
          <cell r="GB90">
            <v>3.7</v>
          </cell>
          <cell r="GC90">
            <v>4</v>
          </cell>
          <cell r="GD90">
            <v>5.2</v>
          </cell>
          <cell r="GE90">
            <v>5</v>
          </cell>
          <cell r="GF90">
            <v>5.3</v>
          </cell>
          <cell r="GG90">
            <v>6.6</v>
          </cell>
          <cell r="GH90">
            <v>5.6</v>
          </cell>
          <cell r="GI90">
            <v>6</v>
          </cell>
          <cell r="GJ90">
            <v>6.9</v>
          </cell>
          <cell r="GK90">
            <v>11.6</v>
          </cell>
          <cell r="GL90">
            <v>10.6</v>
          </cell>
          <cell r="GM90">
            <v>8.8000000000000007</v>
          </cell>
          <cell r="GN90">
            <v>12.7</v>
          </cell>
          <cell r="GO90">
            <v>9.3000000000000007</v>
          </cell>
          <cell r="GP90">
            <v>6.6</v>
          </cell>
          <cell r="GQ90">
            <v>-0.2</v>
          </cell>
          <cell r="GR90">
            <v>6.8</v>
          </cell>
          <cell r="GS90">
            <v>-5.4</v>
          </cell>
          <cell r="GT90">
            <v>-4.4000000000000004</v>
          </cell>
          <cell r="GU90">
            <v>-1.2</v>
          </cell>
          <cell r="GV90">
            <v>8.1999999999999993</v>
          </cell>
          <cell r="GW90">
            <v>-0.6</v>
          </cell>
          <cell r="GX90">
            <v>13.9</v>
          </cell>
          <cell r="GY90">
            <v>10.8</v>
          </cell>
          <cell r="GZ90">
            <v>13.8</v>
          </cell>
          <cell r="HA90">
            <v>14.7</v>
          </cell>
          <cell r="HB90">
            <v>13.4</v>
          </cell>
          <cell r="HC90">
            <v>17.3</v>
          </cell>
          <cell r="HD90">
            <v>22.5</v>
          </cell>
          <cell r="HE90">
            <v>20.6</v>
          </cell>
          <cell r="HF90">
            <v>17.399999999999999</v>
          </cell>
          <cell r="HG90">
            <v>19.399999999999999</v>
          </cell>
          <cell r="HH90">
            <v>10.5</v>
          </cell>
          <cell r="HI90">
            <v>6.3</v>
          </cell>
          <cell r="HJ90">
            <v>3.5</v>
          </cell>
          <cell r="HK90">
            <v>6.3</v>
          </cell>
          <cell r="HL90">
            <v>6.6</v>
          </cell>
          <cell r="HM90">
            <v>13.6</v>
          </cell>
          <cell r="HN90">
            <v>13</v>
          </cell>
          <cell r="HO90">
            <v>7</v>
          </cell>
        </row>
        <row r="91">
          <cell r="A91" t="str">
            <v>COGCXDMF</v>
          </cell>
          <cell r="B91" t="str">
            <v>YOY % change in real terms</v>
          </cell>
          <cell r="C91" t="str">
            <v>PCE</v>
          </cell>
          <cell r="D91" t="str">
            <v>CXDM</v>
          </cell>
          <cell r="E91" t="str">
            <v>goods</v>
          </cell>
          <cell r="F91" t="str">
            <v>food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-0.6</v>
          </cell>
          <cell r="P91">
            <v>2.6</v>
          </cell>
          <cell r="Q91">
            <v>5.8</v>
          </cell>
          <cell r="R91">
            <v>5.2</v>
          </cell>
          <cell r="S91">
            <v>6.7</v>
          </cell>
          <cell r="T91">
            <v>5.8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3.5</v>
          </cell>
          <cell r="Z91">
            <v>2.6</v>
          </cell>
          <cell r="AA91">
            <v>25</v>
          </cell>
          <cell r="AB91">
            <v>3.3</v>
          </cell>
          <cell r="AC91">
            <v>-9.6999999999999993</v>
          </cell>
          <cell r="AD91">
            <v>4.5</v>
          </cell>
          <cell r="AE91">
            <v>9.4</v>
          </cell>
          <cell r="AF91">
            <v>-11.5</v>
          </cell>
          <cell r="AG91">
            <v>6.8</v>
          </cell>
          <cell r="AH91">
            <v>7.3</v>
          </cell>
          <cell r="AI91">
            <v>2.4</v>
          </cell>
          <cell r="AJ91">
            <v>3.4</v>
          </cell>
          <cell r="AK91">
            <v>8.4</v>
          </cell>
          <cell r="AL91">
            <v>0.8</v>
          </cell>
          <cell r="AM91">
            <v>6.5</v>
          </cell>
          <cell r="AN91">
            <v>4.8</v>
          </cell>
          <cell r="AO91">
            <v>6</v>
          </cell>
          <cell r="AP91">
            <v>3.8</v>
          </cell>
          <cell r="AQ91">
            <v>7.3</v>
          </cell>
          <cell r="AR91">
            <v>5.7</v>
          </cell>
          <cell r="AS91">
            <v>5.7</v>
          </cell>
          <cell r="AT91">
            <v>21.1</v>
          </cell>
          <cell r="AU91">
            <v>17.5</v>
          </cell>
          <cell r="AV91">
            <v>0.1</v>
          </cell>
          <cell r="AW91">
            <v>9.3000000000000007</v>
          </cell>
          <cell r="AX91">
            <v>15.1</v>
          </cell>
          <cell r="AY91">
            <v>-2.2999999999999998</v>
          </cell>
          <cell r="AZ91">
            <v>1.4</v>
          </cell>
          <cell r="BA91">
            <v>23.6</v>
          </cell>
          <cell r="BB91">
            <v>12.2</v>
          </cell>
          <cell r="BC91">
            <v>5.0999999999999996</v>
          </cell>
          <cell r="BD91">
            <v>2.4</v>
          </cell>
          <cell r="BE91">
            <v>5.8</v>
          </cell>
          <cell r="BF91">
            <v>6.5</v>
          </cell>
          <cell r="BG91">
            <v>5.2</v>
          </cell>
          <cell r="BH91">
            <v>5.0999999999999996</v>
          </cell>
          <cell r="BI91">
            <v>6.6</v>
          </cell>
          <cell r="BJ91">
            <v>0.7</v>
          </cell>
          <cell r="BK91">
            <v>3.4</v>
          </cell>
          <cell r="BL91">
            <v>2.7</v>
          </cell>
          <cell r="BM91">
            <v>3.2</v>
          </cell>
          <cell r="BN91">
            <v>4.0999999999999996</v>
          </cell>
          <cell r="BO91">
            <v>4.4000000000000004</v>
          </cell>
          <cell r="BP91">
            <v>6.8</v>
          </cell>
          <cell r="BQ91">
            <v>3.9</v>
          </cell>
          <cell r="BR91">
            <v>4.8</v>
          </cell>
          <cell r="BS91">
            <v>8.3000000000000007</v>
          </cell>
          <cell r="BT91">
            <v>9</v>
          </cell>
          <cell r="BU91">
            <v>0.3</v>
          </cell>
          <cell r="BV91">
            <v>2.4</v>
          </cell>
          <cell r="BW91">
            <v>4.7</v>
          </cell>
          <cell r="BX91">
            <v>-0.7</v>
          </cell>
          <cell r="BY91">
            <v>1.3</v>
          </cell>
          <cell r="BZ91">
            <v>1.7</v>
          </cell>
          <cell r="CA91">
            <v>2.8</v>
          </cell>
          <cell r="CB91">
            <v>1.3</v>
          </cell>
          <cell r="CC91">
            <v>3.7</v>
          </cell>
          <cell r="CD91">
            <v>5.3</v>
          </cell>
          <cell r="CE91">
            <v>-2.2000000000000002</v>
          </cell>
          <cell r="CF91">
            <v>1.7</v>
          </cell>
          <cell r="CG91">
            <v>2</v>
          </cell>
          <cell r="CH91">
            <v>6.9</v>
          </cell>
          <cell r="CI91">
            <v>4.5999999999999996</v>
          </cell>
          <cell r="CJ91">
            <v>8</v>
          </cell>
          <cell r="CK91">
            <v>1.1000000000000001</v>
          </cell>
          <cell r="CL91">
            <v>5</v>
          </cell>
          <cell r="CM91">
            <v>3.8</v>
          </cell>
          <cell r="CN91">
            <v>3.3</v>
          </cell>
          <cell r="CO91">
            <v>3.2</v>
          </cell>
          <cell r="CP91">
            <v>6</v>
          </cell>
          <cell r="CQ91">
            <v>4.0999999999999996</v>
          </cell>
          <cell r="CR91">
            <v>1.6</v>
          </cell>
          <cell r="CS91">
            <v>0.6</v>
          </cell>
          <cell r="CT91">
            <v>1.9</v>
          </cell>
          <cell r="CU91">
            <v>0.1</v>
          </cell>
          <cell r="CV91">
            <v>1</v>
          </cell>
          <cell r="CW91">
            <v>-0.8</v>
          </cell>
          <cell r="CX91">
            <v>0.1</v>
          </cell>
          <cell r="CY91">
            <v>2.7</v>
          </cell>
          <cell r="CZ91">
            <v>-1.4</v>
          </cell>
          <cell r="DA91">
            <v>0.2</v>
          </cell>
          <cell r="DB91">
            <v>4.7</v>
          </cell>
          <cell r="DC91">
            <v>5</v>
          </cell>
          <cell r="DD91">
            <v>7.4</v>
          </cell>
          <cell r="DE91">
            <v>9.1</v>
          </cell>
          <cell r="DF91">
            <v>6.6</v>
          </cell>
          <cell r="DG91">
            <v>-0.6</v>
          </cell>
          <cell r="DH91">
            <v>5.7</v>
          </cell>
          <cell r="DI91">
            <v>-1.2</v>
          </cell>
          <cell r="DJ91">
            <v>-2.6</v>
          </cell>
          <cell r="DK91">
            <v>0.3</v>
          </cell>
          <cell r="DL91">
            <v>-0.9</v>
          </cell>
          <cell r="DM91">
            <v>3.5</v>
          </cell>
          <cell r="DN91">
            <v>-0.7</v>
          </cell>
          <cell r="DO91">
            <v>-1.4</v>
          </cell>
          <cell r="DP91">
            <v>0.2</v>
          </cell>
          <cell r="DQ91">
            <v>1.6</v>
          </cell>
          <cell r="DR91">
            <v>0</v>
          </cell>
          <cell r="DS91">
            <v>5.7</v>
          </cell>
          <cell r="DT91">
            <v>8.9</v>
          </cell>
          <cell r="DU91">
            <v>4</v>
          </cell>
          <cell r="DV91">
            <v>8.1999999999999993</v>
          </cell>
          <cell r="DW91">
            <v>12.2</v>
          </cell>
          <cell r="DX91">
            <v>4.0999999999999996</v>
          </cell>
          <cell r="DY91">
            <v>11.4</v>
          </cell>
          <cell r="DZ91">
            <v>9</v>
          </cell>
          <cell r="EA91">
            <v>3.5</v>
          </cell>
          <cell r="EB91">
            <v>11.8</v>
          </cell>
          <cell r="EC91">
            <v>3.2</v>
          </cell>
          <cell r="ED91">
            <v>3.2</v>
          </cell>
          <cell r="EE91">
            <v>5.6</v>
          </cell>
          <cell r="EF91">
            <v>5.5</v>
          </cell>
          <cell r="EG91">
            <v>3.6</v>
          </cell>
          <cell r="EH91">
            <v>2.6</v>
          </cell>
          <cell r="EI91">
            <v>4.0999999999999996</v>
          </cell>
          <cell r="EJ91">
            <v>3.9</v>
          </cell>
          <cell r="EK91">
            <v>1.2</v>
          </cell>
          <cell r="EL91">
            <v>4.2</v>
          </cell>
          <cell r="EM91">
            <v>3.2</v>
          </cell>
          <cell r="EN91">
            <v>-1.4</v>
          </cell>
          <cell r="EO91">
            <v>1.9</v>
          </cell>
          <cell r="EP91">
            <v>-8.6999999999999993</v>
          </cell>
          <cell r="EQ91">
            <v>-11.9</v>
          </cell>
          <cell r="ER91">
            <v>-9.6</v>
          </cell>
          <cell r="ES91">
            <v>-8.1</v>
          </cell>
          <cell r="ET91">
            <v>-9.6999999999999993</v>
          </cell>
          <cell r="EU91">
            <v>-1</v>
          </cell>
          <cell r="EV91">
            <v>1.3</v>
          </cell>
          <cell r="EW91">
            <v>4.5</v>
          </cell>
          <cell r="EX91">
            <v>5.5</v>
          </cell>
          <cell r="EY91">
            <v>2.7</v>
          </cell>
          <cell r="EZ91">
            <v>5.8</v>
          </cell>
          <cell r="FA91">
            <v>9.1</v>
          </cell>
          <cell r="FB91">
            <v>1</v>
          </cell>
          <cell r="FC91">
            <v>4.7</v>
          </cell>
          <cell r="FD91">
            <v>5.2</v>
          </cell>
          <cell r="FE91">
            <v>3</v>
          </cell>
          <cell r="FF91">
            <v>2.2000000000000002</v>
          </cell>
          <cell r="FG91">
            <v>2.4</v>
          </cell>
          <cell r="FH91">
            <v>1.9</v>
          </cell>
          <cell r="FI91">
            <v>2.4</v>
          </cell>
          <cell r="FJ91">
            <v>5.2</v>
          </cell>
          <cell r="FK91">
            <v>2.8</v>
          </cell>
          <cell r="FL91">
            <v>1.3</v>
          </cell>
          <cell r="FM91">
            <v>1.5</v>
          </cell>
          <cell r="FN91">
            <v>2.6</v>
          </cell>
          <cell r="FO91">
            <v>-1.7</v>
          </cell>
          <cell r="FP91">
            <v>-2.9</v>
          </cell>
          <cell r="FQ91">
            <v>-1.4</v>
          </cell>
          <cell r="FR91">
            <v>0</v>
          </cell>
          <cell r="FS91">
            <v>-1.6</v>
          </cell>
          <cell r="FT91">
            <v>4.4000000000000004</v>
          </cell>
          <cell r="FU91">
            <v>1.4</v>
          </cell>
          <cell r="FV91">
            <v>5.9</v>
          </cell>
          <cell r="FW91">
            <v>6.9</v>
          </cell>
          <cell r="FX91">
            <v>4.5999999999999996</v>
          </cell>
          <cell r="FY91">
            <v>1.4</v>
          </cell>
          <cell r="FZ91">
            <v>3.6</v>
          </cell>
          <cell r="GA91">
            <v>2.9</v>
          </cell>
          <cell r="GB91">
            <v>4.4000000000000004</v>
          </cell>
          <cell r="GC91">
            <v>3.2</v>
          </cell>
          <cell r="GD91">
            <v>5.0999999999999996</v>
          </cell>
          <cell r="GE91">
            <v>4.2</v>
          </cell>
          <cell r="GF91">
            <v>2</v>
          </cell>
          <cell r="GG91">
            <v>3.8</v>
          </cell>
          <cell r="GH91">
            <v>3.8</v>
          </cell>
          <cell r="GI91">
            <v>6.1</v>
          </cell>
          <cell r="GJ91">
            <v>5.4</v>
          </cell>
          <cell r="GK91">
            <v>7.3</v>
          </cell>
          <cell r="GL91">
            <v>-0.2</v>
          </cell>
          <cell r="GM91">
            <v>4.5</v>
          </cell>
          <cell r="GN91">
            <v>8.5</v>
          </cell>
          <cell r="GO91">
            <v>5.9</v>
          </cell>
          <cell r="GP91">
            <v>5.5</v>
          </cell>
          <cell r="GQ91">
            <v>2.7</v>
          </cell>
          <cell r="GR91">
            <v>5.5</v>
          </cell>
          <cell r="GS91">
            <v>2.2999999999999998</v>
          </cell>
          <cell r="GT91">
            <v>3.3</v>
          </cell>
          <cell r="GU91">
            <v>4</v>
          </cell>
          <cell r="GV91">
            <v>5.0999999999999996</v>
          </cell>
          <cell r="GW91">
            <v>3.7</v>
          </cell>
          <cell r="GX91">
            <v>4.2</v>
          </cell>
          <cell r="GY91">
            <v>3.4</v>
          </cell>
          <cell r="GZ91">
            <v>4.9000000000000004</v>
          </cell>
          <cell r="HA91">
            <v>4.8</v>
          </cell>
          <cell r="HB91">
            <v>4.3</v>
          </cell>
          <cell r="HC91">
            <v>8.3000000000000007</v>
          </cell>
          <cell r="HD91">
            <v>3.8</v>
          </cell>
          <cell r="HE91">
            <v>4</v>
          </cell>
          <cell r="HF91">
            <v>3.2</v>
          </cell>
          <cell r="HG91">
            <v>4.7</v>
          </cell>
          <cell r="HH91">
            <v>-1.8</v>
          </cell>
          <cell r="HI91">
            <v>0.2</v>
          </cell>
          <cell r="HJ91">
            <v>1.8</v>
          </cell>
          <cell r="HK91">
            <v>1.3</v>
          </cell>
          <cell r="HL91">
            <v>0.4</v>
          </cell>
          <cell r="HM91">
            <v>2.9</v>
          </cell>
          <cell r="HN91">
            <v>2.5</v>
          </cell>
          <cell r="HO91">
            <v>3.5</v>
          </cell>
        </row>
        <row r="92">
          <cell r="A92" t="str">
            <v>COGCXDMCG</v>
          </cell>
          <cell r="B92" t="str">
            <v>YOY % change in real terms</v>
          </cell>
          <cell r="C92" t="str">
            <v>PCE</v>
          </cell>
          <cell r="D92" t="str">
            <v>CXDM</v>
          </cell>
          <cell r="E92" t="str">
            <v>goods</v>
          </cell>
          <cell r="F92" t="str">
            <v>consumer goods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-0.7</v>
          </cell>
          <cell r="P92">
            <v>19.399999999999999</v>
          </cell>
          <cell r="Q92">
            <v>11.9</v>
          </cell>
          <cell r="R92">
            <v>19.600000000000001</v>
          </cell>
          <cell r="S92">
            <v>15.9</v>
          </cell>
          <cell r="T92">
            <v>7.3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7.1</v>
          </cell>
          <cell r="Z92">
            <v>-13.3</v>
          </cell>
          <cell r="AA92">
            <v>-12.5</v>
          </cell>
          <cell r="AB92">
            <v>-12.6</v>
          </cell>
          <cell r="AC92">
            <v>-23.9</v>
          </cell>
          <cell r="AD92">
            <v>-16.100000000000001</v>
          </cell>
          <cell r="AE92">
            <v>-11.2</v>
          </cell>
          <cell r="AF92">
            <v>-13</v>
          </cell>
          <cell r="AG92">
            <v>-8.1</v>
          </cell>
          <cell r="AH92">
            <v>18.2</v>
          </cell>
          <cell r="AI92">
            <v>-3.3</v>
          </cell>
          <cell r="AJ92">
            <v>-5.6</v>
          </cell>
          <cell r="AK92">
            <v>26.9</v>
          </cell>
          <cell r="AL92">
            <v>1.8</v>
          </cell>
          <cell r="AM92">
            <v>17.399999999999999</v>
          </cell>
          <cell r="AN92">
            <v>10.4</v>
          </cell>
          <cell r="AO92">
            <v>24.6</v>
          </cell>
          <cell r="AP92">
            <v>17.2</v>
          </cell>
          <cell r="AQ92">
            <v>54.1</v>
          </cell>
          <cell r="AR92">
            <v>23.6</v>
          </cell>
          <cell r="AS92">
            <v>29</v>
          </cell>
          <cell r="AT92">
            <v>29.7</v>
          </cell>
          <cell r="AU92">
            <v>25.8</v>
          </cell>
          <cell r="AV92">
            <v>20.399999999999999</v>
          </cell>
          <cell r="AW92">
            <v>27.5</v>
          </cell>
          <cell r="AX92">
            <v>25.8</v>
          </cell>
          <cell r="AY92">
            <v>23.8</v>
          </cell>
          <cell r="AZ92">
            <v>15.7</v>
          </cell>
          <cell r="BA92">
            <v>8.1</v>
          </cell>
          <cell r="BB92">
            <v>-6.6</v>
          </cell>
          <cell r="BC92">
            <v>8</v>
          </cell>
          <cell r="BD92">
            <v>11.1</v>
          </cell>
          <cell r="BE92">
            <v>1.6</v>
          </cell>
          <cell r="BF92">
            <v>10.199999999999999</v>
          </cell>
          <cell r="BG92">
            <v>6.5</v>
          </cell>
          <cell r="BH92">
            <v>7.4</v>
          </cell>
          <cell r="BI92">
            <v>18.399999999999999</v>
          </cell>
          <cell r="BJ92">
            <v>10.9</v>
          </cell>
          <cell r="BK92">
            <v>-3.7</v>
          </cell>
          <cell r="BL92">
            <v>7.8</v>
          </cell>
          <cell r="BM92">
            <v>7.9</v>
          </cell>
          <cell r="BN92">
            <v>5.0999999999999996</v>
          </cell>
          <cell r="BO92">
            <v>-5.5</v>
          </cell>
          <cell r="BP92">
            <v>11.5</v>
          </cell>
          <cell r="BQ92">
            <v>-3.6</v>
          </cell>
          <cell r="BR92">
            <v>1.5</v>
          </cell>
          <cell r="BS92">
            <v>2.7</v>
          </cell>
          <cell r="BT92">
            <v>15.3</v>
          </cell>
          <cell r="BU92">
            <v>10.9</v>
          </cell>
          <cell r="BV92">
            <v>11.6</v>
          </cell>
          <cell r="BW92">
            <v>9.9</v>
          </cell>
          <cell r="BX92">
            <v>5.6</v>
          </cell>
          <cell r="BY92">
            <v>2.4</v>
          </cell>
          <cell r="BZ92">
            <v>10.5</v>
          </cell>
          <cell r="CA92">
            <v>5.3</v>
          </cell>
          <cell r="CB92">
            <v>6.1</v>
          </cell>
          <cell r="CC92">
            <v>0.8</v>
          </cell>
          <cell r="CD92">
            <v>6.6</v>
          </cell>
          <cell r="CE92">
            <v>-0.3</v>
          </cell>
          <cell r="CF92">
            <v>6.1</v>
          </cell>
          <cell r="CG92">
            <v>3.3</v>
          </cell>
          <cell r="CH92">
            <v>8.6</v>
          </cell>
          <cell r="CI92">
            <v>8.9</v>
          </cell>
          <cell r="CJ92">
            <v>15.8</v>
          </cell>
          <cell r="CK92">
            <v>16.600000000000001</v>
          </cell>
          <cell r="CL92">
            <v>12.7</v>
          </cell>
          <cell r="CM92">
            <v>13</v>
          </cell>
          <cell r="CN92">
            <v>25.2</v>
          </cell>
          <cell r="CO92">
            <v>15.5</v>
          </cell>
          <cell r="CP92">
            <v>12.6</v>
          </cell>
          <cell r="CQ92">
            <v>16.3</v>
          </cell>
          <cell r="CR92">
            <v>17.2</v>
          </cell>
          <cell r="CS92">
            <v>11.1</v>
          </cell>
          <cell r="CT92">
            <v>11.8</v>
          </cell>
          <cell r="CU92">
            <v>17.3</v>
          </cell>
          <cell r="CV92">
            <v>14.4</v>
          </cell>
          <cell r="CW92">
            <v>8.4</v>
          </cell>
          <cell r="CX92">
            <v>3.7</v>
          </cell>
          <cell r="CY92">
            <v>-0.9</v>
          </cell>
          <cell r="CZ92">
            <v>-4.2</v>
          </cell>
          <cell r="DA92">
            <v>1.4</v>
          </cell>
          <cell r="DB92">
            <v>-6.4</v>
          </cell>
          <cell r="DC92">
            <v>2</v>
          </cell>
          <cell r="DD92">
            <v>11.5</v>
          </cell>
          <cell r="DE92">
            <v>10.1</v>
          </cell>
          <cell r="DF92">
            <v>4.4000000000000004</v>
          </cell>
          <cell r="DG92">
            <v>8.8000000000000007</v>
          </cell>
          <cell r="DH92">
            <v>12.6</v>
          </cell>
          <cell r="DI92">
            <v>19.100000000000001</v>
          </cell>
          <cell r="DJ92">
            <v>14.3</v>
          </cell>
          <cell r="DK92">
            <v>13.9</v>
          </cell>
          <cell r="DL92">
            <v>19.3</v>
          </cell>
          <cell r="DM92">
            <v>14.3</v>
          </cell>
          <cell r="DN92">
            <v>13.1</v>
          </cell>
          <cell r="DO92">
            <v>15.6</v>
          </cell>
          <cell r="DP92">
            <v>15.4</v>
          </cell>
          <cell r="DQ92">
            <v>12.1</v>
          </cell>
          <cell r="DR92">
            <v>14.6</v>
          </cell>
          <cell r="DS92">
            <v>4.5999999999999996</v>
          </cell>
          <cell r="DT92">
            <v>8.9</v>
          </cell>
          <cell r="DU92">
            <v>9.8000000000000007</v>
          </cell>
          <cell r="DV92">
            <v>12.7</v>
          </cell>
          <cell r="DW92">
            <v>4.0999999999999996</v>
          </cell>
          <cell r="DX92">
            <v>4.2</v>
          </cell>
          <cell r="DY92">
            <v>7.2</v>
          </cell>
          <cell r="DZ92">
            <v>6.9</v>
          </cell>
          <cell r="EA92">
            <v>3.7</v>
          </cell>
          <cell r="EB92">
            <v>-1</v>
          </cell>
          <cell r="EC92">
            <v>-1.7</v>
          </cell>
          <cell r="ED92">
            <v>0.5</v>
          </cell>
          <cell r="EE92">
            <v>0.4</v>
          </cell>
          <cell r="EF92">
            <v>2.7</v>
          </cell>
          <cell r="EG92">
            <v>2.7</v>
          </cell>
          <cell r="EH92">
            <v>6.1</v>
          </cell>
          <cell r="EI92">
            <v>7.6</v>
          </cell>
          <cell r="EJ92">
            <v>4.9000000000000004</v>
          </cell>
          <cell r="EK92">
            <v>1.3</v>
          </cell>
          <cell r="EL92">
            <v>7.2</v>
          </cell>
          <cell r="EM92">
            <v>6.2</v>
          </cell>
          <cell r="EN92">
            <v>-7.3</v>
          </cell>
          <cell r="EO92">
            <v>1.3</v>
          </cell>
          <cell r="EP92">
            <v>-14.6</v>
          </cell>
          <cell r="EQ92">
            <v>-17.600000000000001</v>
          </cell>
          <cell r="ER92">
            <v>-19.3</v>
          </cell>
          <cell r="ES92">
            <v>-17.3</v>
          </cell>
          <cell r="ET92">
            <v>-17.2</v>
          </cell>
          <cell r="EU92">
            <v>-13.8</v>
          </cell>
          <cell r="EV92">
            <v>-1.9</v>
          </cell>
          <cell r="EW92">
            <v>1</v>
          </cell>
          <cell r="EX92">
            <v>4.3</v>
          </cell>
          <cell r="EY92">
            <v>-2.5</v>
          </cell>
          <cell r="EZ92">
            <v>16.100000000000001</v>
          </cell>
          <cell r="FA92">
            <v>9.1</v>
          </cell>
          <cell r="FB92">
            <v>5.4</v>
          </cell>
          <cell r="FC92">
            <v>3.4</v>
          </cell>
          <cell r="FD92">
            <v>8</v>
          </cell>
          <cell r="FE92">
            <v>-0.2</v>
          </cell>
          <cell r="FF92">
            <v>1.2</v>
          </cell>
          <cell r="FG92">
            <v>-3.9</v>
          </cell>
          <cell r="FH92">
            <v>-8.6999999999999993</v>
          </cell>
          <cell r="FI92">
            <v>-3.1</v>
          </cell>
          <cell r="FJ92">
            <v>-4.2</v>
          </cell>
          <cell r="FK92">
            <v>-9</v>
          </cell>
          <cell r="FL92">
            <v>-7.7</v>
          </cell>
          <cell r="FM92">
            <v>-3.6</v>
          </cell>
          <cell r="FN92">
            <v>-6.1</v>
          </cell>
          <cell r="FO92">
            <v>-4.5999999999999996</v>
          </cell>
          <cell r="FP92">
            <v>-14.7</v>
          </cell>
          <cell r="FQ92">
            <v>-1.6</v>
          </cell>
          <cell r="FR92">
            <v>3.1</v>
          </cell>
          <cell r="FS92">
            <v>-4.3</v>
          </cell>
          <cell r="FT92">
            <v>7</v>
          </cell>
          <cell r="FU92">
            <v>22.5</v>
          </cell>
          <cell r="FV92">
            <v>5.5</v>
          </cell>
          <cell r="FW92">
            <v>6.8</v>
          </cell>
          <cell r="FX92">
            <v>10</v>
          </cell>
          <cell r="FY92">
            <v>6.3</v>
          </cell>
          <cell r="FZ92">
            <v>5</v>
          </cell>
          <cell r="GA92">
            <v>3</v>
          </cell>
          <cell r="GB92">
            <v>3.5</v>
          </cell>
          <cell r="GC92">
            <v>4.4000000000000004</v>
          </cell>
          <cell r="GD92">
            <v>5.4</v>
          </cell>
          <cell r="GE92">
            <v>5.3</v>
          </cell>
          <cell r="GF92">
            <v>6.7</v>
          </cell>
          <cell r="GG92">
            <v>7.9</v>
          </cell>
          <cell r="GH92">
            <v>6.3</v>
          </cell>
          <cell r="GI92">
            <v>6</v>
          </cell>
          <cell r="GJ92">
            <v>7.6</v>
          </cell>
          <cell r="GK92">
            <v>13.4</v>
          </cell>
          <cell r="GL92">
            <v>15.2</v>
          </cell>
          <cell r="GM92">
            <v>10.7</v>
          </cell>
          <cell r="GN92">
            <v>14.5</v>
          </cell>
          <cell r="GO92">
            <v>10.8</v>
          </cell>
          <cell r="GP92">
            <v>7</v>
          </cell>
          <cell r="GQ92">
            <v>-1.2</v>
          </cell>
          <cell r="GR92">
            <v>7.3</v>
          </cell>
          <cell r="GS92">
            <v>-8.4</v>
          </cell>
          <cell r="GT92">
            <v>-9</v>
          </cell>
          <cell r="GU92">
            <v>-3.6</v>
          </cell>
          <cell r="GV92">
            <v>9.8000000000000007</v>
          </cell>
          <cell r="GW92">
            <v>-2.6</v>
          </cell>
          <cell r="GX92">
            <v>18.7</v>
          </cell>
          <cell r="GY92">
            <v>15.4</v>
          </cell>
          <cell r="GZ92">
            <v>18.399999999999999</v>
          </cell>
          <cell r="HA92">
            <v>19</v>
          </cell>
          <cell r="HB92">
            <v>17.899999999999999</v>
          </cell>
          <cell r="HC92">
            <v>21.2</v>
          </cell>
          <cell r="HD92">
            <v>32.700000000000003</v>
          </cell>
          <cell r="HE92">
            <v>28.2</v>
          </cell>
          <cell r="HF92">
            <v>23</v>
          </cell>
          <cell r="HG92">
            <v>26</v>
          </cell>
          <cell r="HH92">
            <v>15.5</v>
          </cell>
          <cell r="HI92">
            <v>8.8000000000000007</v>
          </cell>
          <cell r="HJ92">
            <v>4.2</v>
          </cell>
          <cell r="HK92">
            <v>8.3000000000000007</v>
          </cell>
          <cell r="HL92">
            <v>9</v>
          </cell>
          <cell r="HM92">
            <v>17.3</v>
          </cell>
          <cell r="HN92">
            <v>17.399999999999999</v>
          </cell>
          <cell r="HO92">
            <v>8.3000000000000007</v>
          </cell>
        </row>
        <row r="93">
          <cell r="A93" t="str">
            <v>COGCXDMD</v>
          </cell>
          <cell r="B93" t="str">
            <v>YOY % change in real terms</v>
          </cell>
          <cell r="C93" t="str">
            <v>PCE</v>
          </cell>
          <cell r="D93" t="str">
            <v>CXDM</v>
          </cell>
          <cell r="E93" t="str">
            <v>goods</v>
          </cell>
          <cell r="F93" t="str">
            <v>consumer goods</v>
          </cell>
          <cell r="G93" t="str">
            <v>durables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-2.9</v>
          </cell>
          <cell r="P93">
            <v>23.8</v>
          </cell>
          <cell r="Q93">
            <v>20.5</v>
          </cell>
          <cell r="R93">
            <v>15</v>
          </cell>
          <cell r="S93">
            <v>4.3</v>
          </cell>
          <cell r="T93">
            <v>4.2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10.4</v>
          </cell>
          <cell r="Z93">
            <v>-12.4</v>
          </cell>
          <cell r="AA93">
            <v>3.7</v>
          </cell>
          <cell r="AB93">
            <v>-13</v>
          </cell>
          <cell r="AC93">
            <v>-26.5</v>
          </cell>
          <cell r="AD93">
            <v>-12.3</v>
          </cell>
          <cell r="AE93">
            <v>-23.1</v>
          </cell>
          <cell r="AF93">
            <v>-31</v>
          </cell>
          <cell r="AG93">
            <v>-27.4</v>
          </cell>
          <cell r="AH93">
            <v>7.9</v>
          </cell>
          <cell r="AI93">
            <v>-19</v>
          </cell>
          <cell r="AJ93">
            <v>8.1</v>
          </cell>
          <cell r="AK93">
            <v>57.2</v>
          </cell>
          <cell r="AL93">
            <v>32.1</v>
          </cell>
          <cell r="AM93">
            <v>51.4</v>
          </cell>
          <cell r="AN93">
            <v>39.799999999999997</v>
          </cell>
          <cell r="AO93">
            <v>30.9</v>
          </cell>
          <cell r="AP93">
            <v>24.5</v>
          </cell>
          <cell r="AQ93">
            <v>60</v>
          </cell>
          <cell r="AR93">
            <v>25.3</v>
          </cell>
          <cell r="AS93">
            <v>32.799999999999997</v>
          </cell>
          <cell r="AT93">
            <v>44.7</v>
          </cell>
          <cell r="AU93">
            <v>32.5</v>
          </cell>
          <cell r="AV93">
            <v>37</v>
          </cell>
          <cell r="AW93">
            <v>44.2</v>
          </cell>
          <cell r="AX93">
            <v>39.6</v>
          </cell>
          <cell r="AY93">
            <v>60.7</v>
          </cell>
          <cell r="AZ93">
            <v>26.9</v>
          </cell>
          <cell r="BA93">
            <v>25.1</v>
          </cell>
          <cell r="BB93">
            <v>1.2</v>
          </cell>
          <cell r="BC93">
            <v>23.6</v>
          </cell>
          <cell r="BD93">
            <v>16.399999999999999</v>
          </cell>
          <cell r="BE93">
            <v>-8.6</v>
          </cell>
          <cell r="BF93">
            <v>2.9</v>
          </cell>
          <cell r="BG93">
            <v>13.9</v>
          </cell>
          <cell r="BH93">
            <v>6.1</v>
          </cell>
          <cell r="BI93">
            <v>43.5</v>
          </cell>
          <cell r="BJ93">
            <v>43.2</v>
          </cell>
          <cell r="BK93">
            <v>4.5999999999999996</v>
          </cell>
          <cell r="BL93">
            <v>6.2</v>
          </cell>
          <cell r="BM93">
            <v>23.1</v>
          </cell>
          <cell r="BN93">
            <v>-5</v>
          </cell>
          <cell r="BO93">
            <v>-12.8</v>
          </cell>
          <cell r="BP93">
            <v>15</v>
          </cell>
          <cell r="BQ93">
            <v>2.9</v>
          </cell>
          <cell r="BR93">
            <v>-1</v>
          </cell>
          <cell r="BS93">
            <v>8.4</v>
          </cell>
          <cell r="BT93">
            <v>26</v>
          </cell>
          <cell r="BU93">
            <v>20</v>
          </cell>
          <cell r="BV93">
            <v>16.8</v>
          </cell>
          <cell r="BW93">
            <v>17.5</v>
          </cell>
          <cell r="BX93">
            <v>-0.4</v>
          </cell>
          <cell r="BY93">
            <v>2.6</v>
          </cell>
          <cell r="BZ93">
            <v>13.3</v>
          </cell>
          <cell r="CA93">
            <v>8.9</v>
          </cell>
          <cell r="CB93">
            <v>6.1</v>
          </cell>
          <cell r="CC93">
            <v>15.9</v>
          </cell>
          <cell r="CD93">
            <v>6.4</v>
          </cell>
          <cell r="CE93">
            <v>-0.9</v>
          </cell>
          <cell r="CF93">
            <v>6.1</v>
          </cell>
          <cell r="CG93">
            <v>6.7</v>
          </cell>
          <cell r="CH93">
            <v>2.2000000000000002</v>
          </cell>
          <cell r="CI93">
            <v>15</v>
          </cell>
          <cell r="CJ93">
            <v>30.5</v>
          </cell>
          <cell r="CK93">
            <v>25.9</v>
          </cell>
          <cell r="CL93">
            <v>18.399999999999999</v>
          </cell>
          <cell r="CM93">
            <v>18.100000000000001</v>
          </cell>
          <cell r="CN93">
            <v>33.9</v>
          </cell>
          <cell r="CO93">
            <v>11.9</v>
          </cell>
          <cell r="CP93">
            <v>15.4</v>
          </cell>
          <cell r="CQ93">
            <v>19.2</v>
          </cell>
          <cell r="CR93">
            <v>22</v>
          </cell>
          <cell r="CS93">
            <v>15.3</v>
          </cell>
          <cell r="CT93">
            <v>17.600000000000001</v>
          </cell>
          <cell r="CU93">
            <v>34.299999999999997</v>
          </cell>
          <cell r="CV93">
            <v>22.6</v>
          </cell>
          <cell r="CW93">
            <v>15.1</v>
          </cell>
          <cell r="CX93">
            <v>6.4</v>
          </cell>
          <cell r="CY93">
            <v>-3.8</v>
          </cell>
          <cell r="CZ93">
            <v>-16.5</v>
          </cell>
          <cell r="DA93">
            <v>-0.9</v>
          </cell>
          <cell r="DB93">
            <v>-12</v>
          </cell>
          <cell r="DC93">
            <v>3.4</v>
          </cell>
          <cell r="DD93">
            <v>21.5</v>
          </cell>
          <cell r="DE93">
            <v>20.399999999999999</v>
          </cell>
          <cell r="DF93">
            <v>7.9</v>
          </cell>
          <cell r="DG93">
            <v>10.5</v>
          </cell>
          <cell r="DH93">
            <v>15.1</v>
          </cell>
          <cell r="DI93">
            <v>19</v>
          </cell>
          <cell r="DJ93">
            <v>15.4</v>
          </cell>
          <cell r="DK93">
            <v>15.2</v>
          </cell>
          <cell r="DL93">
            <v>38.4</v>
          </cell>
          <cell r="DM93">
            <v>20</v>
          </cell>
          <cell r="DN93">
            <v>24.5</v>
          </cell>
          <cell r="DO93">
            <v>34.5</v>
          </cell>
          <cell r="DP93">
            <v>29</v>
          </cell>
          <cell r="DQ93">
            <v>22.8</v>
          </cell>
          <cell r="DR93">
            <v>17.8</v>
          </cell>
          <cell r="DS93">
            <v>1.2</v>
          </cell>
          <cell r="DT93">
            <v>9.4</v>
          </cell>
          <cell r="DU93">
            <v>12.1</v>
          </cell>
          <cell r="DV93">
            <v>13.1</v>
          </cell>
          <cell r="DW93">
            <v>-2.9</v>
          </cell>
          <cell r="DX93">
            <v>-6.3</v>
          </cell>
          <cell r="DY93">
            <v>7.3</v>
          </cell>
          <cell r="DZ93">
            <v>3</v>
          </cell>
          <cell r="EA93">
            <v>6</v>
          </cell>
          <cell r="EB93">
            <v>-0.1</v>
          </cell>
          <cell r="EC93">
            <v>0.7</v>
          </cell>
          <cell r="ED93">
            <v>-1.5</v>
          </cell>
          <cell r="EE93">
            <v>1.2</v>
          </cell>
          <cell r="EF93">
            <v>-0.4</v>
          </cell>
          <cell r="EG93">
            <v>5.0999999999999996</v>
          </cell>
          <cell r="EH93">
            <v>13.2</v>
          </cell>
          <cell r="EI93">
            <v>14.3</v>
          </cell>
          <cell r="EJ93">
            <v>8</v>
          </cell>
          <cell r="EK93">
            <v>3.9</v>
          </cell>
          <cell r="EL93">
            <v>14.1</v>
          </cell>
          <cell r="EM93">
            <v>22.4</v>
          </cell>
          <cell r="EN93">
            <v>0.4</v>
          </cell>
          <cell r="EO93">
            <v>9.1999999999999993</v>
          </cell>
          <cell r="EP93">
            <v>-10.4</v>
          </cell>
          <cell r="EQ93">
            <v>-17.600000000000001</v>
          </cell>
          <cell r="ER93">
            <v>-24.7</v>
          </cell>
          <cell r="ES93">
            <v>-19.5</v>
          </cell>
          <cell r="ET93">
            <v>-18.2</v>
          </cell>
          <cell r="EU93">
            <v>-18</v>
          </cell>
          <cell r="EV93">
            <v>-1.3</v>
          </cell>
          <cell r="EW93">
            <v>4.4000000000000004</v>
          </cell>
          <cell r="EX93">
            <v>0.5</v>
          </cell>
          <cell r="EY93">
            <v>-3.9</v>
          </cell>
          <cell r="EZ93">
            <v>23.9</v>
          </cell>
          <cell r="FA93">
            <v>9.6</v>
          </cell>
          <cell r="FB93">
            <v>12.6</v>
          </cell>
          <cell r="FC93">
            <v>0.3</v>
          </cell>
          <cell r="FD93">
            <v>11</v>
          </cell>
          <cell r="FE93">
            <v>-0.5</v>
          </cell>
          <cell r="FF93">
            <v>8</v>
          </cell>
          <cell r="FG93">
            <v>-9.4</v>
          </cell>
          <cell r="FH93">
            <v>-9.4</v>
          </cell>
          <cell r="FI93">
            <v>-3.1</v>
          </cell>
          <cell r="FJ93">
            <v>-6.5</v>
          </cell>
          <cell r="FK93">
            <v>-13.7</v>
          </cell>
          <cell r="FL93">
            <v>-2.2999999999999998</v>
          </cell>
          <cell r="FM93">
            <v>-1</v>
          </cell>
          <cell r="FN93">
            <v>-6</v>
          </cell>
          <cell r="FO93">
            <v>-3.4</v>
          </cell>
          <cell r="FP93">
            <v>-7.4</v>
          </cell>
          <cell r="FQ93">
            <v>-1.8</v>
          </cell>
          <cell r="FR93">
            <v>6.4</v>
          </cell>
          <cell r="FS93">
            <v>-1.5</v>
          </cell>
          <cell r="FT93">
            <v>9.9</v>
          </cell>
          <cell r="FU93">
            <v>20.6</v>
          </cell>
          <cell r="FV93">
            <v>11</v>
          </cell>
          <cell r="FW93">
            <v>9.5</v>
          </cell>
          <cell r="FX93">
            <v>12.5</v>
          </cell>
          <cell r="FY93">
            <v>6.3</v>
          </cell>
          <cell r="FZ93">
            <v>1.3</v>
          </cell>
          <cell r="GA93">
            <v>1.3</v>
          </cell>
          <cell r="GB93">
            <v>5.3</v>
          </cell>
          <cell r="GC93">
            <v>3.6</v>
          </cell>
          <cell r="GD93">
            <v>5.9</v>
          </cell>
          <cell r="GE93">
            <v>6.5</v>
          </cell>
          <cell r="GF93">
            <v>8.3000000000000007</v>
          </cell>
          <cell r="GG93">
            <v>10.4</v>
          </cell>
          <cell r="GH93">
            <v>7.8</v>
          </cell>
          <cell r="GI93">
            <v>7.1</v>
          </cell>
          <cell r="GJ93">
            <v>11.3</v>
          </cell>
          <cell r="GK93">
            <v>16.399999999999999</v>
          </cell>
          <cell r="GL93">
            <v>17.2</v>
          </cell>
          <cell r="GM93">
            <v>13.1</v>
          </cell>
          <cell r="GN93">
            <v>18.600000000000001</v>
          </cell>
          <cell r="GO93">
            <v>12.4</v>
          </cell>
          <cell r="GP93">
            <v>13.6</v>
          </cell>
          <cell r="GQ93">
            <v>-0.2</v>
          </cell>
          <cell r="GR93">
            <v>10.6</v>
          </cell>
          <cell r="GS93">
            <v>-14.1</v>
          </cell>
          <cell r="GT93">
            <v>-16.2</v>
          </cell>
          <cell r="GU93">
            <v>-8.4</v>
          </cell>
          <cell r="GV93">
            <v>10</v>
          </cell>
          <cell r="GW93">
            <v>-6.9</v>
          </cell>
          <cell r="GX93">
            <v>30.2</v>
          </cell>
          <cell r="GY93">
            <v>26.3</v>
          </cell>
          <cell r="GZ93">
            <v>28.2</v>
          </cell>
          <cell r="HA93">
            <v>29.4</v>
          </cell>
          <cell r="HB93">
            <v>28.6</v>
          </cell>
          <cell r="HC93">
            <v>21.3</v>
          </cell>
          <cell r="HD93">
            <v>41.9</v>
          </cell>
          <cell r="HE93">
            <v>34.700000000000003</v>
          </cell>
          <cell r="HF93">
            <v>31.7</v>
          </cell>
          <cell r="HG93">
            <v>32.1</v>
          </cell>
          <cell r="HH93">
            <v>32.299999999999997</v>
          </cell>
          <cell r="HI93">
            <v>21.4</v>
          </cell>
          <cell r="HJ93">
            <v>9.9</v>
          </cell>
          <cell r="HK93">
            <v>16.5</v>
          </cell>
          <cell r="HL93">
            <v>19.3</v>
          </cell>
          <cell r="HM93">
            <v>31.3</v>
          </cell>
          <cell r="HN93">
            <v>-0.4</v>
          </cell>
          <cell r="HO93">
            <v>-0.8</v>
          </cell>
        </row>
        <row r="94">
          <cell r="A94" t="str">
            <v>COGCXDMND</v>
          </cell>
          <cell r="B94" t="str">
            <v>YOY % change in real terms</v>
          </cell>
          <cell r="C94" t="str">
            <v>PCE</v>
          </cell>
          <cell r="D94" t="str">
            <v>CXDM</v>
          </cell>
          <cell r="E94" t="str">
            <v>goods</v>
          </cell>
          <cell r="F94" t="str">
            <v>consumer goods</v>
          </cell>
          <cell r="G94" t="str">
            <v>non-durables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0.6</v>
          </cell>
          <cell r="P94">
            <v>18.2</v>
          </cell>
          <cell r="Q94">
            <v>9.3000000000000007</v>
          </cell>
          <cell r="R94">
            <v>20.9</v>
          </cell>
          <cell r="S94">
            <v>19.8</v>
          </cell>
          <cell r="T94">
            <v>8.3000000000000007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6.3</v>
          </cell>
          <cell r="Z94">
            <v>-13.5</v>
          </cell>
          <cell r="AA94">
            <v>-17.2</v>
          </cell>
          <cell r="AB94">
            <v>-12.4</v>
          </cell>
          <cell r="AC94">
            <v>-23.4</v>
          </cell>
          <cell r="AD94">
            <v>-16.899999999999999</v>
          </cell>
          <cell r="AE94">
            <v>-8.4</v>
          </cell>
          <cell r="AF94">
            <v>-6.4</v>
          </cell>
          <cell r="AG94">
            <v>-2.2000000000000002</v>
          </cell>
          <cell r="AH94">
            <v>20.7</v>
          </cell>
          <cell r="AI94">
            <v>1.2</v>
          </cell>
          <cell r="AJ94">
            <v>-8.6</v>
          </cell>
          <cell r="AK94">
            <v>19</v>
          </cell>
          <cell r="AL94">
            <v>-4.5</v>
          </cell>
          <cell r="AM94">
            <v>9.6</v>
          </cell>
          <cell r="AN94">
            <v>4</v>
          </cell>
          <cell r="AO94">
            <v>23.4</v>
          </cell>
          <cell r="AP94">
            <v>14.5</v>
          </cell>
          <cell r="AQ94">
            <v>53</v>
          </cell>
          <cell r="AR94">
            <v>23.1</v>
          </cell>
          <cell r="AS94">
            <v>27.6</v>
          </cell>
          <cell r="AT94">
            <v>25.9</v>
          </cell>
          <cell r="AU94">
            <v>23.2</v>
          </cell>
          <cell r="AV94">
            <v>14.9</v>
          </cell>
          <cell r="AW94">
            <v>22.3</v>
          </cell>
          <cell r="AX94">
            <v>21.4</v>
          </cell>
          <cell r="AY94">
            <v>12.5</v>
          </cell>
          <cell r="AZ94">
            <v>11.1</v>
          </cell>
          <cell r="BA94">
            <v>1.7</v>
          </cell>
          <cell r="BB94">
            <v>-9.6</v>
          </cell>
          <cell r="BC94">
            <v>2.2999999999999998</v>
          </cell>
          <cell r="BD94">
            <v>8.8000000000000007</v>
          </cell>
          <cell r="BE94">
            <v>6.3</v>
          </cell>
          <cell r="BF94">
            <v>13.5</v>
          </cell>
          <cell r="BG94">
            <v>3.5</v>
          </cell>
          <cell r="BH94">
            <v>8</v>
          </cell>
          <cell r="BI94">
            <v>6.6</v>
          </cell>
          <cell r="BJ94">
            <v>-2</v>
          </cell>
          <cell r="BK94">
            <v>-7.3</v>
          </cell>
          <cell r="BL94">
            <v>8.3000000000000007</v>
          </cell>
          <cell r="BM94">
            <v>1.4</v>
          </cell>
          <cell r="BN94">
            <v>11.5</v>
          </cell>
          <cell r="BO94">
            <v>-1.3</v>
          </cell>
          <cell r="BP94">
            <v>9.8000000000000007</v>
          </cell>
          <cell r="BQ94">
            <v>-6.6</v>
          </cell>
          <cell r="BR94">
            <v>2.9</v>
          </cell>
          <cell r="BS94">
            <v>-0.5</v>
          </cell>
          <cell r="BT94">
            <v>9.5</v>
          </cell>
          <cell r="BU94">
            <v>6.5</v>
          </cell>
          <cell r="BV94">
            <v>8.9</v>
          </cell>
          <cell r="BW94">
            <v>6.1</v>
          </cell>
          <cell r="BX94">
            <v>9.3000000000000007</v>
          </cell>
          <cell r="BY94">
            <v>2.2000000000000002</v>
          </cell>
          <cell r="BZ94">
            <v>9.1999999999999993</v>
          </cell>
          <cell r="CA94">
            <v>3.4</v>
          </cell>
          <cell r="CB94">
            <v>6</v>
          </cell>
          <cell r="CC94">
            <v>-7.3</v>
          </cell>
          <cell r="CD94">
            <v>6.7</v>
          </cell>
          <cell r="CE94">
            <v>0</v>
          </cell>
          <cell r="CF94">
            <v>6.1</v>
          </cell>
          <cell r="CG94">
            <v>1.3</v>
          </cell>
          <cell r="CH94">
            <v>12.9</v>
          </cell>
          <cell r="CI94">
            <v>5.0999999999999996</v>
          </cell>
          <cell r="CJ94">
            <v>7.7</v>
          </cell>
          <cell r="CK94">
            <v>11.1</v>
          </cell>
          <cell r="CL94">
            <v>9.1999999999999993</v>
          </cell>
          <cell r="CM94">
            <v>10.6</v>
          </cell>
          <cell r="CN94">
            <v>20.9</v>
          </cell>
          <cell r="CO94">
            <v>17.3</v>
          </cell>
          <cell r="CP94">
            <v>11.3</v>
          </cell>
          <cell r="CQ94">
            <v>14.8</v>
          </cell>
          <cell r="CR94">
            <v>14.4</v>
          </cell>
          <cell r="CS94">
            <v>8.5</v>
          </cell>
          <cell r="CT94">
            <v>8.6</v>
          </cell>
          <cell r="CU94">
            <v>7.8</v>
          </cell>
          <cell r="CV94">
            <v>9.6999999999999993</v>
          </cell>
          <cell r="CW94">
            <v>4.4000000000000004</v>
          </cell>
          <cell r="CX94">
            <v>2</v>
          </cell>
          <cell r="CY94">
            <v>0.7</v>
          </cell>
          <cell r="CZ94">
            <v>4.3</v>
          </cell>
          <cell r="DA94">
            <v>2.9</v>
          </cell>
          <cell r="DB94">
            <v>-2.8</v>
          </cell>
          <cell r="DC94">
            <v>1.2</v>
          </cell>
          <cell r="DD94">
            <v>5.9</v>
          </cell>
          <cell r="DE94">
            <v>4.5</v>
          </cell>
          <cell r="DF94">
            <v>2.2999999999999998</v>
          </cell>
          <cell r="DG94">
            <v>7.7</v>
          </cell>
          <cell r="DH94">
            <v>11.2</v>
          </cell>
          <cell r="DI94">
            <v>19.2</v>
          </cell>
          <cell r="DJ94">
            <v>13.7</v>
          </cell>
          <cell r="DK94">
            <v>13.2</v>
          </cell>
          <cell r="DL94">
            <v>9</v>
          </cell>
          <cell r="DM94">
            <v>11</v>
          </cell>
          <cell r="DN94">
            <v>6.6</v>
          </cell>
          <cell r="DO94">
            <v>4.9000000000000004</v>
          </cell>
          <cell r="DP94">
            <v>7.6</v>
          </cell>
          <cell r="DQ94">
            <v>5.0999999999999996</v>
          </cell>
          <cell r="DR94">
            <v>12.5</v>
          </cell>
          <cell r="DS94">
            <v>6.7</v>
          </cell>
          <cell r="DT94">
            <v>8.6</v>
          </cell>
          <cell r="DU94">
            <v>8.1999999999999993</v>
          </cell>
          <cell r="DV94">
            <v>12.6</v>
          </cell>
          <cell r="DW94">
            <v>8.8000000000000007</v>
          </cell>
          <cell r="DX94">
            <v>10.3</v>
          </cell>
          <cell r="DY94">
            <v>7.2</v>
          </cell>
          <cell r="DZ94">
            <v>9.6</v>
          </cell>
          <cell r="EA94">
            <v>2.2999999999999998</v>
          </cell>
          <cell r="EB94">
            <v>-1.6</v>
          </cell>
          <cell r="EC94">
            <v>-3</v>
          </cell>
          <cell r="ED94">
            <v>2</v>
          </cell>
          <cell r="EE94">
            <v>-0.2</v>
          </cell>
          <cell r="EF94">
            <v>5.3</v>
          </cell>
          <cell r="EG94">
            <v>1.3</v>
          </cell>
          <cell r="EH94">
            <v>2.2000000000000002</v>
          </cell>
          <cell r="EI94">
            <v>3.6</v>
          </cell>
          <cell r="EJ94">
            <v>3.1</v>
          </cell>
          <cell r="EK94">
            <v>-0.2</v>
          </cell>
          <cell r="EL94">
            <v>3.2</v>
          </cell>
          <cell r="EM94">
            <v>-2.2999999999999998</v>
          </cell>
          <cell r="EN94">
            <v>-12.1</v>
          </cell>
          <cell r="EO94">
            <v>-3.3</v>
          </cell>
          <cell r="EP94">
            <v>-17.3</v>
          </cell>
          <cell r="EQ94">
            <v>-17.600000000000001</v>
          </cell>
          <cell r="ER94">
            <v>-16</v>
          </cell>
          <cell r="ES94">
            <v>-15.6</v>
          </cell>
          <cell r="ET94">
            <v>-16.600000000000001</v>
          </cell>
          <cell r="EU94">
            <v>-10.8</v>
          </cell>
          <cell r="EV94">
            <v>-2.2999999999999998</v>
          </cell>
          <cell r="EW94">
            <v>-0.8</v>
          </cell>
          <cell r="EX94">
            <v>6.9</v>
          </cell>
          <cell r="EY94">
            <v>-1.5</v>
          </cell>
          <cell r="EZ94">
            <v>10.7</v>
          </cell>
          <cell r="FA94">
            <v>8.8000000000000007</v>
          </cell>
          <cell r="FB94">
            <v>0.7</v>
          </cell>
          <cell r="FC94">
            <v>5.3</v>
          </cell>
          <cell r="FD94">
            <v>6.1</v>
          </cell>
          <cell r="FE94">
            <v>-0.1</v>
          </cell>
          <cell r="FF94">
            <v>-3.1</v>
          </cell>
          <cell r="FG94">
            <v>0.1</v>
          </cell>
          <cell r="FH94">
            <v>-8.3000000000000007</v>
          </cell>
          <cell r="FI94">
            <v>-3.1</v>
          </cell>
          <cell r="FJ94">
            <v>-2.4</v>
          </cell>
          <cell r="FK94">
            <v>-5.7</v>
          </cell>
          <cell r="FL94">
            <v>-11.2</v>
          </cell>
          <cell r="FM94">
            <v>-5.2</v>
          </cell>
          <cell r="FN94">
            <v>-6.2</v>
          </cell>
          <cell r="FO94">
            <v>-5.0999999999999996</v>
          </cell>
          <cell r="FP94">
            <v>-19.2</v>
          </cell>
          <cell r="FQ94">
            <v>-1.2</v>
          </cell>
          <cell r="FR94">
            <v>1</v>
          </cell>
          <cell r="FS94">
            <v>-6</v>
          </cell>
          <cell r="FT94">
            <v>5.2</v>
          </cell>
          <cell r="FU94">
            <v>23.8</v>
          </cell>
          <cell r="FV94">
            <v>2.2000000000000002</v>
          </cell>
          <cell r="FW94">
            <v>5.2</v>
          </cell>
          <cell r="FX94">
            <v>8.4</v>
          </cell>
          <cell r="FY94">
            <v>6.4</v>
          </cell>
          <cell r="FZ94">
            <v>7.2</v>
          </cell>
          <cell r="GA94">
            <v>4.2</v>
          </cell>
          <cell r="GB94">
            <v>2.2999999999999998</v>
          </cell>
          <cell r="GC94">
            <v>4.9000000000000004</v>
          </cell>
          <cell r="GD94">
            <v>5.0999999999999996</v>
          </cell>
          <cell r="GE94">
            <v>4.5</v>
          </cell>
          <cell r="GF94">
            <v>5.8</v>
          </cell>
          <cell r="GG94">
            <v>6.4</v>
          </cell>
          <cell r="GH94">
            <v>5.5</v>
          </cell>
          <cell r="GI94">
            <v>5.4</v>
          </cell>
          <cell r="GJ94">
            <v>5.5</v>
          </cell>
          <cell r="GK94">
            <v>11.8</v>
          </cell>
          <cell r="GL94">
            <v>14.1</v>
          </cell>
          <cell r="GM94">
            <v>9.4</v>
          </cell>
          <cell r="GN94">
            <v>12.4</v>
          </cell>
          <cell r="GO94">
            <v>9.8000000000000007</v>
          </cell>
          <cell r="GP94">
            <v>3.5</v>
          </cell>
          <cell r="GQ94">
            <v>-1.7</v>
          </cell>
          <cell r="GR94">
            <v>5.6</v>
          </cell>
          <cell r="GS94">
            <v>-5.3</v>
          </cell>
          <cell r="GT94">
            <v>-5.6</v>
          </cell>
          <cell r="GU94">
            <v>-0.7</v>
          </cell>
          <cell r="GV94">
            <v>9.6</v>
          </cell>
          <cell r="GW94">
            <v>-0.3</v>
          </cell>
          <cell r="GX94">
            <v>13.2</v>
          </cell>
          <cell r="GY94">
            <v>10.6</v>
          </cell>
          <cell r="GZ94">
            <v>13.5</v>
          </cell>
          <cell r="HA94">
            <v>14</v>
          </cell>
          <cell r="HB94">
            <v>12.9</v>
          </cell>
          <cell r="HC94">
            <v>21.2</v>
          </cell>
          <cell r="HD94">
            <v>28.3</v>
          </cell>
          <cell r="HE94">
            <v>24.8</v>
          </cell>
          <cell r="HF94">
            <v>18.399999999999999</v>
          </cell>
          <cell r="HG94">
            <v>22.9</v>
          </cell>
          <cell r="HH94">
            <v>7.4</v>
          </cell>
          <cell r="HI94">
            <v>2.8</v>
          </cell>
          <cell r="HJ94">
            <v>1.3</v>
          </cell>
          <cell r="HK94">
            <v>4.0999999999999996</v>
          </cell>
          <cell r="HL94">
            <v>3.9</v>
          </cell>
          <cell r="HM94">
            <v>9.1999999999999993</v>
          </cell>
          <cell r="HN94">
            <v>27.1</v>
          </cell>
          <cell r="HO94">
            <v>13.6</v>
          </cell>
        </row>
        <row r="95">
          <cell r="A95" t="str">
            <v>COGCXDMS</v>
          </cell>
          <cell r="B95" t="str">
            <v>YOY % change in real terms</v>
          </cell>
          <cell r="C95" t="str">
            <v>PCE</v>
          </cell>
          <cell r="D95" t="str">
            <v>CXDM</v>
          </cell>
          <cell r="E95" t="str">
            <v>services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6.7</v>
          </cell>
          <cell r="P95">
            <v>7.6</v>
          </cell>
          <cell r="Q95">
            <v>9.5</v>
          </cell>
          <cell r="R95">
            <v>9.6999999999999993</v>
          </cell>
          <cell r="S95">
            <v>3.5</v>
          </cell>
          <cell r="T95">
            <v>9.4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15.1</v>
          </cell>
          <cell r="Z95">
            <v>-0.3</v>
          </cell>
          <cell r="AA95">
            <v>7.5</v>
          </cell>
          <cell r="AB95">
            <v>10.5</v>
          </cell>
          <cell r="AC95">
            <v>7</v>
          </cell>
          <cell r="AD95">
            <v>6.1</v>
          </cell>
          <cell r="AE95">
            <v>10.5</v>
          </cell>
          <cell r="AF95">
            <v>9.3000000000000007</v>
          </cell>
          <cell r="AG95">
            <v>7.8</v>
          </cell>
          <cell r="AH95">
            <v>8.9</v>
          </cell>
          <cell r="AI95">
            <v>9.1</v>
          </cell>
          <cell r="AJ95">
            <v>11.7</v>
          </cell>
          <cell r="AK95">
            <v>11.6</v>
          </cell>
          <cell r="AL95">
            <v>10.7</v>
          </cell>
          <cell r="AM95">
            <v>13.4</v>
          </cell>
          <cell r="AN95">
            <v>11.9</v>
          </cell>
          <cell r="AO95">
            <v>8.1</v>
          </cell>
          <cell r="AP95">
            <v>8.3000000000000007</v>
          </cell>
          <cell r="AQ95">
            <v>10.9</v>
          </cell>
          <cell r="AR95">
            <v>11.4</v>
          </cell>
          <cell r="AS95">
            <v>9.6</v>
          </cell>
          <cell r="AT95">
            <v>10.6</v>
          </cell>
          <cell r="AU95">
            <v>11.9</v>
          </cell>
          <cell r="AV95">
            <v>11.8</v>
          </cell>
          <cell r="AW95">
            <v>9.9</v>
          </cell>
          <cell r="AX95">
            <v>11</v>
          </cell>
          <cell r="AY95">
            <v>10.199999999999999</v>
          </cell>
          <cell r="AZ95">
            <v>8.6999999999999993</v>
          </cell>
          <cell r="BA95">
            <v>7.1</v>
          </cell>
          <cell r="BB95">
            <v>10</v>
          </cell>
          <cell r="BC95">
            <v>9</v>
          </cell>
          <cell r="BD95">
            <v>12</v>
          </cell>
          <cell r="BE95">
            <v>10.4</v>
          </cell>
          <cell r="BF95">
            <v>11.8</v>
          </cell>
          <cell r="BG95">
            <v>12.6</v>
          </cell>
          <cell r="BH95">
            <v>11.6</v>
          </cell>
          <cell r="BI95">
            <v>10.8</v>
          </cell>
          <cell r="BJ95">
            <v>11.8</v>
          </cell>
          <cell r="BK95">
            <v>9.6</v>
          </cell>
          <cell r="BL95">
            <v>7.3</v>
          </cell>
          <cell r="BM95">
            <v>9.6999999999999993</v>
          </cell>
          <cell r="BN95">
            <v>7.4</v>
          </cell>
          <cell r="BO95">
            <v>5</v>
          </cell>
          <cell r="BP95">
            <v>8.1</v>
          </cell>
          <cell r="BQ95">
            <v>8.4</v>
          </cell>
          <cell r="BR95">
            <v>7.2</v>
          </cell>
          <cell r="BS95">
            <v>7.4</v>
          </cell>
          <cell r="BT95">
            <v>8</v>
          </cell>
          <cell r="BU95">
            <v>5.5</v>
          </cell>
          <cell r="BV95">
            <v>7.9</v>
          </cell>
          <cell r="BW95">
            <v>7.2</v>
          </cell>
          <cell r="BX95">
            <v>8.3000000000000007</v>
          </cell>
          <cell r="BY95">
            <v>7</v>
          </cell>
          <cell r="BZ95">
            <v>7</v>
          </cell>
          <cell r="CA95">
            <v>6.9</v>
          </cell>
          <cell r="CB95">
            <v>7.2</v>
          </cell>
          <cell r="CC95">
            <v>6.5</v>
          </cell>
          <cell r="CD95">
            <v>6.6</v>
          </cell>
          <cell r="CE95">
            <v>4.3</v>
          </cell>
          <cell r="CF95">
            <v>6.4</v>
          </cell>
          <cell r="CG95">
            <v>5.9</v>
          </cell>
          <cell r="CH95">
            <v>6</v>
          </cell>
          <cell r="CI95">
            <v>5.4</v>
          </cell>
          <cell r="CJ95">
            <v>7.6</v>
          </cell>
          <cell r="CK95">
            <v>9.1</v>
          </cell>
          <cell r="CL95">
            <v>7.1</v>
          </cell>
          <cell r="CM95">
            <v>10.4</v>
          </cell>
          <cell r="CN95">
            <v>11.5</v>
          </cell>
          <cell r="CO95">
            <v>12.2</v>
          </cell>
          <cell r="CP95">
            <v>9.6</v>
          </cell>
          <cell r="CQ95">
            <v>10.9</v>
          </cell>
          <cell r="CR95">
            <v>8.5</v>
          </cell>
          <cell r="CS95">
            <v>8.5</v>
          </cell>
          <cell r="CT95">
            <v>5.2</v>
          </cell>
          <cell r="CU95">
            <v>7.4</v>
          </cell>
          <cell r="CV95">
            <v>7.4</v>
          </cell>
          <cell r="CW95">
            <v>9.1999999999999993</v>
          </cell>
          <cell r="CX95">
            <v>6.4</v>
          </cell>
          <cell r="CY95">
            <v>6.5</v>
          </cell>
          <cell r="CZ95">
            <v>4.8</v>
          </cell>
          <cell r="DA95">
            <v>6.7</v>
          </cell>
          <cell r="DB95">
            <v>4.0999999999999996</v>
          </cell>
          <cell r="DC95">
            <v>6.5</v>
          </cell>
          <cell r="DD95">
            <v>5.0999999999999996</v>
          </cell>
          <cell r="DE95">
            <v>5.2</v>
          </cell>
          <cell r="DF95">
            <v>5.2</v>
          </cell>
          <cell r="DG95">
            <v>2.4</v>
          </cell>
          <cell r="DH95">
            <v>4.2</v>
          </cell>
          <cell r="DI95">
            <v>5.8</v>
          </cell>
          <cell r="DJ95">
            <v>5.6</v>
          </cell>
          <cell r="DK95">
            <v>4.5</v>
          </cell>
          <cell r="DL95">
            <v>8.4</v>
          </cell>
          <cell r="DM95">
            <v>8.5</v>
          </cell>
          <cell r="DN95">
            <v>9.6999999999999993</v>
          </cell>
          <cell r="DO95">
            <v>5.6</v>
          </cell>
          <cell r="DP95">
            <v>8</v>
          </cell>
          <cell r="DQ95">
            <v>5.4</v>
          </cell>
          <cell r="DR95">
            <v>5.3</v>
          </cell>
          <cell r="DS95">
            <v>4.3</v>
          </cell>
          <cell r="DT95">
            <v>9.6999999999999993</v>
          </cell>
          <cell r="DU95">
            <v>6.2</v>
          </cell>
          <cell r="DV95">
            <v>7.6</v>
          </cell>
          <cell r="DW95">
            <v>3.5</v>
          </cell>
          <cell r="DX95">
            <v>2.9</v>
          </cell>
          <cell r="DY95">
            <v>0.1</v>
          </cell>
          <cell r="DZ95">
            <v>3.5</v>
          </cell>
          <cell r="EA95">
            <v>-1.1000000000000001</v>
          </cell>
          <cell r="EB95">
            <v>2</v>
          </cell>
          <cell r="EC95">
            <v>1.6</v>
          </cell>
          <cell r="ED95">
            <v>2.5</v>
          </cell>
          <cell r="EE95">
            <v>1.2</v>
          </cell>
          <cell r="EF95">
            <v>3.2</v>
          </cell>
          <cell r="EG95">
            <v>2.6</v>
          </cell>
          <cell r="EH95">
            <v>3.7</v>
          </cell>
          <cell r="EI95">
            <v>4.4000000000000004</v>
          </cell>
          <cell r="EJ95">
            <v>3.5</v>
          </cell>
          <cell r="EK95">
            <v>5</v>
          </cell>
          <cell r="EL95">
            <v>6.9</v>
          </cell>
          <cell r="EM95">
            <v>4.8</v>
          </cell>
          <cell r="EN95">
            <v>2.4</v>
          </cell>
          <cell r="EO95">
            <v>4.8</v>
          </cell>
          <cell r="EP95">
            <v>-0.1</v>
          </cell>
          <cell r="EQ95">
            <v>-0.1</v>
          </cell>
          <cell r="ER95">
            <v>-0.8</v>
          </cell>
          <cell r="ES95">
            <v>-0.1</v>
          </cell>
          <cell r="ET95">
            <v>-0.3</v>
          </cell>
          <cell r="EU95">
            <v>2.2000000000000002</v>
          </cell>
          <cell r="EV95">
            <v>3.1</v>
          </cell>
          <cell r="EW95">
            <v>4.2</v>
          </cell>
          <cell r="EX95">
            <v>5</v>
          </cell>
          <cell r="EY95">
            <v>3.6</v>
          </cell>
          <cell r="EZ95">
            <v>4.5</v>
          </cell>
          <cell r="FA95">
            <v>3.9</v>
          </cell>
          <cell r="FB95">
            <v>4.7</v>
          </cell>
          <cell r="FC95">
            <v>4.0999999999999996</v>
          </cell>
          <cell r="FD95">
            <v>4.3</v>
          </cell>
          <cell r="FE95">
            <v>5.0999999999999996</v>
          </cell>
          <cell r="FF95">
            <v>4.4000000000000004</v>
          </cell>
          <cell r="FG95">
            <v>3.6</v>
          </cell>
          <cell r="FH95">
            <v>3.1</v>
          </cell>
          <cell r="FI95">
            <v>4</v>
          </cell>
          <cell r="FJ95">
            <v>4.2</v>
          </cell>
          <cell r="FK95">
            <v>3.7</v>
          </cell>
          <cell r="FL95">
            <v>4.5</v>
          </cell>
          <cell r="FM95">
            <v>3.2</v>
          </cell>
          <cell r="FN95">
            <v>3.9</v>
          </cell>
          <cell r="FO95">
            <v>0.3</v>
          </cell>
          <cell r="FP95">
            <v>-3.3</v>
          </cell>
          <cell r="FQ95">
            <v>3.7</v>
          </cell>
          <cell r="FR95">
            <v>5.0999999999999996</v>
          </cell>
          <cell r="FS95">
            <v>1.5</v>
          </cell>
          <cell r="FT95">
            <v>8.4</v>
          </cell>
          <cell r="FU95">
            <v>11.9</v>
          </cell>
          <cell r="FV95">
            <v>4.4000000000000004</v>
          </cell>
          <cell r="FW95">
            <v>5.0999999999999996</v>
          </cell>
          <cell r="FX95">
            <v>7.3</v>
          </cell>
          <cell r="FY95">
            <v>3.1</v>
          </cell>
          <cell r="FZ95">
            <v>3.8</v>
          </cell>
          <cell r="GA95">
            <v>6.5</v>
          </cell>
          <cell r="GB95">
            <v>6.7</v>
          </cell>
          <cell r="GC95">
            <v>5</v>
          </cell>
          <cell r="GD95">
            <v>8.1</v>
          </cell>
          <cell r="GE95">
            <v>7.9</v>
          </cell>
          <cell r="GF95">
            <v>4.8</v>
          </cell>
          <cell r="GG95">
            <v>6.2</v>
          </cell>
          <cell r="GH95">
            <v>6.7</v>
          </cell>
          <cell r="GI95">
            <v>7</v>
          </cell>
          <cell r="GJ95">
            <v>8.4</v>
          </cell>
          <cell r="GK95">
            <v>13.2</v>
          </cell>
          <cell r="GL95">
            <v>12.2</v>
          </cell>
          <cell r="GM95">
            <v>10.199999999999999</v>
          </cell>
          <cell r="GN95">
            <v>5.3</v>
          </cell>
          <cell r="GO95">
            <v>1.9</v>
          </cell>
          <cell r="GP95">
            <v>-2.5</v>
          </cell>
          <cell r="GQ95">
            <v>-4.3</v>
          </cell>
          <cell r="GR95">
            <v>0</v>
          </cell>
          <cell r="GS95">
            <v>-2.2999999999999998</v>
          </cell>
          <cell r="GT95">
            <v>2.2000000000000002</v>
          </cell>
          <cell r="GU95">
            <v>3.3</v>
          </cell>
          <cell r="GV95">
            <v>4.8</v>
          </cell>
          <cell r="GW95">
            <v>2</v>
          </cell>
          <cell r="GX95">
            <v>6.3</v>
          </cell>
          <cell r="GY95">
            <v>4.7</v>
          </cell>
          <cell r="GZ95">
            <v>5.2</v>
          </cell>
          <cell r="HA95">
            <v>4.8</v>
          </cell>
          <cell r="HB95">
            <v>5.2</v>
          </cell>
          <cell r="HC95">
            <v>3.4</v>
          </cell>
          <cell r="HD95">
            <v>3.7</v>
          </cell>
          <cell r="HE95">
            <v>3.9</v>
          </cell>
          <cell r="HF95">
            <v>1.4</v>
          </cell>
          <cell r="HG95">
            <v>3.1</v>
          </cell>
          <cell r="HH95">
            <v>2.1</v>
          </cell>
          <cell r="HI95">
            <v>1</v>
          </cell>
          <cell r="HJ95">
            <v>1.6</v>
          </cell>
          <cell r="HK95">
            <v>3.1</v>
          </cell>
          <cell r="HL95">
            <v>2</v>
          </cell>
          <cell r="HM95">
            <v>3.9</v>
          </cell>
          <cell r="HN95">
            <v>4.7</v>
          </cell>
          <cell r="HO95">
            <v>2.2000000000000002</v>
          </cell>
        </row>
        <row r="96">
          <cell r="A96" t="str">
            <v>COGREA</v>
          </cell>
          <cell r="B96" t="str">
            <v>YOY % change in real terms</v>
          </cell>
          <cell r="C96" t="str">
            <v>PCE</v>
          </cell>
          <cell r="D96" t="str">
            <v>REA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-5.9</v>
          </cell>
          <cell r="P96">
            <v>9.4</v>
          </cell>
          <cell r="Q96">
            <v>10</v>
          </cell>
          <cell r="R96">
            <v>10.4</v>
          </cell>
          <cell r="S96">
            <v>11.7</v>
          </cell>
          <cell r="T96">
            <v>20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21.9</v>
          </cell>
          <cell r="Z96">
            <v>12.7</v>
          </cell>
          <cell r="AA96">
            <v>8.1</v>
          </cell>
          <cell r="AB96">
            <v>9.6</v>
          </cell>
          <cell r="AC96">
            <v>5.2</v>
          </cell>
          <cell r="AD96">
            <v>8.6</v>
          </cell>
          <cell r="AE96">
            <v>11.5</v>
          </cell>
          <cell r="AF96">
            <v>6.3</v>
          </cell>
          <cell r="AG96">
            <v>6.4</v>
          </cell>
          <cell r="AH96">
            <v>9.8000000000000007</v>
          </cell>
          <cell r="AI96">
            <v>8.6</v>
          </cell>
          <cell r="AJ96">
            <v>6</v>
          </cell>
          <cell r="AK96">
            <v>9.6999999999999993</v>
          </cell>
          <cell r="AL96">
            <v>8.8000000000000007</v>
          </cell>
          <cell r="AM96">
            <v>10.199999999999999</v>
          </cell>
          <cell r="AN96">
            <v>8.5</v>
          </cell>
          <cell r="AO96">
            <v>10.199999999999999</v>
          </cell>
          <cell r="AP96">
            <v>17.8</v>
          </cell>
          <cell r="AQ96">
            <v>20.2</v>
          </cell>
          <cell r="AR96">
            <v>10.5</v>
          </cell>
          <cell r="AS96">
            <v>15.2</v>
          </cell>
          <cell r="AT96">
            <v>20.6</v>
          </cell>
          <cell r="AU96">
            <v>4</v>
          </cell>
          <cell r="AV96">
            <v>9.6999999999999993</v>
          </cell>
          <cell r="AW96">
            <v>16.8</v>
          </cell>
          <cell r="AX96">
            <v>12.2</v>
          </cell>
          <cell r="AY96">
            <v>16.600000000000001</v>
          </cell>
          <cell r="AZ96">
            <v>39.1</v>
          </cell>
          <cell r="BA96">
            <v>30.2</v>
          </cell>
          <cell r="BB96">
            <v>36.9</v>
          </cell>
          <cell r="BC96">
            <v>30.4</v>
          </cell>
          <cell r="BD96">
            <v>25.5</v>
          </cell>
          <cell r="BE96">
            <v>19.100000000000001</v>
          </cell>
          <cell r="BF96">
            <v>18.2</v>
          </cell>
          <cell r="BG96">
            <v>15.8</v>
          </cell>
          <cell r="BH96">
            <v>19.7</v>
          </cell>
          <cell r="BI96">
            <v>12.5</v>
          </cell>
          <cell r="BJ96">
            <v>11.7</v>
          </cell>
          <cell r="BK96">
            <v>12.9</v>
          </cell>
          <cell r="BL96">
            <v>8.5</v>
          </cell>
          <cell r="BM96">
            <v>11.4</v>
          </cell>
          <cell r="BN96">
            <v>9.6</v>
          </cell>
          <cell r="BO96">
            <v>1</v>
          </cell>
          <cell r="BP96">
            <v>8.8000000000000007</v>
          </cell>
          <cell r="BQ96">
            <v>6.8</v>
          </cell>
          <cell r="BR96">
            <v>6.7</v>
          </cell>
          <cell r="BS96">
            <v>19.600000000000001</v>
          </cell>
          <cell r="BT96">
            <v>15</v>
          </cell>
          <cell r="BU96">
            <v>17.399999999999999</v>
          </cell>
          <cell r="BV96">
            <v>11</v>
          </cell>
          <cell r="BW96">
            <v>15.9</v>
          </cell>
          <cell r="BX96">
            <v>14</v>
          </cell>
          <cell r="BY96">
            <v>18.2</v>
          </cell>
          <cell r="BZ96">
            <v>5.3</v>
          </cell>
          <cell r="CA96">
            <v>14.1</v>
          </cell>
          <cell r="CB96">
            <v>12.5</v>
          </cell>
          <cell r="CC96">
            <v>4.2</v>
          </cell>
          <cell r="CD96">
            <v>1.1000000000000001</v>
          </cell>
          <cell r="CE96">
            <v>3.8</v>
          </cell>
          <cell r="CF96">
            <v>1.7</v>
          </cell>
          <cell r="CG96">
            <v>2.9</v>
          </cell>
          <cell r="CH96">
            <v>7.2</v>
          </cell>
          <cell r="CI96">
            <v>-0.8</v>
          </cell>
          <cell r="CJ96">
            <v>11.7</v>
          </cell>
          <cell r="CK96">
            <v>13</v>
          </cell>
          <cell r="CL96">
            <v>8</v>
          </cell>
          <cell r="CM96">
            <v>16.399999999999999</v>
          </cell>
          <cell r="CN96">
            <v>18.7</v>
          </cell>
          <cell r="CO96">
            <v>17.100000000000001</v>
          </cell>
          <cell r="CP96">
            <v>11.6</v>
          </cell>
          <cell r="CQ96">
            <v>16</v>
          </cell>
          <cell r="CR96">
            <v>25.7</v>
          </cell>
          <cell r="CS96">
            <v>20.5</v>
          </cell>
          <cell r="CT96">
            <v>18.399999999999999</v>
          </cell>
          <cell r="CU96">
            <v>15.3</v>
          </cell>
          <cell r="CV96">
            <v>20.100000000000001</v>
          </cell>
          <cell r="CW96">
            <v>10.199999999999999</v>
          </cell>
          <cell r="CX96">
            <v>1.3</v>
          </cell>
          <cell r="CY96">
            <v>1.1000000000000001</v>
          </cell>
          <cell r="CZ96">
            <v>8.4</v>
          </cell>
          <cell r="DA96">
            <v>5.2</v>
          </cell>
          <cell r="DB96">
            <v>-2.1</v>
          </cell>
          <cell r="DC96">
            <v>22.3</v>
          </cell>
          <cell r="DD96">
            <v>13.7</v>
          </cell>
          <cell r="DE96">
            <v>10.6</v>
          </cell>
          <cell r="DF96">
            <v>10.3</v>
          </cell>
          <cell r="DG96">
            <v>24.5</v>
          </cell>
          <cell r="DH96">
            <v>10</v>
          </cell>
          <cell r="DI96">
            <v>7.4</v>
          </cell>
          <cell r="DJ96">
            <v>22.1</v>
          </cell>
          <cell r="DK96">
            <v>15.7</v>
          </cell>
          <cell r="DL96">
            <v>3.3</v>
          </cell>
          <cell r="DM96">
            <v>6.2</v>
          </cell>
          <cell r="DN96">
            <v>10.3</v>
          </cell>
          <cell r="DO96">
            <v>1.6</v>
          </cell>
          <cell r="DP96">
            <v>5.4</v>
          </cell>
          <cell r="DQ96">
            <v>8.6999999999999993</v>
          </cell>
          <cell r="DR96">
            <v>12.4</v>
          </cell>
          <cell r="DS96">
            <v>13.3</v>
          </cell>
          <cell r="DT96">
            <v>10.199999999999999</v>
          </cell>
          <cell r="DU96">
            <v>11.1</v>
          </cell>
          <cell r="DV96">
            <v>7</v>
          </cell>
          <cell r="DW96">
            <v>4.4000000000000004</v>
          </cell>
          <cell r="DX96">
            <v>2.9</v>
          </cell>
          <cell r="DY96">
            <v>7.6</v>
          </cell>
          <cell r="DZ96">
            <v>5.4</v>
          </cell>
          <cell r="EA96">
            <v>7.5</v>
          </cell>
          <cell r="EB96">
            <v>7.8</v>
          </cell>
          <cell r="EC96">
            <v>7</v>
          </cell>
          <cell r="ED96">
            <v>5.3</v>
          </cell>
          <cell r="EE96">
            <v>6.9</v>
          </cell>
          <cell r="EF96">
            <v>7.3</v>
          </cell>
          <cell r="EG96">
            <v>6.7</v>
          </cell>
          <cell r="EH96">
            <v>3.5</v>
          </cell>
          <cell r="EI96">
            <v>5.0999999999999996</v>
          </cell>
          <cell r="EJ96">
            <v>5.6</v>
          </cell>
          <cell r="EK96">
            <v>4.9000000000000004</v>
          </cell>
          <cell r="EL96">
            <v>-2.8</v>
          </cell>
          <cell r="EM96">
            <v>2.2999999999999998</v>
          </cell>
          <cell r="EN96">
            <v>17.5</v>
          </cell>
          <cell r="EO96">
            <v>5.3</v>
          </cell>
          <cell r="EP96">
            <v>10.3</v>
          </cell>
          <cell r="EQ96">
            <v>20.100000000000001</v>
          </cell>
          <cell r="ER96">
            <v>7.1</v>
          </cell>
          <cell r="ES96">
            <v>2.8</v>
          </cell>
          <cell r="ET96">
            <v>9.6</v>
          </cell>
          <cell r="EU96">
            <v>3.7</v>
          </cell>
          <cell r="EV96">
            <v>3.3</v>
          </cell>
          <cell r="EW96">
            <v>-0.1</v>
          </cell>
          <cell r="EX96">
            <v>-5.9</v>
          </cell>
          <cell r="EY96">
            <v>0.3</v>
          </cell>
          <cell r="EZ96">
            <v>-8.9</v>
          </cell>
          <cell r="FA96">
            <v>-2.2000000000000002</v>
          </cell>
          <cell r="FB96">
            <v>-0.8</v>
          </cell>
          <cell r="FC96">
            <v>0.3</v>
          </cell>
          <cell r="FD96">
            <v>-3.2</v>
          </cell>
          <cell r="FE96">
            <v>2.6</v>
          </cell>
          <cell r="FF96">
            <v>1.2</v>
          </cell>
          <cell r="FG96">
            <v>-0.4</v>
          </cell>
          <cell r="FH96">
            <v>0.9</v>
          </cell>
          <cell r="FI96">
            <v>1.1000000000000001</v>
          </cell>
          <cell r="FJ96">
            <v>-3.1</v>
          </cell>
          <cell r="FK96">
            <v>-5.6</v>
          </cell>
          <cell r="FL96">
            <v>-0.1</v>
          </cell>
          <cell r="FM96">
            <v>-0.4</v>
          </cell>
          <cell r="FN96">
            <v>-2.2999999999999998</v>
          </cell>
          <cell r="FO96">
            <v>-13.6</v>
          </cell>
          <cell r="FP96">
            <v>-30.5</v>
          </cell>
          <cell r="FQ96">
            <v>-3.5</v>
          </cell>
          <cell r="FR96">
            <v>-3.7</v>
          </cell>
          <cell r="FS96">
            <v>-12.5</v>
          </cell>
          <cell r="FT96">
            <v>-2.7</v>
          </cell>
          <cell r="FU96">
            <v>49</v>
          </cell>
          <cell r="FV96">
            <v>7.2</v>
          </cell>
          <cell r="FW96">
            <v>2.2999999999999998</v>
          </cell>
          <cell r="FX96">
            <v>11</v>
          </cell>
          <cell r="FY96">
            <v>7.5</v>
          </cell>
          <cell r="FZ96">
            <v>-9</v>
          </cell>
          <cell r="GA96">
            <v>-1.5</v>
          </cell>
          <cell r="GB96">
            <v>0.8</v>
          </cell>
          <cell r="GC96">
            <v>-0.7</v>
          </cell>
          <cell r="GD96">
            <v>1.7</v>
          </cell>
          <cell r="GE96">
            <v>11.6</v>
          </cell>
          <cell r="GF96">
            <v>0.6</v>
          </cell>
          <cell r="GG96">
            <v>7.3</v>
          </cell>
          <cell r="GH96">
            <v>5</v>
          </cell>
          <cell r="GI96">
            <v>0.6</v>
          </cell>
          <cell r="GJ96">
            <v>7.4</v>
          </cell>
          <cell r="GK96">
            <v>3.9</v>
          </cell>
          <cell r="GL96">
            <v>5.0999999999999996</v>
          </cell>
          <cell r="GM96">
            <v>4.2</v>
          </cell>
          <cell r="GN96">
            <v>11.2</v>
          </cell>
          <cell r="GO96">
            <v>-5.5</v>
          </cell>
          <cell r="GP96">
            <v>-0.5</v>
          </cell>
          <cell r="GQ96">
            <v>-4.5999999999999996</v>
          </cell>
          <cell r="GR96">
            <v>0</v>
          </cell>
          <cell r="GS96">
            <v>-6.7</v>
          </cell>
          <cell r="GT96">
            <v>6.2</v>
          </cell>
          <cell r="GU96">
            <v>-2.4</v>
          </cell>
          <cell r="GV96">
            <v>9.1</v>
          </cell>
          <cell r="GW96">
            <v>1.3</v>
          </cell>
          <cell r="GX96">
            <v>4.3</v>
          </cell>
          <cell r="GY96">
            <v>3.3</v>
          </cell>
          <cell r="GZ96">
            <v>10.1</v>
          </cell>
          <cell r="HA96">
            <v>2.8</v>
          </cell>
          <cell r="HB96">
            <v>5.0999999999999996</v>
          </cell>
          <cell r="HC96">
            <v>2.4</v>
          </cell>
          <cell r="HD96">
            <v>4.8</v>
          </cell>
          <cell r="HE96">
            <v>-0.3</v>
          </cell>
          <cell r="HF96">
            <v>0.9</v>
          </cell>
          <cell r="HG96">
            <v>1.9</v>
          </cell>
          <cell r="HH96">
            <v>6.9</v>
          </cell>
          <cell r="HI96">
            <v>6</v>
          </cell>
          <cell r="HJ96">
            <v>4.7</v>
          </cell>
          <cell r="HK96">
            <v>1</v>
          </cell>
          <cell r="HL96">
            <v>4.5999999999999996</v>
          </cell>
          <cell r="HM96">
            <v>5.5</v>
          </cell>
          <cell r="HN96">
            <v>-0.2</v>
          </cell>
          <cell r="HO96">
            <v>4.9000000000000004</v>
          </cell>
        </row>
        <row r="97">
          <cell r="A97" t="str">
            <v>COGNXDM</v>
          </cell>
          <cell r="B97" t="str">
            <v>YOY % change in real terms</v>
          </cell>
          <cell r="C97" t="str">
            <v>PCE</v>
          </cell>
          <cell r="D97" t="str">
            <v>NXDM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4</v>
          </cell>
          <cell r="P97">
            <v>5.8</v>
          </cell>
          <cell r="Q97">
            <v>12.1</v>
          </cell>
          <cell r="R97">
            <v>18.7</v>
          </cell>
          <cell r="S97">
            <v>-12.7</v>
          </cell>
          <cell r="T97">
            <v>12.3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-12.4</v>
          </cell>
          <cell r="Z97">
            <v>-2</v>
          </cell>
          <cell r="AA97">
            <v>-7.9</v>
          </cell>
          <cell r="AB97">
            <v>-1.1000000000000001</v>
          </cell>
          <cell r="AC97">
            <v>-8.3000000000000007</v>
          </cell>
          <cell r="AD97">
            <v>-5.2</v>
          </cell>
          <cell r="AE97">
            <v>-7.3</v>
          </cell>
          <cell r="AF97">
            <v>1.4</v>
          </cell>
          <cell r="AG97">
            <v>7.5</v>
          </cell>
          <cell r="AH97">
            <v>11.1</v>
          </cell>
          <cell r="AI97">
            <v>3.1</v>
          </cell>
          <cell r="AJ97">
            <v>26.2</v>
          </cell>
          <cell r="AK97">
            <v>26.6</v>
          </cell>
          <cell r="AL97">
            <v>24.9</v>
          </cell>
          <cell r="AM97">
            <v>27.2</v>
          </cell>
          <cell r="AN97">
            <v>26.3</v>
          </cell>
          <cell r="AO97">
            <v>5.0999999999999996</v>
          </cell>
          <cell r="AP97">
            <v>3.8</v>
          </cell>
          <cell r="AQ97">
            <v>-4</v>
          </cell>
          <cell r="AR97">
            <v>-6.2</v>
          </cell>
          <cell r="AS97">
            <v>-0.5</v>
          </cell>
          <cell r="AT97">
            <v>7.6</v>
          </cell>
          <cell r="AU97">
            <v>11.4</v>
          </cell>
          <cell r="AV97">
            <v>19.7</v>
          </cell>
          <cell r="AW97">
            <v>16.899999999999999</v>
          </cell>
          <cell r="AX97">
            <v>13.9</v>
          </cell>
          <cell r="AY97">
            <v>9.3000000000000007</v>
          </cell>
          <cell r="AZ97">
            <v>12.3</v>
          </cell>
          <cell r="BA97">
            <v>0.9</v>
          </cell>
          <cell r="BB97">
            <v>-0.6</v>
          </cell>
          <cell r="BC97">
            <v>5.3</v>
          </cell>
          <cell r="BD97">
            <v>-19.5</v>
          </cell>
          <cell r="BE97">
            <v>-21.4</v>
          </cell>
          <cell r="BF97">
            <v>-13.3</v>
          </cell>
          <cell r="BG97">
            <v>-10.1</v>
          </cell>
          <cell r="BH97">
            <v>-16.2</v>
          </cell>
          <cell r="BI97">
            <v>6.8</v>
          </cell>
          <cell r="BJ97">
            <v>11.1</v>
          </cell>
          <cell r="BK97">
            <v>12.2</v>
          </cell>
          <cell r="BL97">
            <v>20.2</v>
          </cell>
          <cell r="BM97">
            <v>12.8</v>
          </cell>
          <cell r="BN97">
            <v>5.0999999999999996</v>
          </cell>
          <cell r="BO97">
            <v>-0.2</v>
          </cell>
          <cell r="BP97">
            <v>0.2</v>
          </cell>
          <cell r="BQ97">
            <v>-3.9</v>
          </cell>
          <cell r="BR97">
            <v>0</v>
          </cell>
          <cell r="BS97">
            <v>6.1</v>
          </cell>
          <cell r="BT97">
            <v>12.1</v>
          </cell>
          <cell r="BU97">
            <v>9.1999999999999993</v>
          </cell>
          <cell r="BV97">
            <v>24.8</v>
          </cell>
          <cell r="BW97">
            <v>13.6</v>
          </cell>
          <cell r="BX97">
            <v>6</v>
          </cell>
          <cell r="BY97">
            <v>17</v>
          </cell>
          <cell r="BZ97">
            <v>12.7</v>
          </cell>
          <cell r="CA97">
            <v>2.5</v>
          </cell>
          <cell r="CB97">
            <v>9.1999999999999993</v>
          </cell>
          <cell r="CC97">
            <v>13.1</v>
          </cell>
          <cell r="CD97">
            <v>3.5</v>
          </cell>
          <cell r="CE97">
            <v>-6.1</v>
          </cell>
          <cell r="CF97">
            <v>0.3</v>
          </cell>
          <cell r="CG97">
            <v>2.1</v>
          </cell>
          <cell r="CH97">
            <v>-0.8</v>
          </cell>
          <cell r="CI97">
            <v>1.8</v>
          </cell>
          <cell r="CJ97">
            <v>23.4</v>
          </cell>
          <cell r="CK97">
            <v>15.4</v>
          </cell>
          <cell r="CL97">
            <v>9.9</v>
          </cell>
          <cell r="CM97">
            <v>26.7</v>
          </cell>
          <cell r="CN97">
            <v>24.3</v>
          </cell>
          <cell r="CO97">
            <v>25</v>
          </cell>
          <cell r="CP97">
            <v>23.3</v>
          </cell>
          <cell r="CQ97">
            <v>24.7</v>
          </cell>
          <cell r="CR97">
            <v>24.1</v>
          </cell>
          <cell r="CS97">
            <v>23.8</v>
          </cell>
          <cell r="CT97">
            <v>5.0999999999999996</v>
          </cell>
          <cell r="CU97">
            <v>6.5</v>
          </cell>
          <cell r="CV97">
            <v>14</v>
          </cell>
          <cell r="CW97">
            <v>12.6</v>
          </cell>
          <cell r="CX97">
            <v>0.4</v>
          </cell>
          <cell r="CY97">
            <v>0</v>
          </cell>
          <cell r="CZ97">
            <v>-1.3</v>
          </cell>
          <cell r="DA97">
            <v>2.6</v>
          </cell>
          <cell r="DB97">
            <v>-5</v>
          </cell>
          <cell r="DC97">
            <v>3.6</v>
          </cell>
          <cell r="DD97">
            <v>1.2</v>
          </cell>
          <cell r="DE97">
            <v>-2.4</v>
          </cell>
          <cell r="DF97">
            <v>-0.7</v>
          </cell>
          <cell r="DG97">
            <v>-7.2</v>
          </cell>
          <cell r="DH97">
            <v>-4.5999999999999996</v>
          </cell>
          <cell r="DI97">
            <v>-2.4</v>
          </cell>
          <cell r="DJ97">
            <v>4.5999999999999996</v>
          </cell>
          <cell r="DK97">
            <v>-2.2999999999999998</v>
          </cell>
          <cell r="DL97">
            <v>13.1</v>
          </cell>
          <cell r="DM97">
            <v>12.4</v>
          </cell>
          <cell r="DN97">
            <v>20.2</v>
          </cell>
          <cell r="DO97">
            <v>6</v>
          </cell>
          <cell r="DP97">
            <v>12.6</v>
          </cell>
          <cell r="DQ97">
            <v>7.4</v>
          </cell>
          <cell r="DR97">
            <v>5</v>
          </cell>
          <cell r="DS97">
            <v>6.5</v>
          </cell>
          <cell r="DT97">
            <v>5.4</v>
          </cell>
          <cell r="DU97">
            <v>6</v>
          </cell>
          <cell r="DV97">
            <v>0.9</v>
          </cell>
          <cell r="DW97">
            <v>-7.8</v>
          </cell>
          <cell r="DX97">
            <v>-7.3</v>
          </cell>
          <cell r="DY97">
            <v>-3.3</v>
          </cell>
          <cell r="DZ97">
            <v>-4.5</v>
          </cell>
          <cell r="EA97">
            <v>0.6</v>
          </cell>
          <cell r="EB97">
            <v>1.9</v>
          </cell>
          <cell r="EC97">
            <v>7.7</v>
          </cell>
          <cell r="ED97">
            <v>7.2</v>
          </cell>
          <cell r="EE97">
            <v>4.4000000000000004</v>
          </cell>
          <cell r="EF97">
            <v>16.3</v>
          </cell>
          <cell r="EG97">
            <v>14.4</v>
          </cell>
          <cell r="EH97">
            <v>2.8</v>
          </cell>
          <cell r="EI97">
            <v>7.3</v>
          </cell>
          <cell r="EJ97">
            <v>10</v>
          </cell>
          <cell r="EK97">
            <v>-1.9</v>
          </cell>
          <cell r="EL97">
            <v>-15.6</v>
          </cell>
          <cell r="EM97">
            <v>-32.9</v>
          </cell>
          <cell r="EN97">
            <v>-32.1</v>
          </cell>
          <cell r="EO97">
            <v>-20.6</v>
          </cell>
          <cell r="EP97">
            <v>-39</v>
          </cell>
          <cell r="EQ97">
            <v>-31.9</v>
          </cell>
          <cell r="ER97">
            <v>2.7</v>
          </cell>
          <cell r="ES97">
            <v>8.1999999999999993</v>
          </cell>
          <cell r="ET97">
            <v>-18.100000000000001</v>
          </cell>
          <cell r="EU97">
            <v>16.7</v>
          </cell>
          <cell r="EV97">
            <v>11.2</v>
          </cell>
          <cell r="EW97">
            <v>3.3</v>
          </cell>
          <cell r="EX97">
            <v>-0.4</v>
          </cell>
          <cell r="EY97">
            <v>7</v>
          </cell>
          <cell r="EZ97">
            <v>3.2</v>
          </cell>
          <cell r="FA97">
            <v>17.2</v>
          </cell>
          <cell r="FB97">
            <v>11.6</v>
          </cell>
          <cell r="FC97">
            <v>1.4</v>
          </cell>
          <cell r="FD97">
            <v>7.9</v>
          </cell>
          <cell r="FE97">
            <v>0.7</v>
          </cell>
          <cell r="FF97">
            <v>5.7</v>
          </cell>
          <cell r="FG97">
            <v>1</v>
          </cell>
          <cell r="FH97">
            <v>7.2</v>
          </cell>
          <cell r="FI97">
            <v>3.7</v>
          </cell>
          <cell r="FJ97">
            <v>8.6999999999999993</v>
          </cell>
          <cell r="FK97">
            <v>24.6</v>
          </cell>
          <cell r="FL97">
            <v>26.2</v>
          </cell>
          <cell r="FM97">
            <v>40.4</v>
          </cell>
          <cell r="FN97">
            <v>25.6</v>
          </cell>
          <cell r="FO97">
            <v>24.9</v>
          </cell>
          <cell r="FP97">
            <v>-57</v>
          </cell>
          <cell r="FQ97">
            <v>19.3</v>
          </cell>
          <cell r="FR97">
            <v>5.7</v>
          </cell>
          <cell r="FS97">
            <v>-3.1</v>
          </cell>
          <cell r="FT97">
            <v>11.1</v>
          </cell>
          <cell r="FU97">
            <v>148</v>
          </cell>
          <cell r="FV97">
            <v>3.6</v>
          </cell>
          <cell r="FW97">
            <v>-4.3</v>
          </cell>
          <cell r="FX97">
            <v>19.2</v>
          </cell>
          <cell r="FY97">
            <v>12.4</v>
          </cell>
          <cell r="FZ97">
            <v>8.1999999999999993</v>
          </cell>
          <cell r="GA97">
            <v>8.6999999999999993</v>
          </cell>
          <cell r="GB97">
            <v>11.7</v>
          </cell>
          <cell r="GC97">
            <v>10.3</v>
          </cell>
          <cell r="GD97">
            <v>9</v>
          </cell>
          <cell r="GE97">
            <v>6</v>
          </cell>
          <cell r="GF97">
            <v>4.5999999999999996</v>
          </cell>
          <cell r="GG97">
            <v>6.5</v>
          </cell>
          <cell r="GH97">
            <v>6.5</v>
          </cell>
          <cell r="GI97">
            <v>9.3000000000000007</v>
          </cell>
          <cell r="GJ97">
            <v>8.9</v>
          </cell>
          <cell r="GK97">
            <v>15.7</v>
          </cell>
          <cell r="GL97">
            <v>21.9</v>
          </cell>
          <cell r="GM97">
            <v>14.2</v>
          </cell>
          <cell r="GN97">
            <v>7.8</v>
          </cell>
          <cell r="GO97">
            <v>7.9</v>
          </cell>
          <cell r="GP97">
            <v>7.6</v>
          </cell>
          <cell r="GQ97">
            <v>3.3</v>
          </cell>
          <cell r="GR97">
            <v>6.5</v>
          </cell>
          <cell r="GS97">
            <v>14.8</v>
          </cell>
          <cell r="GT97">
            <v>-1.7</v>
          </cell>
          <cell r="GU97">
            <v>1.3</v>
          </cell>
          <cell r="GV97">
            <v>14.5</v>
          </cell>
          <cell r="GW97">
            <v>7.6</v>
          </cell>
          <cell r="GX97">
            <v>18.899999999999999</v>
          </cell>
          <cell r="GY97">
            <v>36.5</v>
          </cell>
          <cell r="GZ97">
            <v>38.9</v>
          </cell>
          <cell r="HA97">
            <v>12.8</v>
          </cell>
          <cell r="HB97">
            <v>25.5</v>
          </cell>
          <cell r="HC97">
            <v>11.9</v>
          </cell>
          <cell r="HD97">
            <v>17</v>
          </cell>
          <cell r="HE97">
            <v>12.7</v>
          </cell>
          <cell r="HF97">
            <v>21.9</v>
          </cell>
          <cell r="HG97">
            <v>15.9</v>
          </cell>
          <cell r="HH97">
            <v>8.6999999999999993</v>
          </cell>
          <cell r="HI97">
            <v>13.1</v>
          </cell>
          <cell r="HJ97">
            <v>8.5</v>
          </cell>
          <cell r="HK97">
            <v>12.8</v>
          </cell>
          <cell r="HL97">
            <v>10.8</v>
          </cell>
          <cell r="HM97">
            <v>18.600000000000001</v>
          </cell>
          <cell r="HN97">
            <v>28.7</v>
          </cell>
          <cell r="HO97">
            <v>12.9</v>
          </cell>
        </row>
        <row r="98">
          <cell r="A98" t="str">
            <v>COGCXDMR</v>
          </cell>
          <cell r="B98" t="str">
            <v>YOY % change in real terms</v>
          </cell>
          <cell r="C98" t="str">
            <v>Resident eXpenditure in the Domestic Market (=CXDM-NXDM)</v>
          </cell>
          <cell r="D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1.3</v>
          </cell>
          <cell r="P98">
            <v>10.1</v>
          </cell>
          <cell r="Q98">
            <v>8.5</v>
          </cell>
          <cell r="R98">
            <v>10.1</v>
          </cell>
          <cell r="S98">
            <v>13.6</v>
          </cell>
          <cell r="T98">
            <v>6.8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13.1</v>
          </cell>
          <cell r="Z98">
            <v>-5</v>
          </cell>
          <cell r="AA98">
            <v>6.1</v>
          </cell>
          <cell r="AB98">
            <v>0.1</v>
          </cell>
          <cell r="AC98">
            <v>-9.6999999999999993</v>
          </cell>
          <cell r="AD98">
            <v>-2.2999999999999998</v>
          </cell>
          <cell r="AE98">
            <v>4.2</v>
          </cell>
          <cell r="AF98">
            <v>-4.4000000000000004</v>
          </cell>
          <cell r="AG98">
            <v>1.9</v>
          </cell>
          <cell r="AH98">
            <v>11.5</v>
          </cell>
          <cell r="AI98">
            <v>3.2</v>
          </cell>
          <cell r="AJ98">
            <v>1.8</v>
          </cell>
          <cell r="AK98">
            <v>13.2</v>
          </cell>
          <cell r="AL98">
            <v>2.5</v>
          </cell>
          <cell r="AM98">
            <v>10.9</v>
          </cell>
          <cell r="AN98">
            <v>7.1</v>
          </cell>
          <cell r="AO98">
            <v>13.4</v>
          </cell>
          <cell r="AP98">
            <v>10.7</v>
          </cell>
          <cell r="AQ98">
            <v>26.3</v>
          </cell>
          <cell r="AR98">
            <v>17.600000000000001</v>
          </cell>
          <cell r="AS98">
            <v>16.899999999999999</v>
          </cell>
          <cell r="AT98">
            <v>20.5</v>
          </cell>
          <cell r="AU98">
            <v>18.600000000000001</v>
          </cell>
          <cell r="AV98">
            <v>14.4</v>
          </cell>
          <cell r="AW98">
            <v>16.7</v>
          </cell>
          <cell r="AX98">
            <v>17.5</v>
          </cell>
          <cell r="AY98">
            <v>11.8</v>
          </cell>
          <cell r="AZ98">
            <v>8.9</v>
          </cell>
          <cell r="BA98">
            <v>8.8000000000000007</v>
          </cell>
          <cell r="BB98">
            <v>4</v>
          </cell>
          <cell r="BC98">
            <v>8</v>
          </cell>
          <cell r="BD98">
            <v>13.5</v>
          </cell>
          <cell r="BE98">
            <v>9.9</v>
          </cell>
          <cell r="BF98">
            <v>12.8</v>
          </cell>
          <cell r="BG98">
            <v>10.9</v>
          </cell>
          <cell r="BH98">
            <v>12</v>
          </cell>
          <cell r="BI98">
            <v>13.5</v>
          </cell>
          <cell r="BJ98">
            <v>8.9</v>
          </cell>
          <cell r="BK98">
            <v>2.2000000000000002</v>
          </cell>
          <cell r="BL98">
            <v>5.0999999999999996</v>
          </cell>
          <cell r="BM98">
            <v>7.1</v>
          </cell>
          <cell r="BN98">
            <v>5.8</v>
          </cell>
          <cell r="BO98">
            <v>1.1000000000000001</v>
          </cell>
          <cell r="BP98">
            <v>10</v>
          </cell>
          <cell r="BQ98">
            <v>3.6</v>
          </cell>
          <cell r="BR98">
            <v>5.2</v>
          </cell>
          <cell r="BS98">
            <v>5.8</v>
          </cell>
          <cell r="BT98">
            <v>10.5</v>
          </cell>
          <cell r="BU98">
            <v>5.9</v>
          </cell>
          <cell r="BV98">
            <v>6.1</v>
          </cell>
          <cell r="BW98">
            <v>7</v>
          </cell>
          <cell r="BX98">
            <v>5.3</v>
          </cell>
          <cell r="BY98">
            <v>2.9</v>
          </cell>
          <cell r="BZ98">
            <v>6.6</v>
          </cell>
          <cell r="CA98">
            <v>5.8</v>
          </cell>
          <cell r="CB98">
            <v>5.2</v>
          </cell>
          <cell r="CC98">
            <v>3.1</v>
          </cell>
          <cell r="CD98">
            <v>6.6</v>
          </cell>
          <cell r="CE98">
            <v>1.9</v>
          </cell>
          <cell r="CF98">
            <v>6</v>
          </cell>
          <cell r="CG98">
            <v>4.5</v>
          </cell>
          <cell r="CH98">
            <v>8</v>
          </cell>
          <cell r="CI98">
            <v>7</v>
          </cell>
          <cell r="CJ98">
            <v>9.8000000000000007</v>
          </cell>
          <cell r="CK98">
            <v>9.6999999999999993</v>
          </cell>
          <cell r="CL98">
            <v>8.5</v>
          </cell>
          <cell r="CM98">
            <v>8.8000000000000007</v>
          </cell>
          <cell r="CN98">
            <v>13.6</v>
          </cell>
          <cell r="CO98">
            <v>10.5</v>
          </cell>
          <cell r="CP98">
            <v>8.6</v>
          </cell>
          <cell r="CQ98">
            <v>10.3</v>
          </cell>
          <cell r="CR98">
            <v>9.1999999999999993</v>
          </cell>
          <cell r="CS98">
            <v>6.3</v>
          </cell>
          <cell r="CT98">
            <v>7.6</v>
          </cell>
          <cell r="CU98">
            <v>10.7</v>
          </cell>
          <cell r="CV98">
            <v>8.5</v>
          </cell>
          <cell r="CW98">
            <v>6.8</v>
          </cell>
          <cell r="CX98">
            <v>4.9000000000000004</v>
          </cell>
          <cell r="CY98">
            <v>3.2</v>
          </cell>
          <cell r="CZ98">
            <v>0.3</v>
          </cell>
          <cell r="DA98">
            <v>3.7</v>
          </cell>
          <cell r="DB98">
            <v>0.8</v>
          </cell>
          <cell r="DC98">
            <v>4.8</v>
          </cell>
          <cell r="DD98">
            <v>8.6999999999999993</v>
          </cell>
          <cell r="DE98">
            <v>9</v>
          </cell>
          <cell r="DF98">
            <v>5.9</v>
          </cell>
          <cell r="DG98">
            <v>5.8</v>
          </cell>
          <cell r="DH98">
            <v>9.1</v>
          </cell>
          <cell r="DI98">
            <v>11.1</v>
          </cell>
          <cell r="DJ98">
            <v>8.1999999999999993</v>
          </cell>
          <cell r="DK98">
            <v>8.6</v>
          </cell>
          <cell r="DL98">
            <v>10.9</v>
          </cell>
          <cell r="DM98">
            <v>9.6999999999999993</v>
          </cell>
          <cell r="DN98">
            <v>8.6</v>
          </cell>
          <cell r="DO98">
            <v>9.1</v>
          </cell>
          <cell r="DP98">
            <v>9.5</v>
          </cell>
          <cell r="DQ98">
            <v>7.7</v>
          </cell>
          <cell r="DR98">
            <v>8.5</v>
          </cell>
          <cell r="DS98">
            <v>4.3</v>
          </cell>
          <cell r="DT98">
            <v>9.6</v>
          </cell>
          <cell r="DU98">
            <v>7.5</v>
          </cell>
          <cell r="DV98">
            <v>10.7</v>
          </cell>
          <cell r="DW98">
            <v>6.3</v>
          </cell>
          <cell r="DX98">
            <v>4.7</v>
          </cell>
          <cell r="DY98">
            <v>5.2</v>
          </cell>
          <cell r="DZ98">
            <v>6.6</v>
          </cell>
          <cell r="EA98">
            <v>1.5</v>
          </cell>
          <cell r="EB98">
            <v>2.2000000000000002</v>
          </cell>
          <cell r="EC98">
            <v>-0.3</v>
          </cell>
          <cell r="ED98">
            <v>1.1000000000000001</v>
          </cell>
          <cell r="EE98">
            <v>1.1000000000000001</v>
          </cell>
          <cell r="EF98">
            <v>2.1</v>
          </cell>
          <cell r="EG98">
            <v>1.7</v>
          </cell>
          <cell r="EH98">
            <v>4.7</v>
          </cell>
          <cell r="EI98">
            <v>5.5</v>
          </cell>
          <cell r="EJ98">
            <v>3.5</v>
          </cell>
          <cell r="EK98">
            <v>3.7</v>
          </cell>
          <cell r="EL98">
            <v>9.1</v>
          </cell>
          <cell r="EM98">
            <v>8.9</v>
          </cell>
          <cell r="EN98">
            <v>1</v>
          </cell>
          <cell r="EO98">
            <v>5.6</v>
          </cell>
          <cell r="EP98">
            <v>-3</v>
          </cell>
          <cell r="EQ98">
            <v>-6</v>
          </cell>
          <cell r="ER98">
            <v>-9.9</v>
          </cell>
          <cell r="ES98">
            <v>-8.9</v>
          </cell>
          <cell r="ET98">
            <v>-7</v>
          </cell>
          <cell r="EU98">
            <v>-4.8</v>
          </cell>
          <cell r="EV98">
            <v>0.7</v>
          </cell>
          <cell r="EW98">
            <v>3.1</v>
          </cell>
          <cell r="EX98">
            <v>5.3</v>
          </cell>
          <cell r="EY98">
            <v>1.1000000000000001</v>
          </cell>
          <cell r="EZ98">
            <v>8.6</v>
          </cell>
          <cell r="FA98">
            <v>5.5</v>
          </cell>
          <cell r="FB98">
            <v>4</v>
          </cell>
          <cell r="FC98">
            <v>4</v>
          </cell>
          <cell r="FD98">
            <v>5.4</v>
          </cell>
          <cell r="FE98">
            <v>3.4</v>
          </cell>
          <cell r="FF98">
            <v>3</v>
          </cell>
          <cell r="FG98">
            <v>1</v>
          </cell>
          <cell r="FH98">
            <v>-1.4</v>
          </cell>
          <cell r="FI98">
            <v>1.4</v>
          </cell>
          <cell r="FJ98">
            <v>1.4</v>
          </cell>
          <cell r="FK98">
            <v>-1.8</v>
          </cell>
          <cell r="FL98">
            <v>-1.3</v>
          </cell>
          <cell r="FM98">
            <v>-1.8</v>
          </cell>
          <cell r="FN98">
            <v>-0.9</v>
          </cell>
          <cell r="FO98">
            <v>-3.1</v>
          </cell>
          <cell r="FP98">
            <v>-1.9</v>
          </cell>
          <cell r="FQ98">
            <v>0.1</v>
          </cell>
          <cell r="FR98">
            <v>3.7</v>
          </cell>
          <cell r="FS98">
            <v>-0.3</v>
          </cell>
          <cell r="FT98">
            <v>7.2</v>
          </cell>
          <cell r="FU98">
            <v>7.8</v>
          </cell>
          <cell r="FV98">
            <v>5</v>
          </cell>
          <cell r="FW98">
            <v>6.9</v>
          </cell>
          <cell r="FX98">
            <v>6.7</v>
          </cell>
          <cell r="FY98">
            <v>2.9</v>
          </cell>
          <cell r="FZ98">
            <v>3.8</v>
          </cell>
          <cell r="GA98">
            <v>4.5999999999999996</v>
          </cell>
          <cell r="GB98">
            <v>4.8</v>
          </cell>
          <cell r="GC98">
            <v>4</v>
          </cell>
          <cell r="GD98">
            <v>6.7</v>
          </cell>
          <cell r="GE98">
            <v>6.8</v>
          </cell>
          <cell r="GF98">
            <v>5</v>
          </cell>
          <cell r="GG98">
            <v>6.3</v>
          </cell>
          <cell r="GH98">
            <v>6.2</v>
          </cell>
          <cell r="GI98">
            <v>6.2</v>
          </cell>
          <cell r="GJ98">
            <v>7.8</v>
          </cell>
          <cell r="GK98">
            <v>12.2</v>
          </cell>
          <cell r="GL98">
            <v>10.3</v>
          </cell>
          <cell r="GM98">
            <v>9.1</v>
          </cell>
          <cell r="GN98">
            <v>8.1999999999999993</v>
          </cell>
          <cell r="GO98">
            <v>4.4000000000000004</v>
          </cell>
          <cell r="GP98">
            <v>0.1</v>
          </cell>
          <cell r="GQ98">
            <v>-3.5</v>
          </cell>
          <cell r="GR98">
            <v>2.1</v>
          </cell>
          <cell r="GS98">
            <v>-6</v>
          </cell>
          <cell r="GT98">
            <v>-0.4</v>
          </cell>
          <cell r="GU98">
            <v>1.5</v>
          </cell>
          <cell r="GV98">
            <v>5</v>
          </cell>
          <cell r="GW98">
            <v>0.1</v>
          </cell>
          <cell r="GX98">
            <v>7.8</v>
          </cell>
          <cell r="GY98">
            <v>3.9</v>
          </cell>
          <cell r="GZ98">
            <v>4.5999999999999996</v>
          </cell>
          <cell r="HA98">
            <v>8.6</v>
          </cell>
          <cell r="HB98">
            <v>6.2</v>
          </cell>
          <cell r="HC98">
            <v>8.6999999999999993</v>
          </cell>
          <cell r="HD98">
            <v>10.9</v>
          </cell>
          <cell r="HE98">
            <v>10.7</v>
          </cell>
          <cell r="HF98">
            <v>6.5</v>
          </cell>
          <cell r="HG98">
            <v>9.1</v>
          </cell>
          <cell r="HH98">
            <v>5.3</v>
          </cell>
          <cell r="HI98">
            <v>1.9</v>
          </cell>
          <cell r="HJ98">
            <v>1.2</v>
          </cell>
          <cell r="HK98">
            <v>2.9</v>
          </cell>
          <cell r="HL98">
            <v>2.8</v>
          </cell>
          <cell r="HM98">
            <v>6.4</v>
          </cell>
          <cell r="HN98">
            <v>4.7</v>
          </cell>
          <cell r="HO98">
            <v>2.5</v>
          </cell>
        </row>
        <row r="99">
          <cell r="A99" t="str">
            <v>COGGCE</v>
          </cell>
          <cell r="B99" t="str">
            <v>YOY % change in real terms</v>
          </cell>
          <cell r="C99" t="str">
            <v>GCE</v>
          </cell>
          <cell r="I99">
            <v>0</v>
          </cell>
          <cell r="J99">
            <v>4.5</v>
          </cell>
          <cell r="K99">
            <v>10.4</v>
          </cell>
          <cell r="L99">
            <v>9.9</v>
          </cell>
          <cell r="M99">
            <v>8.1</v>
          </cell>
          <cell r="N99">
            <v>11.2</v>
          </cell>
          <cell r="O99">
            <v>10.3</v>
          </cell>
          <cell r="P99">
            <v>5.6</v>
          </cell>
          <cell r="Q99">
            <v>9.1</v>
          </cell>
          <cell r="R99">
            <v>5.0999999999999996</v>
          </cell>
          <cell r="S99">
            <v>3.1</v>
          </cell>
          <cell r="T99">
            <v>6.5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10.4</v>
          </cell>
          <cell r="Z99">
            <v>7.5</v>
          </cell>
          <cell r="AA99">
            <v>9.1999999999999993</v>
          </cell>
          <cell r="AB99">
            <v>13.9</v>
          </cell>
          <cell r="AC99">
            <v>6.1</v>
          </cell>
          <cell r="AD99">
            <v>9.1</v>
          </cell>
          <cell r="AE99">
            <v>14.6</v>
          </cell>
          <cell r="AF99">
            <v>14.4</v>
          </cell>
          <cell r="AG99">
            <v>-1.8</v>
          </cell>
          <cell r="AH99">
            <v>2.5</v>
          </cell>
          <cell r="AI99">
            <v>6.7</v>
          </cell>
          <cell r="AJ99">
            <v>3.7</v>
          </cell>
          <cell r="AK99">
            <v>5.2</v>
          </cell>
          <cell r="AL99">
            <v>9.1</v>
          </cell>
          <cell r="AM99">
            <v>6.2</v>
          </cell>
          <cell r="AN99">
            <v>6.2</v>
          </cell>
          <cell r="AO99">
            <v>10.199999999999999</v>
          </cell>
          <cell r="AP99">
            <v>7.7</v>
          </cell>
          <cell r="AQ99">
            <v>6</v>
          </cell>
          <cell r="AR99">
            <v>10.9</v>
          </cell>
          <cell r="AS99">
            <v>8.8000000000000007</v>
          </cell>
          <cell r="AT99">
            <v>9.6</v>
          </cell>
          <cell r="AU99">
            <v>8.6999999999999993</v>
          </cell>
          <cell r="AV99">
            <v>11.7</v>
          </cell>
          <cell r="AW99">
            <v>7.9</v>
          </cell>
          <cell r="AX99">
            <v>9.4</v>
          </cell>
          <cell r="AY99">
            <v>13.2</v>
          </cell>
          <cell r="AZ99">
            <v>9.3000000000000007</v>
          </cell>
          <cell r="BA99">
            <v>7.1</v>
          </cell>
          <cell r="BB99">
            <v>10.9</v>
          </cell>
          <cell r="BC99">
            <v>10.1</v>
          </cell>
          <cell r="BD99">
            <v>2.2000000000000002</v>
          </cell>
          <cell r="BE99">
            <v>8.3000000000000007</v>
          </cell>
          <cell r="BF99">
            <v>8.4</v>
          </cell>
          <cell r="BG99">
            <v>12.3</v>
          </cell>
          <cell r="BH99">
            <v>7.7</v>
          </cell>
          <cell r="BI99">
            <v>39.6</v>
          </cell>
          <cell r="BJ99">
            <v>16.2</v>
          </cell>
          <cell r="BK99">
            <v>13.1</v>
          </cell>
          <cell r="BL99">
            <v>16.899999999999999</v>
          </cell>
          <cell r="BM99">
            <v>21.1</v>
          </cell>
          <cell r="BN99">
            <v>-4</v>
          </cell>
          <cell r="BO99">
            <v>14.5</v>
          </cell>
          <cell r="BP99">
            <v>15.4</v>
          </cell>
          <cell r="BQ99">
            <v>0</v>
          </cell>
          <cell r="BR99">
            <v>5.7</v>
          </cell>
          <cell r="BS99">
            <v>3.9</v>
          </cell>
          <cell r="BT99">
            <v>7.5</v>
          </cell>
          <cell r="BU99">
            <v>5.5</v>
          </cell>
          <cell r="BV99">
            <v>8.6</v>
          </cell>
          <cell r="BW99">
            <v>6.4</v>
          </cell>
          <cell r="BX99">
            <v>5.7</v>
          </cell>
          <cell r="BY99">
            <v>0.1</v>
          </cell>
          <cell r="BZ99">
            <v>6.1</v>
          </cell>
          <cell r="CA99">
            <v>4.7</v>
          </cell>
          <cell r="CB99">
            <v>4.2</v>
          </cell>
          <cell r="CC99">
            <v>2.2000000000000002</v>
          </cell>
          <cell r="CD99">
            <v>2.5</v>
          </cell>
          <cell r="CE99">
            <v>2.2000000000000002</v>
          </cell>
          <cell r="CF99">
            <v>5.3</v>
          </cell>
          <cell r="CG99">
            <v>2.9</v>
          </cell>
          <cell r="CH99">
            <v>6.4</v>
          </cell>
          <cell r="CI99">
            <v>7.7</v>
          </cell>
          <cell r="CJ99">
            <v>4.8</v>
          </cell>
          <cell r="CK99">
            <v>6.5</v>
          </cell>
          <cell r="CL99">
            <v>6.3</v>
          </cell>
          <cell r="CM99">
            <v>4.3</v>
          </cell>
          <cell r="CN99">
            <v>2.1</v>
          </cell>
          <cell r="CO99">
            <v>3.1</v>
          </cell>
          <cell r="CP99">
            <v>3.3</v>
          </cell>
          <cell r="CQ99">
            <v>3.4</v>
          </cell>
          <cell r="CR99">
            <v>1.6</v>
          </cell>
          <cell r="CS99">
            <v>4.2</v>
          </cell>
          <cell r="CT99">
            <v>9</v>
          </cell>
          <cell r="CU99">
            <v>1.4</v>
          </cell>
          <cell r="CV99">
            <v>4</v>
          </cell>
          <cell r="CW99">
            <v>8.8000000000000007</v>
          </cell>
          <cell r="CX99">
            <v>5.2</v>
          </cell>
          <cell r="CY99">
            <v>-1</v>
          </cell>
          <cell r="CZ99">
            <v>8.1</v>
          </cell>
          <cell r="DA99">
            <v>5.2</v>
          </cell>
          <cell r="DB99">
            <v>6.4</v>
          </cell>
          <cell r="DC99">
            <v>2.4</v>
          </cell>
          <cell r="DD99">
            <v>9</v>
          </cell>
          <cell r="DE99">
            <v>3.2</v>
          </cell>
          <cell r="DF99">
            <v>5.3</v>
          </cell>
          <cell r="DG99">
            <v>7.1</v>
          </cell>
          <cell r="DH99">
            <v>12.6</v>
          </cell>
          <cell r="DI99">
            <v>4.9000000000000004</v>
          </cell>
          <cell r="DJ99">
            <v>8.3000000000000007</v>
          </cell>
          <cell r="DK99">
            <v>8.1</v>
          </cell>
          <cell r="DL99">
            <v>7</v>
          </cell>
          <cell r="DM99">
            <v>9.6</v>
          </cell>
          <cell r="DN99">
            <v>10.8</v>
          </cell>
          <cell r="DO99">
            <v>7.8</v>
          </cell>
          <cell r="DP99">
            <v>8.8000000000000007</v>
          </cell>
          <cell r="DQ99">
            <v>0.2</v>
          </cell>
          <cell r="DR99">
            <v>4.8</v>
          </cell>
          <cell r="DS99">
            <v>2.6</v>
          </cell>
          <cell r="DT99">
            <v>3.1</v>
          </cell>
          <cell r="DU99">
            <v>2.6</v>
          </cell>
          <cell r="DV99">
            <v>4.3</v>
          </cell>
          <cell r="DW99">
            <v>4.5999999999999996</v>
          </cell>
          <cell r="DX99">
            <v>3.6</v>
          </cell>
          <cell r="DY99">
            <v>3.3</v>
          </cell>
          <cell r="DZ99">
            <v>4</v>
          </cell>
          <cell r="EA99">
            <v>3.2</v>
          </cell>
          <cell r="EB99">
            <v>1.4</v>
          </cell>
          <cell r="EC99">
            <v>4.5999999999999996</v>
          </cell>
          <cell r="ED99">
            <v>3.9</v>
          </cell>
          <cell r="EE99">
            <v>3.3</v>
          </cell>
          <cell r="EF99">
            <v>2.4</v>
          </cell>
          <cell r="EG99">
            <v>4.7</v>
          </cell>
          <cell r="EH99">
            <v>4.5</v>
          </cell>
          <cell r="EI99">
            <v>4.7</v>
          </cell>
          <cell r="EJ99">
            <v>4.0999999999999996</v>
          </cell>
          <cell r="EK99">
            <v>5.0999999999999996</v>
          </cell>
          <cell r="EL99">
            <v>6.9</v>
          </cell>
          <cell r="EM99">
            <v>-0.1</v>
          </cell>
          <cell r="EN99">
            <v>-0.2</v>
          </cell>
          <cell r="EO99">
            <v>2.9</v>
          </cell>
          <cell r="EP99">
            <v>2.7</v>
          </cell>
          <cell r="EQ99">
            <v>-5.8</v>
          </cell>
          <cell r="ER99">
            <v>4.5</v>
          </cell>
          <cell r="ES99">
            <v>3.3</v>
          </cell>
          <cell r="ET99">
            <v>1.1000000000000001</v>
          </cell>
          <cell r="EU99">
            <v>4.2</v>
          </cell>
          <cell r="EV99">
            <v>3.5</v>
          </cell>
          <cell r="EW99">
            <v>0.3</v>
          </cell>
          <cell r="EX99">
            <v>5.9</v>
          </cell>
          <cell r="EY99">
            <v>3.5</v>
          </cell>
          <cell r="EZ99">
            <v>4</v>
          </cell>
          <cell r="FA99">
            <v>3.1</v>
          </cell>
          <cell r="FB99">
            <v>3.1</v>
          </cell>
          <cell r="FC99">
            <v>-0.3</v>
          </cell>
          <cell r="FD99">
            <v>2.4</v>
          </cell>
          <cell r="FE99">
            <v>5.9</v>
          </cell>
          <cell r="FF99">
            <v>5.2</v>
          </cell>
          <cell r="FG99">
            <v>7.3</v>
          </cell>
          <cell r="FH99">
            <v>6.9</v>
          </cell>
          <cell r="FI99">
            <v>6.3</v>
          </cell>
          <cell r="FJ99">
            <v>2.4</v>
          </cell>
          <cell r="FK99">
            <v>3.5</v>
          </cell>
          <cell r="FL99">
            <v>3.9</v>
          </cell>
          <cell r="FM99">
            <v>1.7</v>
          </cell>
          <cell r="FN99">
            <v>2.9</v>
          </cell>
          <cell r="FO99">
            <v>1.5</v>
          </cell>
          <cell r="FP99">
            <v>1</v>
          </cell>
          <cell r="FQ99">
            <v>1.2</v>
          </cell>
          <cell r="FR99">
            <v>5.8</v>
          </cell>
          <cell r="FS99">
            <v>2.4</v>
          </cell>
          <cell r="FT99">
            <v>6.1</v>
          </cell>
          <cell r="FU99">
            <v>0.7</v>
          </cell>
          <cell r="FV99">
            <v>-0.5</v>
          </cell>
          <cell r="FW99">
            <v>-0.9</v>
          </cell>
          <cell r="FX99">
            <v>1.4</v>
          </cell>
          <cell r="FY99">
            <v>-3.6</v>
          </cell>
          <cell r="FZ99">
            <v>-1.8</v>
          </cell>
          <cell r="GA99">
            <v>-1.4</v>
          </cell>
          <cell r="GB99">
            <v>-3.4</v>
          </cell>
          <cell r="GC99">
            <v>-2.6</v>
          </cell>
          <cell r="GD99">
            <v>1.9</v>
          </cell>
          <cell r="GE99">
            <v>-0.7</v>
          </cell>
          <cell r="GF99">
            <v>0</v>
          </cell>
          <cell r="GG99">
            <v>2.2000000000000002</v>
          </cell>
          <cell r="GH99">
            <v>0.9</v>
          </cell>
          <cell r="GI99">
            <v>3.2</v>
          </cell>
          <cell r="GJ99">
            <v>3.7</v>
          </cell>
          <cell r="GK99">
            <v>2.5</v>
          </cell>
          <cell r="GL99">
            <v>3.3</v>
          </cell>
          <cell r="GM99">
            <v>3.2</v>
          </cell>
          <cell r="GN99">
            <v>0.4</v>
          </cell>
          <cell r="GO99">
            <v>3.2</v>
          </cell>
          <cell r="GP99">
            <v>2.2999999999999998</v>
          </cell>
          <cell r="GQ99">
            <v>2.4</v>
          </cell>
          <cell r="GR99">
            <v>2</v>
          </cell>
          <cell r="GS99">
            <v>1.4</v>
          </cell>
          <cell r="GT99">
            <v>2.6</v>
          </cell>
          <cell r="GU99">
            <v>3.4</v>
          </cell>
          <cell r="GV99">
            <v>2</v>
          </cell>
          <cell r="GW99">
            <v>2.2999999999999998</v>
          </cell>
          <cell r="GX99">
            <v>3.8</v>
          </cell>
          <cell r="GY99">
            <v>3.4</v>
          </cell>
          <cell r="GZ99">
            <v>3.7</v>
          </cell>
          <cell r="HA99">
            <v>2.4</v>
          </cell>
          <cell r="HB99">
            <v>3.4</v>
          </cell>
          <cell r="HC99">
            <v>3</v>
          </cell>
          <cell r="HD99">
            <v>1.9</v>
          </cell>
          <cell r="HE99">
            <v>1.9</v>
          </cell>
          <cell r="HF99">
            <v>3</v>
          </cell>
          <cell r="HG99">
            <v>2.5</v>
          </cell>
          <cell r="HH99">
            <v>3.2</v>
          </cell>
          <cell r="HI99">
            <v>4.2</v>
          </cell>
          <cell r="HJ99">
            <v>4</v>
          </cell>
          <cell r="HK99">
            <v>3.3</v>
          </cell>
          <cell r="HL99">
            <v>3.7</v>
          </cell>
          <cell r="HM99">
            <v>2.1</v>
          </cell>
          <cell r="HN99">
            <v>3.2</v>
          </cell>
          <cell r="HO99">
            <v>2.7</v>
          </cell>
        </row>
        <row r="100">
          <cell r="A100" t="str">
            <v>COGGDCF</v>
          </cell>
          <cell r="B100" t="str">
            <v>YOY % change in real terms</v>
          </cell>
          <cell r="C100" t="str">
            <v>GDCF</v>
          </cell>
          <cell r="D100">
            <v>0</v>
          </cell>
          <cell r="H100">
            <v>0</v>
          </cell>
          <cell r="I100">
            <v>0</v>
          </cell>
          <cell r="J100">
            <v>34.4</v>
          </cell>
          <cell r="K100">
            <v>34.5</v>
          </cell>
          <cell r="L100">
            <v>11.5</v>
          </cell>
          <cell r="M100">
            <v>11.7</v>
          </cell>
          <cell r="N100">
            <v>-12.9</v>
          </cell>
          <cell r="O100">
            <v>-16.899999999999999</v>
          </cell>
          <cell r="P100">
            <v>-8.8000000000000007</v>
          </cell>
          <cell r="Q100">
            <v>4.3</v>
          </cell>
          <cell r="R100">
            <v>14</v>
          </cell>
          <cell r="S100">
            <v>23.3</v>
          </cell>
          <cell r="T100">
            <v>9.1999999999999993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11.7</v>
          </cell>
          <cell r="Z100">
            <v>10.3</v>
          </cell>
          <cell r="AA100">
            <v>-6.9</v>
          </cell>
          <cell r="AB100">
            <v>13.8</v>
          </cell>
          <cell r="AC100">
            <v>-8.1</v>
          </cell>
          <cell r="AD100">
            <v>-0.1</v>
          </cell>
          <cell r="AE100">
            <v>-21.9</v>
          </cell>
          <cell r="AF100">
            <v>0.8</v>
          </cell>
          <cell r="AG100">
            <v>-0.5</v>
          </cell>
          <cell r="AH100">
            <v>15.7</v>
          </cell>
          <cell r="AI100">
            <v>1.2</v>
          </cell>
          <cell r="AJ100">
            <v>102.7</v>
          </cell>
          <cell r="AK100">
            <v>17.7</v>
          </cell>
          <cell r="AL100">
            <v>21</v>
          </cell>
          <cell r="AM100">
            <v>20.2</v>
          </cell>
          <cell r="AN100">
            <v>24.7</v>
          </cell>
          <cell r="AO100">
            <v>19.3</v>
          </cell>
          <cell r="AP100">
            <v>25.3</v>
          </cell>
          <cell r="AQ100">
            <v>4.4000000000000004</v>
          </cell>
          <cell r="AR100">
            <v>20.399999999999999</v>
          </cell>
          <cell r="AS100">
            <v>17.7</v>
          </cell>
          <cell r="AT100">
            <v>19.8</v>
          </cell>
          <cell r="AU100">
            <v>13</v>
          </cell>
          <cell r="AV100">
            <v>5.9</v>
          </cell>
          <cell r="AW100">
            <v>7.8</v>
          </cell>
          <cell r="AX100">
            <v>10.5</v>
          </cell>
          <cell r="AY100">
            <v>-8.1</v>
          </cell>
          <cell r="AZ100">
            <v>15.9</v>
          </cell>
          <cell r="BA100">
            <v>22</v>
          </cell>
          <cell r="BB100">
            <v>25.3</v>
          </cell>
          <cell r="BC100">
            <v>16.100000000000001</v>
          </cell>
          <cell r="BD100">
            <v>-1.2</v>
          </cell>
          <cell r="BE100">
            <v>22.5</v>
          </cell>
          <cell r="BF100">
            <v>21.6</v>
          </cell>
          <cell r="BG100">
            <v>21.7</v>
          </cell>
          <cell r="BH100">
            <v>18.899999999999999</v>
          </cell>
          <cell r="BI100">
            <v>13</v>
          </cell>
          <cell r="BJ100">
            <v>8.3000000000000007</v>
          </cell>
          <cell r="BK100">
            <v>12.1</v>
          </cell>
          <cell r="BL100">
            <v>3.8</v>
          </cell>
          <cell r="BM100">
            <v>8.8000000000000007</v>
          </cell>
          <cell r="BN100">
            <v>-23</v>
          </cell>
          <cell r="BO100">
            <v>-2.6</v>
          </cell>
          <cell r="BP100">
            <v>1</v>
          </cell>
          <cell r="BQ100">
            <v>-0.6</v>
          </cell>
          <cell r="BR100">
            <v>-1.7</v>
          </cell>
          <cell r="BS100">
            <v>-23.4</v>
          </cell>
          <cell r="BT100">
            <v>-6.5</v>
          </cell>
          <cell r="BU100">
            <v>-5.2</v>
          </cell>
          <cell r="BV100">
            <v>4.9000000000000004</v>
          </cell>
          <cell r="BW100">
            <v>-5.2</v>
          </cell>
          <cell r="BX100">
            <v>26</v>
          </cell>
          <cell r="BY100">
            <v>17.5</v>
          </cell>
          <cell r="BZ100">
            <v>-0.2</v>
          </cell>
          <cell r="CA100">
            <v>-5.2</v>
          </cell>
          <cell r="CB100">
            <v>3.7</v>
          </cell>
          <cell r="CC100">
            <v>5.9</v>
          </cell>
          <cell r="CD100">
            <v>-14.3</v>
          </cell>
          <cell r="CE100">
            <v>-8.1</v>
          </cell>
          <cell r="CF100">
            <v>0.9</v>
          </cell>
          <cell r="CG100">
            <v>-4.0999999999999996</v>
          </cell>
          <cell r="CH100">
            <v>-5.5</v>
          </cell>
          <cell r="CI100">
            <v>12.9</v>
          </cell>
          <cell r="CJ100">
            <v>17.100000000000001</v>
          </cell>
          <cell r="CK100">
            <v>17.899999999999999</v>
          </cell>
          <cell r="CL100">
            <v>11</v>
          </cell>
          <cell r="CM100">
            <v>22</v>
          </cell>
          <cell r="CN100">
            <v>10.1</v>
          </cell>
          <cell r="CO100">
            <v>20.2</v>
          </cell>
          <cell r="CP100">
            <v>16.3</v>
          </cell>
          <cell r="CQ100">
            <v>16.899999999999999</v>
          </cell>
          <cell r="CR100">
            <v>-2.6</v>
          </cell>
          <cell r="CS100">
            <v>22</v>
          </cell>
          <cell r="CT100">
            <v>17.5</v>
          </cell>
          <cell r="CU100">
            <v>5.6</v>
          </cell>
          <cell r="CV100">
            <v>10.9</v>
          </cell>
          <cell r="CW100">
            <v>31.3</v>
          </cell>
          <cell r="CX100">
            <v>2.2999999999999998</v>
          </cell>
          <cell r="CY100">
            <v>-20.100000000000001</v>
          </cell>
          <cell r="CZ100">
            <v>-21.5</v>
          </cell>
          <cell r="DA100">
            <v>-4.7</v>
          </cell>
          <cell r="DB100">
            <v>-8.1</v>
          </cell>
          <cell r="DC100">
            <v>3.3</v>
          </cell>
          <cell r="DD100">
            <v>20.8</v>
          </cell>
          <cell r="DE100">
            <v>27.5</v>
          </cell>
          <cell r="DF100">
            <v>9.6999999999999993</v>
          </cell>
          <cell r="DG100">
            <v>20.5</v>
          </cell>
          <cell r="DH100">
            <v>10.3</v>
          </cell>
          <cell r="DI100">
            <v>3.1</v>
          </cell>
          <cell r="DJ100">
            <v>0</v>
          </cell>
          <cell r="DK100">
            <v>8.1</v>
          </cell>
          <cell r="DL100">
            <v>0.5</v>
          </cell>
          <cell r="DM100">
            <v>9.6</v>
          </cell>
          <cell r="DN100">
            <v>8.8000000000000007</v>
          </cell>
          <cell r="DO100">
            <v>21.2</v>
          </cell>
          <cell r="DP100">
            <v>10</v>
          </cell>
          <cell r="DQ100">
            <v>6.5</v>
          </cell>
          <cell r="DR100">
            <v>1.7</v>
          </cell>
          <cell r="DS100">
            <v>9.4</v>
          </cell>
          <cell r="DT100">
            <v>-14.5</v>
          </cell>
          <cell r="DU100">
            <v>0.3</v>
          </cell>
          <cell r="DV100">
            <v>4.9000000000000004</v>
          </cell>
          <cell r="DW100">
            <v>22.9</v>
          </cell>
          <cell r="DX100">
            <v>24</v>
          </cell>
          <cell r="DY100">
            <v>36.200000000000003</v>
          </cell>
          <cell r="DZ100">
            <v>21.9</v>
          </cell>
          <cell r="EA100">
            <v>29</v>
          </cell>
          <cell r="EB100">
            <v>11.2</v>
          </cell>
          <cell r="EC100">
            <v>8.5</v>
          </cell>
          <cell r="ED100">
            <v>8.1</v>
          </cell>
          <cell r="EE100">
            <v>13.4</v>
          </cell>
          <cell r="EF100">
            <v>-0.9</v>
          </cell>
          <cell r="EG100">
            <v>-3.2</v>
          </cell>
          <cell r="EH100">
            <v>-2.9</v>
          </cell>
          <cell r="EI100">
            <v>8.8000000000000007</v>
          </cell>
          <cell r="EJ100">
            <v>0.3</v>
          </cell>
          <cell r="EK100">
            <v>19.8</v>
          </cell>
          <cell r="EL100">
            <v>9.4</v>
          </cell>
          <cell r="EM100">
            <v>22.2</v>
          </cell>
          <cell r="EN100">
            <v>6.5</v>
          </cell>
          <cell r="EO100">
            <v>14.1</v>
          </cell>
          <cell r="EP100">
            <v>-7.2</v>
          </cell>
          <cell r="EQ100">
            <v>-3.2</v>
          </cell>
          <cell r="ER100">
            <v>-20.100000000000001</v>
          </cell>
          <cell r="ES100">
            <v>-23.2</v>
          </cell>
          <cell r="ET100">
            <v>-13.4</v>
          </cell>
          <cell r="EU100">
            <v>-24.4</v>
          </cell>
          <cell r="EV100">
            <v>-28.3</v>
          </cell>
          <cell r="EW100">
            <v>-8.1</v>
          </cell>
          <cell r="EX100">
            <v>3.4</v>
          </cell>
          <cell r="EY100">
            <v>-15.6</v>
          </cell>
          <cell r="EZ100">
            <v>18.5</v>
          </cell>
          <cell r="FA100">
            <v>14.7</v>
          </cell>
          <cell r="FB100">
            <v>17.399999999999999</v>
          </cell>
          <cell r="FC100">
            <v>14</v>
          </cell>
          <cell r="FD100">
            <v>16.100000000000001</v>
          </cell>
          <cell r="FE100">
            <v>5.3</v>
          </cell>
          <cell r="FF100">
            <v>-0.3</v>
          </cell>
          <cell r="FG100">
            <v>-3.6</v>
          </cell>
          <cell r="FH100">
            <v>-10.9</v>
          </cell>
          <cell r="FI100">
            <v>-2.6</v>
          </cell>
          <cell r="FJ100">
            <v>-14.4</v>
          </cell>
          <cell r="FK100">
            <v>-0.3</v>
          </cell>
          <cell r="FL100">
            <v>1.3</v>
          </cell>
          <cell r="FM100">
            <v>11</v>
          </cell>
          <cell r="FN100">
            <v>-0.8</v>
          </cell>
          <cell r="FO100">
            <v>13.3</v>
          </cell>
          <cell r="FP100">
            <v>-4.3</v>
          </cell>
          <cell r="FQ100">
            <v>-3</v>
          </cell>
          <cell r="FR100">
            <v>5.0999999999999996</v>
          </cell>
          <cell r="FS100">
            <v>2.4</v>
          </cell>
          <cell r="FT100">
            <v>13.9</v>
          </cell>
          <cell r="FU100">
            <v>19.899999999999999</v>
          </cell>
          <cell r="FV100">
            <v>-0.7</v>
          </cell>
          <cell r="FW100">
            <v>-19.5</v>
          </cell>
          <cell r="FX100">
            <v>2.5</v>
          </cell>
          <cell r="FY100">
            <v>-16</v>
          </cell>
          <cell r="FZ100">
            <v>-8.6</v>
          </cell>
          <cell r="GA100">
            <v>7</v>
          </cell>
          <cell r="GB100">
            <v>23.6</v>
          </cell>
          <cell r="GC100">
            <v>0</v>
          </cell>
          <cell r="GD100">
            <v>12.2</v>
          </cell>
          <cell r="GE100">
            <v>7.1</v>
          </cell>
          <cell r="GF100">
            <v>6.6</v>
          </cell>
          <cell r="GG100">
            <v>7.9</v>
          </cell>
          <cell r="GH100">
            <v>8.3000000000000007</v>
          </cell>
          <cell r="GI100">
            <v>2.6</v>
          </cell>
          <cell r="GJ100">
            <v>11.2</v>
          </cell>
          <cell r="GK100">
            <v>1.7</v>
          </cell>
          <cell r="GL100">
            <v>14.5</v>
          </cell>
          <cell r="GM100">
            <v>7.6</v>
          </cell>
          <cell r="GN100">
            <v>9.6999999999999993</v>
          </cell>
          <cell r="GO100">
            <v>5.7</v>
          </cell>
          <cell r="GP100">
            <v>6.2</v>
          </cell>
          <cell r="GQ100">
            <v>-18.7</v>
          </cell>
          <cell r="GR100">
            <v>-0.1</v>
          </cell>
          <cell r="GS100">
            <v>-18.100000000000001</v>
          </cell>
          <cell r="GT100">
            <v>-21.6</v>
          </cell>
          <cell r="GU100">
            <v>16.3</v>
          </cell>
          <cell r="GV100">
            <v>29.8</v>
          </cell>
          <cell r="GW100">
            <v>0.7</v>
          </cell>
          <cell r="GX100">
            <v>53.4</v>
          </cell>
          <cell r="GY100">
            <v>36.4</v>
          </cell>
          <cell r="GZ100">
            <v>-19</v>
          </cell>
          <cell r="HA100">
            <v>-4.7</v>
          </cell>
          <cell r="HB100">
            <v>11.3</v>
          </cell>
          <cell r="HC100">
            <v>-12.7</v>
          </cell>
          <cell r="HD100">
            <v>5.4</v>
          </cell>
          <cell r="HE100">
            <v>17.5</v>
          </cell>
          <cell r="HF100">
            <v>5.8</v>
          </cell>
          <cell r="HG100">
            <v>3.1</v>
          </cell>
          <cell r="HH100">
            <v>5.3</v>
          </cell>
          <cell r="HI100">
            <v>0.8</v>
          </cell>
          <cell r="HJ100">
            <v>4</v>
          </cell>
          <cell r="HK100">
            <v>10.6</v>
          </cell>
          <cell r="HL100">
            <v>5.2</v>
          </cell>
          <cell r="HM100">
            <v>-1</v>
          </cell>
          <cell r="HN100">
            <v>2.2000000000000002</v>
          </cell>
          <cell r="HO100">
            <v>7.4</v>
          </cell>
        </row>
        <row r="101">
          <cell r="A101" t="str">
            <v>COGGDFCF</v>
          </cell>
          <cell r="B101" t="str">
            <v>YOY % change in real terms</v>
          </cell>
          <cell r="C101" t="str">
            <v>GDFCF</v>
          </cell>
          <cell r="I101">
            <v>0</v>
          </cell>
          <cell r="J101">
            <v>34.799999999999997</v>
          </cell>
          <cell r="K101">
            <v>34.799999999999997</v>
          </cell>
          <cell r="L101">
            <v>11.5</v>
          </cell>
          <cell r="M101">
            <v>11.6</v>
          </cell>
          <cell r="N101">
            <v>-13.1</v>
          </cell>
          <cell r="O101">
            <v>-17.3</v>
          </cell>
          <cell r="P101">
            <v>-9.1</v>
          </cell>
          <cell r="Q101">
            <v>4.0999999999999996</v>
          </cell>
          <cell r="R101">
            <v>14.1</v>
          </cell>
          <cell r="S101">
            <v>23.8</v>
          </cell>
          <cell r="T101">
            <v>9.1999999999999993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11.7</v>
          </cell>
          <cell r="Z101">
            <v>-4.7</v>
          </cell>
          <cell r="AA101">
            <v>-5.7</v>
          </cell>
          <cell r="AB101">
            <v>7.2</v>
          </cell>
          <cell r="AC101">
            <v>-2.7</v>
          </cell>
          <cell r="AD101">
            <v>-1.6</v>
          </cell>
          <cell r="AE101">
            <v>0</v>
          </cell>
          <cell r="AF101">
            <v>-1</v>
          </cell>
          <cell r="AG101">
            <v>-1.9</v>
          </cell>
          <cell r="AH101">
            <v>12</v>
          </cell>
          <cell r="AI101">
            <v>2</v>
          </cell>
          <cell r="AJ101">
            <v>14.3</v>
          </cell>
          <cell r="AK101">
            <v>14.8</v>
          </cell>
          <cell r="AL101">
            <v>13.1</v>
          </cell>
          <cell r="AM101">
            <v>13.3</v>
          </cell>
          <cell r="AN101">
            <v>13.7</v>
          </cell>
          <cell r="AO101">
            <v>27</v>
          </cell>
          <cell r="AP101">
            <v>24.6</v>
          </cell>
          <cell r="AQ101">
            <v>24</v>
          </cell>
          <cell r="AR101">
            <v>27.9</v>
          </cell>
          <cell r="AS101">
            <v>25.9</v>
          </cell>
          <cell r="AT101">
            <v>12.6</v>
          </cell>
          <cell r="AU101">
            <v>11.1</v>
          </cell>
          <cell r="AV101">
            <v>10.3</v>
          </cell>
          <cell r="AW101">
            <v>7.8</v>
          </cell>
          <cell r="AX101">
            <v>10.3</v>
          </cell>
          <cell r="AY101">
            <v>15.5</v>
          </cell>
          <cell r="AZ101">
            <v>10.8</v>
          </cell>
          <cell r="BA101">
            <v>16.5</v>
          </cell>
          <cell r="BB101">
            <v>17</v>
          </cell>
          <cell r="BC101">
            <v>14.9</v>
          </cell>
          <cell r="BD101">
            <v>18.100000000000001</v>
          </cell>
          <cell r="BE101">
            <v>24.5</v>
          </cell>
          <cell r="BF101">
            <v>23.6</v>
          </cell>
          <cell r="BG101">
            <v>15.3</v>
          </cell>
          <cell r="BH101">
            <v>20.2</v>
          </cell>
          <cell r="BI101">
            <v>8.6999999999999993</v>
          </cell>
          <cell r="BJ101">
            <v>13.6</v>
          </cell>
          <cell r="BK101">
            <v>7.6</v>
          </cell>
          <cell r="BL101">
            <v>7.2</v>
          </cell>
          <cell r="BM101">
            <v>9.3000000000000007</v>
          </cell>
          <cell r="BN101">
            <v>6</v>
          </cell>
          <cell r="BO101">
            <v>-5.7</v>
          </cell>
          <cell r="BP101">
            <v>5.2</v>
          </cell>
          <cell r="BQ101">
            <v>2.4</v>
          </cell>
          <cell r="BR101">
            <v>1.9</v>
          </cell>
          <cell r="BS101">
            <v>-10.3</v>
          </cell>
          <cell r="BT101">
            <v>-6.7</v>
          </cell>
          <cell r="BU101">
            <v>-9.8000000000000007</v>
          </cell>
          <cell r="BV101">
            <v>-5.5</v>
          </cell>
          <cell r="BW101">
            <v>-8.1999999999999993</v>
          </cell>
          <cell r="BX101">
            <v>-1</v>
          </cell>
          <cell r="BY101">
            <v>6.8</v>
          </cell>
          <cell r="BZ101">
            <v>1.4</v>
          </cell>
          <cell r="CA101">
            <v>3.7</v>
          </cell>
          <cell r="CB101">
            <v>2.7</v>
          </cell>
          <cell r="CC101">
            <v>3.9</v>
          </cell>
          <cell r="CD101">
            <v>0.7</v>
          </cell>
          <cell r="CE101">
            <v>-4.8</v>
          </cell>
          <cell r="CF101">
            <v>0.7</v>
          </cell>
          <cell r="CG101">
            <v>0.1</v>
          </cell>
          <cell r="CH101">
            <v>-0.9</v>
          </cell>
          <cell r="CI101">
            <v>0.3</v>
          </cell>
          <cell r="CJ101">
            <v>9.6999999999999993</v>
          </cell>
          <cell r="CK101">
            <v>15.2</v>
          </cell>
          <cell r="CL101">
            <v>6.1</v>
          </cell>
          <cell r="CM101">
            <v>15.6</v>
          </cell>
          <cell r="CN101">
            <v>15.3</v>
          </cell>
          <cell r="CO101">
            <v>19.3</v>
          </cell>
          <cell r="CP101">
            <v>7.4</v>
          </cell>
          <cell r="CQ101">
            <v>14.2</v>
          </cell>
          <cell r="CR101">
            <v>6.9</v>
          </cell>
          <cell r="CS101">
            <v>11.4</v>
          </cell>
          <cell r="CT101">
            <v>7</v>
          </cell>
          <cell r="CU101">
            <v>7.4</v>
          </cell>
          <cell r="CV101">
            <v>8.1</v>
          </cell>
          <cell r="CW101">
            <v>11.6</v>
          </cell>
          <cell r="CX101">
            <v>6.8</v>
          </cell>
          <cell r="CY101">
            <v>2.7</v>
          </cell>
          <cell r="CZ101">
            <v>-4.5</v>
          </cell>
          <cell r="DA101">
            <v>3.9</v>
          </cell>
          <cell r="DB101">
            <v>1.5</v>
          </cell>
          <cell r="DC101">
            <v>5.7</v>
          </cell>
          <cell r="DD101">
            <v>7.4</v>
          </cell>
          <cell r="DE101">
            <v>18.600000000000001</v>
          </cell>
          <cell r="DF101">
            <v>8.1999999999999993</v>
          </cell>
          <cell r="DG101">
            <v>4.8</v>
          </cell>
          <cell r="DH101">
            <v>10</v>
          </cell>
          <cell r="DI101">
            <v>11.6</v>
          </cell>
          <cell r="DJ101">
            <v>10.9</v>
          </cell>
          <cell r="DK101">
            <v>9.4</v>
          </cell>
          <cell r="DL101">
            <v>8.1</v>
          </cell>
          <cell r="DM101">
            <v>10.1</v>
          </cell>
          <cell r="DN101">
            <v>10.3</v>
          </cell>
          <cell r="DO101">
            <v>7.4</v>
          </cell>
          <cell r="DP101">
            <v>9</v>
          </cell>
          <cell r="DQ101">
            <v>7.8</v>
          </cell>
          <cell r="DR101">
            <v>4.0999999999999996</v>
          </cell>
          <cell r="DS101">
            <v>1.8</v>
          </cell>
          <cell r="DT101">
            <v>-1.2</v>
          </cell>
          <cell r="DU101">
            <v>2.9</v>
          </cell>
          <cell r="DV101">
            <v>15.2</v>
          </cell>
          <cell r="DW101">
            <v>15</v>
          </cell>
          <cell r="DX101">
            <v>10.3</v>
          </cell>
          <cell r="DY101">
            <v>19.5</v>
          </cell>
          <cell r="DZ101">
            <v>15</v>
          </cell>
          <cell r="EA101">
            <v>8.1999999999999993</v>
          </cell>
          <cell r="EB101">
            <v>6.8</v>
          </cell>
          <cell r="EC101">
            <v>10.7</v>
          </cell>
          <cell r="ED101">
            <v>3.7</v>
          </cell>
          <cell r="EE101">
            <v>7.3</v>
          </cell>
          <cell r="EF101">
            <v>7.8</v>
          </cell>
          <cell r="EG101">
            <v>8.3000000000000007</v>
          </cell>
          <cell r="EH101">
            <v>6.8</v>
          </cell>
          <cell r="EI101">
            <v>19.7</v>
          </cell>
          <cell r="EJ101">
            <v>10.7</v>
          </cell>
          <cell r="EK101">
            <v>17.100000000000001</v>
          </cell>
          <cell r="EL101">
            <v>14.3</v>
          </cell>
          <cell r="EM101">
            <v>14.2</v>
          </cell>
          <cell r="EN101">
            <v>9.8000000000000007</v>
          </cell>
          <cell r="EO101">
            <v>13.7</v>
          </cell>
          <cell r="EP101">
            <v>-0.9</v>
          </cell>
          <cell r="EQ101">
            <v>2</v>
          </cell>
          <cell r="ER101">
            <v>-11.4</v>
          </cell>
          <cell r="ES101">
            <v>-18.5</v>
          </cell>
          <cell r="ET101">
            <v>-7.4</v>
          </cell>
          <cell r="EU101">
            <v>-18.3</v>
          </cell>
          <cell r="EV101">
            <v>-23.9</v>
          </cell>
          <cell r="EW101">
            <v>-11.4</v>
          </cell>
          <cell r="EX101">
            <v>-10.199999999999999</v>
          </cell>
          <cell r="EY101">
            <v>-16.3</v>
          </cell>
          <cell r="EZ101">
            <v>1.6</v>
          </cell>
          <cell r="FA101">
            <v>2.2999999999999998</v>
          </cell>
          <cell r="FB101">
            <v>13.8</v>
          </cell>
          <cell r="FC101">
            <v>13.8</v>
          </cell>
          <cell r="FD101">
            <v>7.9</v>
          </cell>
          <cell r="FE101">
            <v>9.9</v>
          </cell>
          <cell r="FF101">
            <v>2.9</v>
          </cell>
          <cell r="FG101">
            <v>3.2</v>
          </cell>
          <cell r="FH101">
            <v>-4.2</v>
          </cell>
          <cell r="FI101">
            <v>2.8</v>
          </cell>
          <cell r="FJ101">
            <v>-11.3</v>
          </cell>
          <cell r="FK101">
            <v>-0.5</v>
          </cell>
          <cell r="FL101">
            <v>-4</v>
          </cell>
          <cell r="FM101">
            <v>0.5</v>
          </cell>
          <cell r="FN101">
            <v>-3.9</v>
          </cell>
          <cell r="FO101">
            <v>5.4</v>
          </cell>
          <cell r="FP101">
            <v>-4</v>
          </cell>
          <cell r="FQ101">
            <v>1.4</v>
          </cell>
          <cell r="FR101">
            <v>3.4</v>
          </cell>
          <cell r="FS101">
            <v>1.5</v>
          </cell>
          <cell r="FT101">
            <v>4.5999999999999996</v>
          </cell>
          <cell r="FU101">
            <v>9.8000000000000007</v>
          </cell>
          <cell r="FV101">
            <v>1.1000000000000001</v>
          </cell>
          <cell r="FW101">
            <v>-1.3</v>
          </cell>
          <cell r="FX101">
            <v>3.4</v>
          </cell>
          <cell r="FY101">
            <v>2.2999999999999998</v>
          </cell>
          <cell r="FZ101">
            <v>5.3</v>
          </cell>
          <cell r="GA101">
            <v>2.5</v>
          </cell>
          <cell r="GB101">
            <v>6</v>
          </cell>
          <cell r="GC101">
            <v>4</v>
          </cell>
          <cell r="GD101">
            <v>6.7</v>
          </cell>
          <cell r="GE101">
            <v>4.0999999999999996</v>
          </cell>
          <cell r="GF101">
            <v>10</v>
          </cell>
          <cell r="GG101">
            <v>7.4</v>
          </cell>
          <cell r="GH101">
            <v>7.1</v>
          </cell>
          <cell r="GI101">
            <v>0.1</v>
          </cell>
          <cell r="GJ101">
            <v>6.1</v>
          </cell>
          <cell r="GK101">
            <v>-1.2</v>
          </cell>
          <cell r="GL101">
            <v>7.7</v>
          </cell>
          <cell r="GM101">
            <v>3.2</v>
          </cell>
          <cell r="GN101">
            <v>12</v>
          </cell>
          <cell r="GO101">
            <v>6.7</v>
          </cell>
          <cell r="GP101">
            <v>4.5</v>
          </cell>
          <cell r="GQ101">
            <v>-15.7</v>
          </cell>
          <cell r="GR101">
            <v>1.4</v>
          </cell>
          <cell r="GS101">
            <v>-12</v>
          </cell>
          <cell r="GT101">
            <v>-12.5</v>
          </cell>
          <cell r="GU101">
            <v>1.7</v>
          </cell>
          <cell r="GV101">
            <v>11.1</v>
          </cell>
          <cell r="GW101">
            <v>-3.5</v>
          </cell>
          <cell r="GX101">
            <v>8</v>
          </cell>
          <cell r="GY101">
            <v>15.3</v>
          </cell>
          <cell r="GZ101">
            <v>0.1</v>
          </cell>
          <cell r="HA101">
            <v>8.3000000000000007</v>
          </cell>
          <cell r="HB101">
            <v>7.7</v>
          </cell>
          <cell r="HC101">
            <v>4.9000000000000004</v>
          </cell>
          <cell r="HD101">
            <v>9.1999999999999993</v>
          </cell>
          <cell r="HE101">
            <v>13.5</v>
          </cell>
          <cell r="HF101">
            <v>12.7</v>
          </cell>
          <cell r="HG101">
            <v>10.199999999999999</v>
          </cell>
          <cell r="HH101">
            <v>12.5</v>
          </cell>
          <cell r="HI101">
            <v>5.8</v>
          </cell>
          <cell r="HJ101">
            <v>8.1999999999999993</v>
          </cell>
          <cell r="HK101">
            <v>11.4</v>
          </cell>
          <cell r="HL101">
            <v>9.4</v>
          </cell>
          <cell r="HM101">
            <v>-3.3</v>
          </cell>
          <cell r="HN101">
            <v>6.9</v>
          </cell>
          <cell r="HO101">
            <v>2.2000000000000002</v>
          </cell>
        </row>
        <row r="102">
          <cell r="A102" t="str">
            <v>COGGDFCFBC</v>
          </cell>
          <cell r="B102" t="str">
            <v>YOY % change in real terms</v>
          </cell>
          <cell r="C102" t="str">
            <v>GDFCF</v>
          </cell>
          <cell r="D102" t="str">
            <v>Construction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-22.3</v>
          </cell>
          <cell r="P102">
            <v>-15.1</v>
          </cell>
          <cell r="Q102">
            <v>-4.9000000000000004</v>
          </cell>
          <cell r="R102">
            <v>13.4</v>
          </cell>
          <cell r="S102">
            <v>29.3</v>
          </cell>
          <cell r="T102">
            <v>8.9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8.1999999999999993</v>
          </cell>
          <cell r="Z102">
            <v>3</v>
          </cell>
          <cell r="AA102">
            <v>-1</v>
          </cell>
          <cell r="AB102">
            <v>17.100000000000001</v>
          </cell>
          <cell r="AC102">
            <v>10.8</v>
          </cell>
          <cell r="AD102">
            <v>7.2</v>
          </cell>
          <cell r="AE102">
            <v>-0.8</v>
          </cell>
          <cell r="AF102">
            <v>8.4</v>
          </cell>
          <cell r="AG102">
            <v>-0.6</v>
          </cell>
          <cell r="AH102">
            <v>11.8</v>
          </cell>
          <cell r="AI102">
            <v>4.5</v>
          </cell>
          <cell r="AJ102">
            <v>11.5</v>
          </cell>
          <cell r="AK102">
            <v>8.6999999999999993</v>
          </cell>
          <cell r="AL102">
            <v>15.3</v>
          </cell>
          <cell r="AM102">
            <v>14.6</v>
          </cell>
          <cell r="AN102">
            <v>12.5</v>
          </cell>
          <cell r="AO102">
            <v>34.6</v>
          </cell>
          <cell r="AP102">
            <v>28.4</v>
          </cell>
          <cell r="AQ102">
            <v>33.200000000000003</v>
          </cell>
          <cell r="AR102">
            <v>30.7</v>
          </cell>
          <cell r="AS102">
            <v>31.7</v>
          </cell>
          <cell r="AT102">
            <v>9.8000000000000007</v>
          </cell>
          <cell r="AU102">
            <v>10.8</v>
          </cell>
          <cell r="AV102">
            <v>2.8</v>
          </cell>
          <cell r="AW102">
            <v>-1</v>
          </cell>
          <cell r="AX102">
            <v>5.4</v>
          </cell>
          <cell r="AY102">
            <v>12</v>
          </cell>
          <cell r="AZ102">
            <v>1.8</v>
          </cell>
          <cell r="BA102">
            <v>0.2</v>
          </cell>
          <cell r="BB102">
            <v>16.600000000000001</v>
          </cell>
          <cell r="BC102">
            <v>7.7</v>
          </cell>
          <cell r="BD102">
            <v>16.100000000000001</v>
          </cell>
          <cell r="BE102">
            <v>18.899999999999999</v>
          </cell>
          <cell r="BF102">
            <v>32</v>
          </cell>
          <cell r="BG102">
            <v>9.1999999999999993</v>
          </cell>
          <cell r="BH102">
            <v>18.600000000000001</v>
          </cell>
          <cell r="BI102">
            <v>5.3</v>
          </cell>
          <cell r="BJ102">
            <v>10</v>
          </cell>
          <cell r="BK102">
            <v>6.3</v>
          </cell>
          <cell r="BL102">
            <v>11.8</v>
          </cell>
          <cell r="BM102">
            <v>8.3000000000000007</v>
          </cell>
          <cell r="BN102">
            <v>10.1</v>
          </cell>
          <cell r="BO102">
            <v>11.7</v>
          </cell>
          <cell r="BP102">
            <v>8.1</v>
          </cell>
          <cell r="BQ102">
            <v>9.1999999999999993</v>
          </cell>
          <cell r="BR102">
            <v>9.6999999999999993</v>
          </cell>
          <cell r="BS102">
            <v>-9.1999999999999993</v>
          </cell>
          <cell r="BT102">
            <v>-11.9</v>
          </cell>
          <cell r="BU102">
            <v>-9.5</v>
          </cell>
          <cell r="BV102">
            <v>-10.8</v>
          </cell>
          <cell r="BW102">
            <v>-10.3</v>
          </cell>
          <cell r="BX102">
            <v>-6.9</v>
          </cell>
          <cell r="BY102">
            <v>-4.3</v>
          </cell>
          <cell r="BZ102">
            <v>-6.2</v>
          </cell>
          <cell r="CA102">
            <v>-5</v>
          </cell>
          <cell r="CB102">
            <v>-5.6</v>
          </cell>
          <cell r="CC102">
            <v>-2.4</v>
          </cell>
          <cell r="CD102">
            <v>-5.5</v>
          </cell>
          <cell r="CE102">
            <v>-6.1</v>
          </cell>
          <cell r="CF102">
            <v>0.3</v>
          </cell>
          <cell r="CG102">
            <v>-3.4</v>
          </cell>
          <cell r="CH102">
            <v>-2.8</v>
          </cell>
          <cell r="CI102">
            <v>5.4</v>
          </cell>
          <cell r="CJ102">
            <v>8.9</v>
          </cell>
          <cell r="CK102">
            <v>8.3000000000000007</v>
          </cell>
          <cell r="CL102">
            <v>4.9000000000000004</v>
          </cell>
          <cell r="CM102">
            <v>8.6</v>
          </cell>
          <cell r="CN102">
            <v>3.9</v>
          </cell>
          <cell r="CO102">
            <v>3.7</v>
          </cell>
          <cell r="CP102">
            <v>1.8</v>
          </cell>
          <cell r="CQ102">
            <v>4.4000000000000004</v>
          </cell>
          <cell r="CR102">
            <v>2.5</v>
          </cell>
          <cell r="CS102">
            <v>8.1999999999999993</v>
          </cell>
          <cell r="CT102">
            <v>-3.1</v>
          </cell>
          <cell r="CU102">
            <v>2.1</v>
          </cell>
          <cell r="CV102">
            <v>2.4</v>
          </cell>
          <cell r="CW102">
            <v>4.9000000000000004</v>
          </cell>
          <cell r="CX102">
            <v>3</v>
          </cell>
          <cell r="CY102">
            <v>14</v>
          </cell>
          <cell r="CZ102">
            <v>3.9</v>
          </cell>
          <cell r="DA102">
            <v>6.3</v>
          </cell>
          <cell r="DB102">
            <v>1.7</v>
          </cell>
          <cell r="DC102">
            <v>10.5</v>
          </cell>
          <cell r="DD102">
            <v>11.6</v>
          </cell>
          <cell r="DE102">
            <v>16.2</v>
          </cell>
          <cell r="DF102">
            <v>10</v>
          </cell>
          <cell r="DG102">
            <v>6.2</v>
          </cell>
          <cell r="DH102">
            <v>1.9</v>
          </cell>
          <cell r="DI102">
            <v>-1.5</v>
          </cell>
          <cell r="DJ102">
            <v>-1.2</v>
          </cell>
          <cell r="DK102">
            <v>1.2</v>
          </cell>
          <cell r="DL102">
            <v>1.7</v>
          </cell>
          <cell r="DM102">
            <v>-5.2</v>
          </cell>
          <cell r="DN102">
            <v>-2.6</v>
          </cell>
          <cell r="DO102">
            <v>0.3</v>
          </cell>
          <cell r="DP102">
            <v>-1.4</v>
          </cell>
          <cell r="DQ102">
            <v>6.5</v>
          </cell>
          <cell r="DR102">
            <v>5.8</v>
          </cell>
          <cell r="DS102">
            <v>5</v>
          </cell>
          <cell r="DT102">
            <v>1.7</v>
          </cell>
          <cell r="DU102">
            <v>4.7</v>
          </cell>
          <cell r="DV102">
            <v>15.9</v>
          </cell>
          <cell r="DW102">
            <v>17.7</v>
          </cell>
          <cell r="DX102">
            <v>21.2</v>
          </cell>
          <cell r="DY102">
            <v>15.6</v>
          </cell>
          <cell r="DZ102">
            <v>17.5</v>
          </cell>
          <cell r="EA102">
            <v>0.4</v>
          </cell>
          <cell r="EB102">
            <v>5.2</v>
          </cell>
          <cell r="EC102">
            <v>-5.5</v>
          </cell>
          <cell r="ED102">
            <v>-1.4</v>
          </cell>
          <cell r="EE102">
            <v>-0.4</v>
          </cell>
          <cell r="EF102">
            <v>3.6</v>
          </cell>
          <cell r="EG102">
            <v>1.1000000000000001</v>
          </cell>
          <cell r="EH102">
            <v>4.2</v>
          </cell>
          <cell r="EI102">
            <v>15.5</v>
          </cell>
          <cell r="EJ102">
            <v>6.2</v>
          </cell>
          <cell r="EK102">
            <v>6.4</v>
          </cell>
          <cell r="EL102">
            <v>13.2</v>
          </cell>
          <cell r="EM102">
            <v>20.399999999999999</v>
          </cell>
          <cell r="EN102">
            <v>11.5</v>
          </cell>
          <cell r="EO102">
            <v>12.7</v>
          </cell>
          <cell r="EP102">
            <v>13.2</v>
          </cell>
          <cell r="EQ102">
            <v>9.6999999999999993</v>
          </cell>
          <cell r="ER102">
            <v>-7.3</v>
          </cell>
          <cell r="ES102">
            <v>-18.8</v>
          </cell>
          <cell r="ET102">
            <v>-1.6</v>
          </cell>
          <cell r="EU102">
            <v>-14.3</v>
          </cell>
          <cell r="EV102">
            <v>-22.9</v>
          </cell>
          <cell r="EW102">
            <v>-16.3</v>
          </cell>
          <cell r="EX102">
            <v>-11.5</v>
          </cell>
          <cell r="EY102">
            <v>-16.399999999999999</v>
          </cell>
          <cell r="EZ102">
            <v>-15.2</v>
          </cell>
          <cell r="FA102">
            <v>-14.6</v>
          </cell>
          <cell r="FB102">
            <v>-1.2</v>
          </cell>
          <cell r="FC102">
            <v>1.2</v>
          </cell>
          <cell r="FD102">
            <v>-7.9</v>
          </cell>
          <cell r="FE102">
            <v>-1.4</v>
          </cell>
          <cell r="FF102">
            <v>3</v>
          </cell>
          <cell r="FG102">
            <v>-5.5</v>
          </cell>
          <cell r="FH102">
            <v>-0.1</v>
          </cell>
          <cell r="FI102">
            <v>-1.1000000000000001</v>
          </cell>
          <cell r="FJ102">
            <v>-5.2</v>
          </cell>
          <cell r="FK102">
            <v>4.5</v>
          </cell>
          <cell r="FL102">
            <v>4.5999999999999996</v>
          </cell>
          <cell r="FM102">
            <v>-8.1</v>
          </cell>
          <cell r="FN102">
            <v>-1.3</v>
          </cell>
          <cell r="FO102">
            <v>-1.6</v>
          </cell>
          <cell r="FP102">
            <v>-7.1</v>
          </cell>
          <cell r="FQ102">
            <v>-4.5</v>
          </cell>
          <cell r="FR102">
            <v>-8.6999999999999993</v>
          </cell>
          <cell r="FS102">
            <v>-5.4</v>
          </cell>
          <cell r="FT102">
            <v>-12</v>
          </cell>
          <cell r="FU102">
            <v>-13</v>
          </cell>
          <cell r="FV102">
            <v>-14.5</v>
          </cell>
          <cell r="FW102">
            <v>-2.9</v>
          </cell>
          <cell r="FX102">
            <v>-10.7</v>
          </cell>
          <cell r="FY102">
            <v>-1.8</v>
          </cell>
          <cell r="FZ102">
            <v>-9.6999999999999993</v>
          </cell>
          <cell r="GA102">
            <v>-5.9</v>
          </cell>
          <cell r="GB102">
            <v>-13.1</v>
          </cell>
          <cell r="GC102">
            <v>-7.6</v>
          </cell>
          <cell r="GD102">
            <v>-11.4</v>
          </cell>
          <cell r="GE102">
            <v>-2.8</v>
          </cell>
          <cell r="GF102">
            <v>-9.9</v>
          </cell>
          <cell r="GG102">
            <v>-3.4</v>
          </cell>
          <cell r="GH102">
            <v>-7.1</v>
          </cell>
          <cell r="GI102">
            <v>-3.5</v>
          </cell>
          <cell r="GJ102">
            <v>5.6</v>
          </cell>
          <cell r="GK102">
            <v>-1.2</v>
          </cell>
          <cell r="GL102">
            <v>-1.6</v>
          </cell>
          <cell r="GM102">
            <v>-0.3</v>
          </cell>
          <cell r="GN102">
            <v>14.2</v>
          </cell>
          <cell r="GO102">
            <v>3</v>
          </cell>
          <cell r="GP102">
            <v>2.1</v>
          </cell>
          <cell r="GQ102">
            <v>7.6</v>
          </cell>
          <cell r="GR102">
            <v>6.8</v>
          </cell>
          <cell r="GS102">
            <v>-10.1</v>
          </cell>
          <cell r="GT102">
            <v>-6.8</v>
          </cell>
          <cell r="GU102">
            <v>1.1000000000000001</v>
          </cell>
          <cell r="GV102">
            <v>-5.3</v>
          </cell>
          <cell r="GW102">
            <v>-5.5</v>
          </cell>
          <cell r="GX102">
            <v>-7.4</v>
          </cell>
          <cell r="GY102">
            <v>12.3</v>
          </cell>
          <cell r="GZ102">
            <v>8.1999999999999993</v>
          </cell>
          <cell r="HA102">
            <v>10.1</v>
          </cell>
          <cell r="HB102">
            <v>5.7</v>
          </cell>
          <cell r="HC102">
            <v>27.1</v>
          </cell>
          <cell r="HD102">
            <v>3.1</v>
          </cell>
          <cell r="HE102">
            <v>14</v>
          </cell>
          <cell r="HF102">
            <v>19.399999999999999</v>
          </cell>
          <cell r="HG102">
            <v>15.5</v>
          </cell>
          <cell r="HH102">
            <v>14.6</v>
          </cell>
          <cell r="HI102">
            <v>14.7</v>
          </cell>
          <cell r="HJ102">
            <v>8.8000000000000007</v>
          </cell>
          <cell r="HK102">
            <v>14.6</v>
          </cell>
          <cell r="HL102">
            <v>13.2</v>
          </cell>
          <cell r="HM102">
            <v>-2.6</v>
          </cell>
          <cell r="HN102">
            <v>-2.2000000000000002</v>
          </cell>
          <cell r="HO102">
            <v>2</v>
          </cell>
        </row>
        <row r="103">
          <cell r="A103" t="str">
            <v>COGGDFCFBCPU</v>
          </cell>
          <cell r="B103" t="str">
            <v>YOY % change in real terms</v>
          </cell>
          <cell r="C103" t="str">
            <v>GDFCF</v>
          </cell>
          <cell r="D103" t="str">
            <v>Construction</v>
          </cell>
          <cell r="E103" t="str">
            <v>Public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-12.3</v>
          </cell>
          <cell r="P103">
            <v>-7.4</v>
          </cell>
          <cell r="Q103">
            <v>-11.6</v>
          </cell>
          <cell r="R103">
            <v>-17.7</v>
          </cell>
          <cell r="S103">
            <v>28.2</v>
          </cell>
          <cell r="T103">
            <v>11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30.6</v>
          </cell>
          <cell r="Z103">
            <v>17.100000000000001</v>
          </cell>
          <cell r="AA103">
            <v>29.6</v>
          </cell>
          <cell r="AB103">
            <v>66.400000000000006</v>
          </cell>
          <cell r="AC103">
            <v>34.5</v>
          </cell>
          <cell r="AD103">
            <v>34.6</v>
          </cell>
          <cell r="AE103">
            <v>24.3</v>
          </cell>
          <cell r="AF103">
            <v>21</v>
          </cell>
          <cell r="AG103">
            <v>-1.9</v>
          </cell>
          <cell r="AH103">
            <v>-13.1</v>
          </cell>
          <cell r="AI103">
            <v>7.1</v>
          </cell>
          <cell r="AJ103">
            <v>-5</v>
          </cell>
          <cell r="AK103">
            <v>5</v>
          </cell>
          <cell r="AL103">
            <v>20.100000000000001</v>
          </cell>
          <cell r="AM103">
            <v>40.1</v>
          </cell>
          <cell r="AN103">
            <v>12.8</v>
          </cell>
          <cell r="AO103">
            <v>29.4</v>
          </cell>
          <cell r="AP103">
            <v>31.6</v>
          </cell>
          <cell r="AQ103">
            <v>34.9</v>
          </cell>
          <cell r="AR103">
            <v>71.8</v>
          </cell>
          <cell r="AS103">
            <v>42.6</v>
          </cell>
          <cell r="AT103">
            <v>37.9</v>
          </cell>
          <cell r="AU103">
            <v>34.5</v>
          </cell>
          <cell r="AV103">
            <v>34.5</v>
          </cell>
          <cell r="AW103">
            <v>0.5</v>
          </cell>
          <cell r="AX103">
            <v>24.5</v>
          </cell>
          <cell r="AY103">
            <v>16.100000000000001</v>
          </cell>
          <cell r="AZ103">
            <v>-12.1</v>
          </cell>
          <cell r="BA103">
            <v>-26.2</v>
          </cell>
          <cell r="BB103">
            <v>-3.2</v>
          </cell>
          <cell r="BC103">
            <v>-5.8</v>
          </cell>
          <cell r="BD103">
            <v>-7.8</v>
          </cell>
          <cell r="BE103">
            <v>-1.9</v>
          </cell>
          <cell r="BF103">
            <v>30.7</v>
          </cell>
          <cell r="BG103">
            <v>-17.600000000000001</v>
          </cell>
          <cell r="BH103">
            <v>-1.5</v>
          </cell>
          <cell r="BI103">
            <v>1.1000000000000001</v>
          </cell>
          <cell r="BJ103">
            <v>10.8</v>
          </cell>
          <cell r="BK103">
            <v>-4.5999999999999996</v>
          </cell>
          <cell r="BL103">
            <v>21.5</v>
          </cell>
          <cell r="BM103">
            <v>6</v>
          </cell>
          <cell r="BN103">
            <v>12.1</v>
          </cell>
          <cell r="BO103">
            <v>31.3</v>
          </cell>
          <cell r="BP103">
            <v>39.4</v>
          </cell>
          <cell r="BQ103">
            <v>54.9</v>
          </cell>
          <cell r="BR103">
            <v>33.6</v>
          </cell>
          <cell r="BS103">
            <v>5.8</v>
          </cell>
          <cell r="BT103">
            <v>1.9</v>
          </cell>
          <cell r="BU103">
            <v>10.9</v>
          </cell>
          <cell r="BV103">
            <v>-5.7</v>
          </cell>
          <cell r="BW103">
            <v>2.9</v>
          </cell>
          <cell r="BX103">
            <v>10.6</v>
          </cell>
          <cell r="BY103">
            <v>-3.4</v>
          </cell>
          <cell r="BZ103">
            <v>-23.5</v>
          </cell>
          <cell r="CA103">
            <v>-21.2</v>
          </cell>
          <cell r="CB103">
            <v>-10</v>
          </cell>
          <cell r="CC103">
            <v>-20.5</v>
          </cell>
          <cell r="CD103">
            <v>-29.2</v>
          </cell>
          <cell r="CE103">
            <v>-19.100000000000001</v>
          </cell>
          <cell r="CF103">
            <v>-18.8</v>
          </cell>
          <cell r="CG103">
            <v>-21.6</v>
          </cell>
          <cell r="CH103">
            <v>-8.6999999999999993</v>
          </cell>
          <cell r="CI103">
            <v>-7.9</v>
          </cell>
          <cell r="CJ103">
            <v>-1.8</v>
          </cell>
          <cell r="CK103">
            <v>3.6</v>
          </cell>
          <cell r="CL103">
            <v>-4</v>
          </cell>
          <cell r="CM103">
            <v>6.5</v>
          </cell>
          <cell r="CN103">
            <v>14.4</v>
          </cell>
          <cell r="CO103">
            <v>8</v>
          </cell>
          <cell r="CP103">
            <v>3.1</v>
          </cell>
          <cell r="CQ103">
            <v>7.5</v>
          </cell>
          <cell r="CR103">
            <v>-5.9</v>
          </cell>
          <cell r="CS103">
            <v>-3.5</v>
          </cell>
          <cell r="CT103">
            <v>3</v>
          </cell>
          <cell r="CU103">
            <v>-7.1</v>
          </cell>
          <cell r="CV103">
            <v>-3.5</v>
          </cell>
          <cell r="CW103">
            <v>8</v>
          </cell>
          <cell r="CX103">
            <v>6.3</v>
          </cell>
          <cell r="CY103">
            <v>8.6999999999999993</v>
          </cell>
          <cell r="CZ103">
            <v>32.4</v>
          </cell>
          <cell r="DA103">
            <v>13.8</v>
          </cell>
          <cell r="DB103">
            <v>14.2</v>
          </cell>
          <cell r="DC103">
            <v>16.100000000000001</v>
          </cell>
          <cell r="DD103">
            <v>3.2</v>
          </cell>
          <cell r="DE103">
            <v>-6.9</v>
          </cell>
          <cell r="DF103">
            <v>5.9</v>
          </cell>
          <cell r="DG103">
            <v>-3.6</v>
          </cell>
          <cell r="DH103">
            <v>-9.3000000000000007</v>
          </cell>
          <cell r="DI103">
            <v>1.5</v>
          </cell>
          <cell r="DJ103">
            <v>-11</v>
          </cell>
          <cell r="DK103">
            <v>-5.4</v>
          </cell>
          <cell r="DL103">
            <v>0</v>
          </cell>
          <cell r="DM103">
            <v>-5.6</v>
          </cell>
          <cell r="DN103">
            <v>-6.3</v>
          </cell>
          <cell r="DO103">
            <v>41.3</v>
          </cell>
          <cell r="DP103">
            <v>6.9</v>
          </cell>
          <cell r="DQ103">
            <v>44.7</v>
          </cell>
          <cell r="DR103">
            <v>59.2</v>
          </cell>
          <cell r="DS103">
            <v>55.5</v>
          </cell>
          <cell r="DT103">
            <v>14.7</v>
          </cell>
          <cell r="DU103">
            <v>40.4</v>
          </cell>
          <cell r="DV103">
            <v>21.8</v>
          </cell>
          <cell r="DW103">
            <v>-5.3</v>
          </cell>
          <cell r="DX103">
            <v>18</v>
          </cell>
          <cell r="DY103">
            <v>32.4</v>
          </cell>
          <cell r="DZ103">
            <v>18.2</v>
          </cell>
          <cell r="EA103">
            <v>4.5999999999999996</v>
          </cell>
          <cell r="EB103">
            <v>64.8</v>
          </cell>
          <cell r="EC103">
            <v>23.9</v>
          </cell>
          <cell r="ED103">
            <v>7.4</v>
          </cell>
          <cell r="EE103">
            <v>19.8</v>
          </cell>
          <cell r="EF103">
            <v>24.8</v>
          </cell>
          <cell r="EG103">
            <v>4.7</v>
          </cell>
          <cell r="EH103">
            <v>-4.9000000000000004</v>
          </cell>
          <cell r="EI103">
            <v>18.5</v>
          </cell>
          <cell r="EJ103">
            <v>11.1</v>
          </cell>
          <cell r="EK103">
            <v>-6.7</v>
          </cell>
          <cell r="EL103">
            <v>-9.4</v>
          </cell>
          <cell r="EM103">
            <v>-2.2999999999999998</v>
          </cell>
          <cell r="EN103">
            <v>-21.4</v>
          </cell>
          <cell r="EO103">
            <v>-10.199999999999999</v>
          </cell>
          <cell r="EP103">
            <v>-8</v>
          </cell>
          <cell r="EQ103">
            <v>1</v>
          </cell>
          <cell r="ER103">
            <v>-23.5</v>
          </cell>
          <cell r="ES103">
            <v>-17.5</v>
          </cell>
          <cell r="ET103">
            <v>-12.2</v>
          </cell>
          <cell r="EU103">
            <v>-4.5999999999999996</v>
          </cell>
          <cell r="EV103">
            <v>-7.4</v>
          </cell>
          <cell r="EW103">
            <v>7.5</v>
          </cell>
          <cell r="EX103">
            <v>12.3</v>
          </cell>
          <cell r="EY103">
            <v>1.1000000000000001</v>
          </cell>
          <cell r="EZ103">
            <v>-14.3</v>
          </cell>
          <cell r="FA103">
            <v>-13.9</v>
          </cell>
          <cell r="FB103">
            <v>0.1</v>
          </cell>
          <cell r="FC103">
            <v>-4.3</v>
          </cell>
          <cell r="FD103">
            <v>-8.6</v>
          </cell>
          <cell r="FE103">
            <v>1.7</v>
          </cell>
          <cell r="FF103">
            <v>0.4</v>
          </cell>
          <cell r="FG103">
            <v>-10.5</v>
          </cell>
          <cell r="FH103">
            <v>-12.2</v>
          </cell>
          <cell r="FI103">
            <v>-5.0999999999999996</v>
          </cell>
          <cell r="FJ103">
            <v>-17.399999999999999</v>
          </cell>
          <cell r="FK103">
            <v>2.2999999999999998</v>
          </cell>
          <cell r="FL103">
            <v>-6.4</v>
          </cell>
          <cell r="FM103">
            <v>1.8</v>
          </cell>
          <cell r="FN103">
            <v>-6</v>
          </cell>
          <cell r="FO103">
            <v>-4</v>
          </cell>
          <cell r="FP103">
            <v>-2</v>
          </cell>
          <cell r="FQ103">
            <v>9.4</v>
          </cell>
          <cell r="FR103">
            <v>0.3</v>
          </cell>
          <cell r="FS103">
            <v>0.6</v>
          </cell>
          <cell r="FT103">
            <v>-0.2</v>
          </cell>
          <cell r="FU103">
            <v>-10.1</v>
          </cell>
          <cell r="FV103">
            <v>-11.1</v>
          </cell>
          <cell r="FW103">
            <v>-0.5</v>
          </cell>
          <cell r="FX103">
            <v>-5.3</v>
          </cell>
          <cell r="FY103">
            <v>1.8</v>
          </cell>
          <cell r="FZ103">
            <v>-17.399999999999999</v>
          </cell>
          <cell r="GA103">
            <v>-10.4</v>
          </cell>
          <cell r="GB103">
            <v>-24.1</v>
          </cell>
          <cell r="GC103">
            <v>-12.2</v>
          </cell>
          <cell r="GD103">
            <v>-23.6</v>
          </cell>
          <cell r="GE103">
            <v>-15.1</v>
          </cell>
          <cell r="GF103">
            <v>-22.1</v>
          </cell>
          <cell r="GG103">
            <v>-10.4</v>
          </cell>
          <cell r="GH103">
            <v>-18.399999999999999</v>
          </cell>
          <cell r="GI103">
            <v>-21</v>
          </cell>
          <cell r="GJ103">
            <v>-6.7</v>
          </cell>
          <cell r="GK103">
            <v>-16.2</v>
          </cell>
          <cell r="GL103">
            <v>-18.7</v>
          </cell>
          <cell r="GM103">
            <v>-16.3</v>
          </cell>
          <cell r="GN103">
            <v>9.3000000000000007</v>
          </cell>
          <cell r="GO103">
            <v>-6.7</v>
          </cell>
          <cell r="GP103">
            <v>-4.4000000000000004</v>
          </cell>
          <cell r="GQ103">
            <v>8.8000000000000007</v>
          </cell>
          <cell r="GR103">
            <v>2.2000000000000002</v>
          </cell>
          <cell r="GS103">
            <v>-0.8</v>
          </cell>
          <cell r="GT103">
            <v>11.7</v>
          </cell>
          <cell r="GU103">
            <v>30.3</v>
          </cell>
          <cell r="GV103">
            <v>18.3</v>
          </cell>
          <cell r="GW103">
            <v>13.5</v>
          </cell>
          <cell r="GX103">
            <v>26.5</v>
          </cell>
          <cell r="GY103">
            <v>54.2</v>
          </cell>
          <cell r="GZ103">
            <v>49</v>
          </cell>
          <cell r="HA103">
            <v>51.6</v>
          </cell>
          <cell r="HB103">
            <v>44.8</v>
          </cell>
          <cell r="HC103">
            <v>43</v>
          </cell>
          <cell r="HD103">
            <v>11.1</v>
          </cell>
          <cell r="HE103">
            <v>5.8</v>
          </cell>
          <cell r="HF103">
            <v>8.6999999999999993</v>
          </cell>
          <cell r="HG103">
            <v>16.5</v>
          </cell>
          <cell r="HH103">
            <v>16</v>
          </cell>
          <cell r="HI103">
            <v>3.4</v>
          </cell>
          <cell r="HJ103">
            <v>1.3</v>
          </cell>
          <cell r="HK103">
            <v>26.4</v>
          </cell>
          <cell r="HL103">
            <v>12.7</v>
          </cell>
          <cell r="HM103">
            <v>0.6</v>
          </cell>
          <cell r="HN103">
            <v>7.5</v>
          </cell>
          <cell r="HO103">
            <v>22.7</v>
          </cell>
        </row>
        <row r="104">
          <cell r="A104" t="str">
            <v>COGGDFCFBCPR</v>
          </cell>
          <cell r="B104" t="str">
            <v>YOY % change in real terms</v>
          </cell>
          <cell r="C104" t="str">
            <v>GDFCF</v>
          </cell>
          <cell r="D104" t="str">
            <v>Construction</v>
          </cell>
          <cell r="E104" t="str">
            <v>Private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-24.3</v>
          </cell>
          <cell r="P104">
            <v>-16.899999999999999</v>
          </cell>
          <cell r="Q104">
            <v>-3.2</v>
          </cell>
          <cell r="R104">
            <v>20.9</v>
          </cell>
          <cell r="S104">
            <v>29.5</v>
          </cell>
          <cell r="T104">
            <v>8.5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4.4000000000000004</v>
          </cell>
          <cell r="Z104">
            <v>-0.6</v>
          </cell>
          <cell r="AA104">
            <v>-5.9</v>
          </cell>
          <cell r="AB104">
            <v>8.3000000000000007</v>
          </cell>
          <cell r="AC104">
            <v>5.2</v>
          </cell>
          <cell r="AD104">
            <v>1.5</v>
          </cell>
          <cell r="AE104">
            <v>-8.3000000000000007</v>
          </cell>
          <cell r="AF104">
            <v>5.6</v>
          </cell>
          <cell r="AG104">
            <v>-0.3</v>
          </cell>
          <cell r="AH104">
            <v>19.3</v>
          </cell>
          <cell r="AI104">
            <v>3.9</v>
          </cell>
          <cell r="AJ104">
            <v>18.2</v>
          </cell>
          <cell r="AK104">
            <v>9.6</v>
          </cell>
          <cell r="AL104">
            <v>13.9</v>
          </cell>
          <cell r="AM104">
            <v>9</v>
          </cell>
          <cell r="AN104">
            <v>12.4</v>
          </cell>
          <cell r="AO104">
            <v>36.299999999999997</v>
          </cell>
          <cell r="AP104">
            <v>27.5</v>
          </cell>
          <cell r="AQ104">
            <v>32.700000000000003</v>
          </cell>
          <cell r="AR104">
            <v>19.2</v>
          </cell>
          <cell r="AS104">
            <v>28.7</v>
          </cell>
          <cell r="AT104">
            <v>1</v>
          </cell>
          <cell r="AU104">
            <v>4.8</v>
          </cell>
          <cell r="AV104">
            <v>-6.4</v>
          </cell>
          <cell r="AW104">
            <v>-1.7</v>
          </cell>
          <cell r="AX104">
            <v>-0.7</v>
          </cell>
          <cell r="AY104">
            <v>10.3</v>
          </cell>
          <cell r="AZ104">
            <v>6.3</v>
          </cell>
          <cell r="BA104">
            <v>11.2</v>
          </cell>
          <cell r="BB104">
            <v>24.8</v>
          </cell>
          <cell r="BC104">
            <v>13</v>
          </cell>
          <cell r="BD104">
            <v>26.9</v>
          </cell>
          <cell r="BE104">
            <v>24.5</v>
          </cell>
          <cell r="BF104">
            <v>32.4</v>
          </cell>
          <cell r="BG104">
            <v>17.7</v>
          </cell>
          <cell r="BH104">
            <v>25.1</v>
          </cell>
          <cell r="BI104">
            <v>6.6</v>
          </cell>
          <cell r="BJ104">
            <v>9.9</v>
          </cell>
          <cell r="BK104">
            <v>9.1999999999999993</v>
          </cell>
          <cell r="BL104">
            <v>9.6</v>
          </cell>
          <cell r="BM104">
            <v>8.8000000000000007</v>
          </cell>
          <cell r="BN104">
            <v>9.4</v>
          </cell>
          <cell r="BO104">
            <v>7.5</v>
          </cell>
          <cell r="BP104">
            <v>0.6</v>
          </cell>
          <cell r="BQ104">
            <v>-2.1</v>
          </cell>
          <cell r="BR104">
            <v>3.7</v>
          </cell>
          <cell r="BS104">
            <v>-14</v>
          </cell>
          <cell r="BT104">
            <v>-15.5</v>
          </cell>
          <cell r="BU104">
            <v>-16.2</v>
          </cell>
          <cell r="BV104">
            <v>-12.7</v>
          </cell>
          <cell r="BW104">
            <v>-14.6</v>
          </cell>
          <cell r="BX104">
            <v>-13.8</v>
          </cell>
          <cell r="BY104">
            <v>-4.5999999999999996</v>
          </cell>
          <cell r="BZ104">
            <v>1.4</v>
          </cell>
          <cell r="CA104">
            <v>1.9</v>
          </cell>
          <cell r="CB104">
            <v>-3.9</v>
          </cell>
          <cell r="CC104">
            <v>6.6</v>
          </cell>
          <cell r="CD104">
            <v>2</v>
          </cell>
          <cell r="CE104">
            <v>-1.8</v>
          </cell>
          <cell r="CF104">
            <v>6.6</v>
          </cell>
          <cell r="CG104">
            <v>3.3</v>
          </cell>
          <cell r="CH104">
            <v>-0.6</v>
          </cell>
          <cell r="CI104">
            <v>8.4</v>
          </cell>
          <cell r="CJ104">
            <v>11.8</v>
          </cell>
          <cell r="CK104">
            <v>9.5</v>
          </cell>
          <cell r="CL104">
            <v>7.4</v>
          </cell>
          <cell r="CM104">
            <v>9.3000000000000007</v>
          </cell>
          <cell r="CN104">
            <v>1.7</v>
          </cell>
          <cell r="CO104">
            <v>2.5</v>
          </cell>
          <cell r="CP104">
            <v>1.4</v>
          </cell>
          <cell r="CQ104">
            <v>3.6</v>
          </cell>
          <cell r="CR104">
            <v>6.2</v>
          </cell>
          <cell r="CS104">
            <v>10.6</v>
          </cell>
          <cell r="CT104">
            <v>-4.9000000000000004</v>
          </cell>
          <cell r="CU104">
            <v>4.5</v>
          </cell>
          <cell r="CV104">
            <v>4.0999999999999996</v>
          </cell>
          <cell r="CW104">
            <v>4.2</v>
          </cell>
          <cell r="CX104">
            <v>2.1</v>
          </cell>
          <cell r="CY104">
            <v>15.7</v>
          </cell>
          <cell r="CZ104">
            <v>-2.9</v>
          </cell>
          <cell r="DA104">
            <v>4.4000000000000004</v>
          </cell>
          <cell r="DB104">
            <v>-2.2999999999999998</v>
          </cell>
          <cell r="DC104">
            <v>9.3000000000000007</v>
          </cell>
          <cell r="DD104">
            <v>14</v>
          </cell>
          <cell r="DE104">
            <v>23.5</v>
          </cell>
          <cell r="DF104">
            <v>11.2</v>
          </cell>
          <cell r="DG104">
            <v>9.8000000000000007</v>
          </cell>
          <cell r="DH104">
            <v>4.5</v>
          </cell>
          <cell r="DI104">
            <v>-2.2999999999999998</v>
          </cell>
          <cell r="DJ104">
            <v>1.2</v>
          </cell>
          <cell r="DK104">
            <v>3</v>
          </cell>
          <cell r="DL104">
            <v>2.2000000000000002</v>
          </cell>
          <cell r="DM104">
            <v>-5.0999999999999996</v>
          </cell>
          <cell r="DN104">
            <v>-1.7</v>
          </cell>
          <cell r="DO104">
            <v>-8.4</v>
          </cell>
          <cell r="DP104">
            <v>-3.5</v>
          </cell>
          <cell r="DQ104">
            <v>-3.5</v>
          </cell>
          <cell r="DR104">
            <v>-4.0999999999999996</v>
          </cell>
          <cell r="DS104">
            <v>-6.1</v>
          </cell>
          <cell r="DT104">
            <v>-1.3</v>
          </cell>
          <cell r="DU104">
            <v>-3.7</v>
          </cell>
          <cell r="DV104">
            <v>14.4</v>
          </cell>
          <cell r="DW104">
            <v>22.7</v>
          </cell>
          <cell r="DX104">
            <v>22.3</v>
          </cell>
          <cell r="DY104">
            <v>10.6</v>
          </cell>
          <cell r="DZ104">
            <v>17.3</v>
          </cell>
          <cell r="EA104">
            <v>-0.6</v>
          </cell>
          <cell r="EB104">
            <v>-6</v>
          </cell>
          <cell r="EC104">
            <v>-13.7</v>
          </cell>
          <cell r="ED104">
            <v>-4</v>
          </cell>
          <cell r="EE104">
            <v>-6.2</v>
          </cell>
          <cell r="EF104">
            <v>-6</v>
          </cell>
          <cell r="EG104">
            <v>0.5</v>
          </cell>
          <cell r="EH104">
            <v>8</v>
          </cell>
          <cell r="EI104">
            <v>14.3</v>
          </cell>
          <cell r="EJ104">
            <v>4.0999999999999996</v>
          </cell>
          <cell r="EK104">
            <v>14.3</v>
          </cell>
          <cell r="EL104">
            <v>20.9</v>
          </cell>
          <cell r="EM104">
            <v>29.1</v>
          </cell>
          <cell r="EN104">
            <v>25</v>
          </cell>
          <cell r="EO104">
            <v>22.5</v>
          </cell>
          <cell r="EP104">
            <v>22.9</v>
          </cell>
          <cell r="EQ104">
            <v>12</v>
          </cell>
          <cell r="ER104">
            <v>-2.4</v>
          </cell>
          <cell r="ES104">
            <v>-19.2</v>
          </cell>
          <cell r="ET104">
            <v>1.7</v>
          </cell>
          <cell r="EU104">
            <v>-19.3</v>
          </cell>
          <cell r="EV104">
            <v>-27</v>
          </cell>
          <cell r="EW104">
            <v>-22.5</v>
          </cell>
          <cell r="EX104">
            <v>-19.100000000000001</v>
          </cell>
          <cell r="EY104">
            <v>-22.1</v>
          </cell>
          <cell r="EZ104">
            <v>-16.2</v>
          </cell>
          <cell r="FA104">
            <v>-14.5</v>
          </cell>
          <cell r="FB104">
            <v>-1.5</v>
          </cell>
          <cell r="FC104">
            <v>3.7</v>
          </cell>
          <cell r="FD104">
            <v>-7.6</v>
          </cell>
          <cell r="FE104">
            <v>-3.5</v>
          </cell>
          <cell r="FF104">
            <v>4.4000000000000004</v>
          </cell>
          <cell r="FG104">
            <v>-3.1</v>
          </cell>
          <cell r="FH104">
            <v>5.7</v>
          </cell>
          <cell r="FI104">
            <v>0.9</v>
          </cell>
          <cell r="FJ104">
            <v>2</v>
          </cell>
          <cell r="FK104">
            <v>5.9</v>
          </cell>
          <cell r="FL104">
            <v>10</v>
          </cell>
          <cell r="FM104">
            <v>-12.1</v>
          </cell>
          <cell r="FN104">
            <v>1</v>
          </cell>
          <cell r="FO104">
            <v>-0.4</v>
          </cell>
          <cell r="FP104">
            <v>-9.3000000000000007</v>
          </cell>
          <cell r="FQ104">
            <v>-10.199999999999999</v>
          </cell>
          <cell r="FR104">
            <v>-13.6</v>
          </cell>
          <cell r="FS104">
            <v>-8.4</v>
          </cell>
          <cell r="FT104">
            <v>-18.7</v>
          </cell>
          <cell r="FU104">
            <v>-14.4</v>
          </cell>
          <cell r="FV104">
            <v>-16.2</v>
          </cell>
          <cell r="FW104">
            <v>-4.7</v>
          </cell>
          <cell r="FX104">
            <v>-13.8</v>
          </cell>
          <cell r="FY104">
            <v>-4</v>
          </cell>
          <cell r="FZ104">
            <v>-5.8</v>
          </cell>
          <cell r="GA104">
            <v>-3.6</v>
          </cell>
          <cell r="GB104">
            <v>-5.9</v>
          </cell>
          <cell r="GC104">
            <v>-4.8</v>
          </cell>
          <cell r="GD104">
            <v>-2.5</v>
          </cell>
          <cell r="GE104">
            <v>1.9</v>
          </cell>
          <cell r="GF104">
            <v>-4.5999999999999996</v>
          </cell>
          <cell r="GG104">
            <v>-0.3</v>
          </cell>
          <cell r="GH104">
            <v>-1.4</v>
          </cell>
          <cell r="GI104">
            <v>5.0999999999999996</v>
          </cell>
          <cell r="GJ104">
            <v>9</v>
          </cell>
          <cell r="GK104">
            <v>3.5</v>
          </cell>
          <cell r="GL104">
            <v>5</v>
          </cell>
          <cell r="GM104">
            <v>5.7</v>
          </cell>
          <cell r="GN104">
            <v>16</v>
          </cell>
          <cell r="GO104">
            <v>5.5</v>
          </cell>
          <cell r="GP104">
            <v>3.7</v>
          </cell>
          <cell r="GQ104">
            <v>7.3</v>
          </cell>
          <cell r="GR104">
            <v>8.1</v>
          </cell>
          <cell r="GS104">
            <v>-13.1</v>
          </cell>
          <cell r="GT104">
            <v>-11.1</v>
          </cell>
          <cell r="GU104">
            <v>-6.1</v>
          </cell>
          <cell r="GV104">
            <v>-12.3</v>
          </cell>
          <cell r="GW104">
            <v>-10.8</v>
          </cell>
          <cell r="GX104">
            <v>-19.8</v>
          </cell>
          <cell r="GY104">
            <v>-0.1</v>
          </cell>
          <cell r="GZ104">
            <v>-5.9</v>
          </cell>
          <cell r="HA104">
            <v>-6.6</v>
          </cell>
          <cell r="HB104">
            <v>-8.1</v>
          </cell>
          <cell r="HC104">
            <v>18.399999999999999</v>
          </cell>
          <cell r="HD104">
            <v>-0.8</v>
          </cell>
          <cell r="HE104">
            <v>18.3</v>
          </cell>
          <cell r="HF104">
            <v>26.5</v>
          </cell>
          <cell r="HG104">
            <v>15</v>
          </cell>
          <cell r="HH104">
            <v>14.5</v>
          </cell>
          <cell r="HI104">
            <v>19.5</v>
          </cell>
          <cell r="HJ104">
            <v>11.7</v>
          </cell>
          <cell r="HK104">
            <v>8.8000000000000007</v>
          </cell>
          <cell r="HL104">
            <v>13.4</v>
          </cell>
          <cell r="HM104">
            <v>-4.5999999999999996</v>
          </cell>
          <cell r="HN104">
            <v>-5.9</v>
          </cell>
          <cell r="HO104">
            <v>-6.1</v>
          </cell>
        </row>
        <row r="105">
          <cell r="A105" t="str">
            <v>COGGDFCFTC</v>
          </cell>
          <cell r="B105" t="str">
            <v>YOY % change in real terms</v>
          </cell>
          <cell r="C105" t="str">
            <v>GDFCF</v>
          </cell>
          <cell r="D105" t="str">
            <v>Transfer cost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-11.3</v>
          </cell>
          <cell r="P105">
            <v>14.9</v>
          </cell>
          <cell r="Q105">
            <v>14.2</v>
          </cell>
          <cell r="R105">
            <v>2.7</v>
          </cell>
          <cell r="S105">
            <v>10</v>
          </cell>
          <cell r="T105">
            <v>52.6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19.100000000000001</v>
          </cell>
          <cell r="Z105">
            <v>-54</v>
          </cell>
          <cell r="AA105">
            <v>-60.8</v>
          </cell>
          <cell r="AB105">
            <v>-19.100000000000001</v>
          </cell>
          <cell r="AC105">
            <v>-30.8</v>
          </cell>
          <cell r="AD105">
            <v>-44.7</v>
          </cell>
          <cell r="AE105">
            <v>2.2999999999999998</v>
          </cell>
          <cell r="AF105">
            <v>53.8</v>
          </cell>
          <cell r="AG105">
            <v>-2.6</v>
          </cell>
          <cell r="AH105">
            <v>8.6999999999999993</v>
          </cell>
          <cell r="AI105">
            <v>14.3</v>
          </cell>
          <cell r="AJ105">
            <v>53.1</v>
          </cell>
          <cell r="AK105">
            <v>0.7</v>
          </cell>
          <cell r="AL105">
            <v>-5.6</v>
          </cell>
          <cell r="AM105">
            <v>18</v>
          </cell>
          <cell r="AN105">
            <v>14.2</v>
          </cell>
          <cell r="AO105">
            <v>-0.7</v>
          </cell>
          <cell r="AP105">
            <v>-2.5</v>
          </cell>
          <cell r="AQ105">
            <v>41.1</v>
          </cell>
          <cell r="AR105">
            <v>33.1</v>
          </cell>
          <cell r="AS105">
            <v>15.3</v>
          </cell>
          <cell r="AT105">
            <v>5.3</v>
          </cell>
          <cell r="AU105">
            <v>46.6</v>
          </cell>
          <cell r="AV105">
            <v>17.2</v>
          </cell>
          <cell r="AW105">
            <v>17.899999999999999</v>
          </cell>
          <cell r="AX105">
            <v>21.5</v>
          </cell>
          <cell r="AY105">
            <v>38.6</v>
          </cell>
          <cell r="AZ105">
            <v>-26.7</v>
          </cell>
          <cell r="BA105">
            <v>-14.5</v>
          </cell>
          <cell r="BB105">
            <v>-35.200000000000003</v>
          </cell>
          <cell r="BC105">
            <v>-12.8</v>
          </cell>
          <cell r="BD105">
            <v>-14.1</v>
          </cell>
          <cell r="BE105">
            <v>0</v>
          </cell>
          <cell r="BF105">
            <v>2.6</v>
          </cell>
          <cell r="BG105">
            <v>39.799999999999997</v>
          </cell>
          <cell r="BH105">
            <v>4.2</v>
          </cell>
          <cell r="BI105">
            <v>19.7</v>
          </cell>
          <cell r="BJ105">
            <v>73.099999999999994</v>
          </cell>
          <cell r="BK105">
            <v>43.6</v>
          </cell>
          <cell r="BL105">
            <v>33.5</v>
          </cell>
          <cell r="BM105">
            <v>41.3</v>
          </cell>
          <cell r="BN105">
            <v>30.3</v>
          </cell>
          <cell r="BO105">
            <v>-12</v>
          </cell>
          <cell r="BP105">
            <v>-5.3</v>
          </cell>
          <cell r="BQ105">
            <v>-21.3</v>
          </cell>
          <cell r="BR105">
            <v>-3.3</v>
          </cell>
          <cell r="BS105">
            <v>-25.3</v>
          </cell>
          <cell r="BT105">
            <v>-4.4000000000000004</v>
          </cell>
          <cell r="BU105">
            <v>13.4</v>
          </cell>
          <cell r="BV105">
            <v>1</v>
          </cell>
          <cell r="BW105">
            <v>-5.5</v>
          </cell>
          <cell r="BX105">
            <v>-3.4</v>
          </cell>
          <cell r="BY105">
            <v>11</v>
          </cell>
          <cell r="BZ105">
            <v>-11.3</v>
          </cell>
          <cell r="CA105">
            <v>3.4</v>
          </cell>
          <cell r="CB105">
            <v>-0.2</v>
          </cell>
          <cell r="CC105">
            <v>28.2</v>
          </cell>
          <cell r="CD105">
            <v>9.9</v>
          </cell>
          <cell r="CE105">
            <v>69.099999999999994</v>
          </cell>
          <cell r="CF105">
            <v>72.5</v>
          </cell>
          <cell r="CG105">
            <v>43.1</v>
          </cell>
          <cell r="CH105">
            <v>27.8</v>
          </cell>
          <cell r="CI105">
            <v>28.8</v>
          </cell>
          <cell r="CJ105">
            <v>34.1</v>
          </cell>
          <cell r="CK105">
            <v>21.6</v>
          </cell>
          <cell r="CL105">
            <v>28.1</v>
          </cell>
          <cell r="CM105">
            <v>60.7</v>
          </cell>
          <cell r="CN105">
            <v>49.8</v>
          </cell>
          <cell r="CO105">
            <v>23.5</v>
          </cell>
          <cell r="CP105">
            <v>31.4</v>
          </cell>
          <cell r="CQ105">
            <v>39.200000000000003</v>
          </cell>
          <cell r="CR105">
            <v>-15.4</v>
          </cell>
          <cell r="CS105">
            <v>-15</v>
          </cell>
          <cell r="CT105">
            <v>10.8</v>
          </cell>
          <cell r="CU105">
            <v>-10.1</v>
          </cell>
          <cell r="CV105">
            <v>-6.9</v>
          </cell>
          <cell r="CW105">
            <v>17.5</v>
          </cell>
          <cell r="CX105">
            <v>10.8</v>
          </cell>
          <cell r="CY105">
            <v>-41.3</v>
          </cell>
          <cell r="CZ105">
            <v>-22.4</v>
          </cell>
          <cell r="DA105">
            <v>-12.5</v>
          </cell>
          <cell r="DB105">
            <v>-12.2</v>
          </cell>
          <cell r="DC105">
            <v>-2.8</v>
          </cell>
          <cell r="DD105">
            <v>19</v>
          </cell>
          <cell r="DE105">
            <v>33.1</v>
          </cell>
          <cell r="DF105">
            <v>6.8</v>
          </cell>
          <cell r="DG105">
            <v>6.2</v>
          </cell>
          <cell r="DH105">
            <v>34.9</v>
          </cell>
          <cell r="DI105">
            <v>65.8</v>
          </cell>
          <cell r="DJ105">
            <v>46.3</v>
          </cell>
          <cell r="DK105">
            <v>38.4</v>
          </cell>
          <cell r="DL105">
            <v>39.799999999999997</v>
          </cell>
          <cell r="DM105">
            <v>54.4</v>
          </cell>
          <cell r="DN105">
            <v>5.5</v>
          </cell>
          <cell r="DO105">
            <v>-27.9</v>
          </cell>
          <cell r="DP105">
            <v>14.3</v>
          </cell>
          <cell r="DQ105">
            <v>-24.7</v>
          </cell>
          <cell r="DR105">
            <v>-16.899999999999999</v>
          </cell>
          <cell r="DS105">
            <v>16.600000000000001</v>
          </cell>
          <cell r="DT105">
            <v>10.4</v>
          </cell>
          <cell r="DU105">
            <v>-4.9000000000000004</v>
          </cell>
          <cell r="DV105">
            <v>53</v>
          </cell>
          <cell r="DW105">
            <v>-10.7</v>
          </cell>
          <cell r="DX105">
            <v>-37.9</v>
          </cell>
          <cell r="DY105">
            <v>-20.6</v>
          </cell>
          <cell r="DZ105">
            <v>-10.1</v>
          </cell>
          <cell r="EA105">
            <v>-49.9</v>
          </cell>
          <cell r="EB105">
            <v>-29.3</v>
          </cell>
          <cell r="EC105">
            <v>-20</v>
          </cell>
          <cell r="ED105">
            <v>-4.9000000000000004</v>
          </cell>
          <cell r="EE105">
            <v>-29.1</v>
          </cell>
          <cell r="EF105">
            <v>34.4</v>
          </cell>
          <cell r="EG105">
            <v>25</v>
          </cell>
          <cell r="EH105">
            <v>39.200000000000003</v>
          </cell>
          <cell r="EI105">
            <v>92.3</v>
          </cell>
          <cell r="EJ105">
            <v>47.2</v>
          </cell>
          <cell r="EK105">
            <v>65.8</v>
          </cell>
          <cell r="EL105">
            <v>59.4</v>
          </cell>
          <cell r="EM105">
            <v>42.3</v>
          </cell>
          <cell r="EN105">
            <v>-24.5</v>
          </cell>
          <cell r="EO105">
            <v>29.6</v>
          </cell>
          <cell r="EP105">
            <v>-49.3</v>
          </cell>
          <cell r="EQ105">
            <v>-52.5</v>
          </cell>
          <cell r="ER105">
            <v>-55.8</v>
          </cell>
          <cell r="ES105">
            <v>-6</v>
          </cell>
          <cell r="ET105">
            <v>-43.9</v>
          </cell>
          <cell r="EU105">
            <v>-2.2000000000000002</v>
          </cell>
          <cell r="EV105">
            <v>-4</v>
          </cell>
          <cell r="EW105">
            <v>4.9000000000000004</v>
          </cell>
          <cell r="EX105">
            <v>-37.4</v>
          </cell>
          <cell r="EY105">
            <v>-12.2</v>
          </cell>
          <cell r="EZ105">
            <v>-2.9</v>
          </cell>
          <cell r="FA105">
            <v>-9.9</v>
          </cell>
          <cell r="FB105">
            <v>19.5</v>
          </cell>
          <cell r="FC105">
            <v>21</v>
          </cell>
          <cell r="FD105">
            <v>6</v>
          </cell>
          <cell r="FE105">
            <v>1.6</v>
          </cell>
          <cell r="FF105">
            <v>9.3000000000000007</v>
          </cell>
          <cell r="FG105">
            <v>3.7</v>
          </cell>
          <cell r="FH105">
            <v>-20.7</v>
          </cell>
          <cell r="FI105">
            <v>-1.7</v>
          </cell>
          <cell r="FJ105">
            <v>-1.7</v>
          </cell>
          <cell r="FK105">
            <v>6</v>
          </cell>
          <cell r="FL105">
            <v>-16.7</v>
          </cell>
          <cell r="FM105">
            <v>18.7</v>
          </cell>
          <cell r="FN105">
            <v>0.1</v>
          </cell>
          <cell r="FO105">
            <v>-11.7</v>
          </cell>
          <cell r="FP105">
            <v>-24.9</v>
          </cell>
          <cell r="FQ105">
            <v>-6</v>
          </cell>
          <cell r="FR105">
            <v>32.200000000000003</v>
          </cell>
          <cell r="FS105">
            <v>-3.1</v>
          </cell>
          <cell r="FT105">
            <v>76.5</v>
          </cell>
          <cell r="FU105">
            <v>105</v>
          </cell>
          <cell r="FV105">
            <v>44.2</v>
          </cell>
          <cell r="FW105">
            <v>27.6</v>
          </cell>
          <cell r="FX105">
            <v>58.5</v>
          </cell>
          <cell r="FY105">
            <v>7.4</v>
          </cell>
          <cell r="FZ105">
            <v>18.5</v>
          </cell>
          <cell r="GA105">
            <v>6.1</v>
          </cell>
          <cell r="GB105">
            <v>-28.9</v>
          </cell>
          <cell r="GC105">
            <v>0.4</v>
          </cell>
          <cell r="GD105">
            <v>-30.4</v>
          </cell>
          <cell r="GE105">
            <v>-31.8</v>
          </cell>
          <cell r="GF105">
            <v>2.9</v>
          </cell>
          <cell r="GG105">
            <v>7.3</v>
          </cell>
          <cell r="GH105">
            <v>-16.100000000000001</v>
          </cell>
          <cell r="GI105">
            <v>24.7</v>
          </cell>
          <cell r="GJ105">
            <v>15.6</v>
          </cell>
          <cell r="GK105">
            <v>24.9</v>
          </cell>
          <cell r="GL105">
            <v>66.599999999999994</v>
          </cell>
          <cell r="GM105">
            <v>32.6</v>
          </cell>
          <cell r="GN105">
            <v>57.7</v>
          </cell>
          <cell r="GO105">
            <v>13</v>
          </cell>
          <cell r="GP105">
            <v>-30.2</v>
          </cell>
          <cell r="GQ105">
            <v>-60.2</v>
          </cell>
          <cell r="GR105">
            <v>-11.6</v>
          </cell>
          <cell r="GS105">
            <v>-63.7</v>
          </cell>
          <cell r="GT105">
            <v>-19.100000000000001</v>
          </cell>
          <cell r="GU105">
            <v>53.2</v>
          </cell>
          <cell r="GV105">
            <v>107.8</v>
          </cell>
          <cell r="GW105">
            <v>-2.9</v>
          </cell>
          <cell r="GX105">
            <v>112.8</v>
          </cell>
          <cell r="GY105">
            <v>27</v>
          </cell>
          <cell r="GZ105">
            <v>6.4</v>
          </cell>
          <cell r="HA105">
            <v>10.7</v>
          </cell>
          <cell r="HB105">
            <v>27.2</v>
          </cell>
          <cell r="HC105">
            <v>5.4</v>
          </cell>
          <cell r="HD105">
            <v>-3.1</v>
          </cell>
          <cell r="HE105">
            <v>-36.299999999999997</v>
          </cell>
          <cell r="HF105">
            <v>-44.8</v>
          </cell>
          <cell r="HG105">
            <v>-20.9</v>
          </cell>
          <cell r="HH105">
            <v>-41.3</v>
          </cell>
          <cell r="HI105">
            <v>-24</v>
          </cell>
          <cell r="HJ105">
            <v>-5.0999999999999996</v>
          </cell>
          <cell r="HK105">
            <v>16.100000000000001</v>
          </cell>
          <cell r="HL105">
            <v>-17.899999999999999</v>
          </cell>
          <cell r="HM105">
            <v>-2.2000000000000002</v>
          </cell>
          <cell r="HN105">
            <v>-41.5</v>
          </cell>
          <cell r="HO105">
            <v>-41.4</v>
          </cell>
        </row>
        <row r="106">
          <cell r="A106" t="str">
            <v>COGGDFCFMESW</v>
          </cell>
          <cell r="B106" t="str">
            <v>YOY % change in real terms</v>
          </cell>
          <cell r="C106" t="str">
            <v>GDFCF</v>
          </cell>
          <cell r="D106" t="str">
            <v>M&amp;E + software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4.0999999999999996</v>
          </cell>
          <cell r="P106">
            <v>5.9</v>
          </cell>
          <cell r="Q106">
            <v>26.9</v>
          </cell>
          <cell r="R106">
            <v>17.5</v>
          </cell>
          <cell r="S106">
            <v>14.9</v>
          </cell>
          <cell r="T106">
            <v>4.3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18.100000000000001</v>
          </cell>
          <cell r="Z106">
            <v>-12.7</v>
          </cell>
          <cell r="AA106">
            <v>-2.5</v>
          </cell>
          <cell r="AB106">
            <v>-7.7</v>
          </cell>
          <cell r="AC106">
            <v>-24</v>
          </cell>
          <cell r="AD106">
            <v>-11.8</v>
          </cell>
          <cell r="AE106">
            <v>1.7</v>
          </cell>
          <cell r="AF106">
            <v>-26.1</v>
          </cell>
          <cell r="AG106">
            <v>-5.2</v>
          </cell>
          <cell r="AH106">
            <v>12.7</v>
          </cell>
          <cell r="AI106">
            <v>-5.5</v>
          </cell>
          <cell r="AJ106">
            <v>16.5</v>
          </cell>
          <cell r="AK106">
            <v>36.4</v>
          </cell>
          <cell r="AL106">
            <v>9.3000000000000007</v>
          </cell>
          <cell r="AM106">
            <v>9.8000000000000007</v>
          </cell>
          <cell r="AN106">
            <v>17.399999999999999</v>
          </cell>
          <cell r="AO106">
            <v>10.9</v>
          </cell>
          <cell r="AP106">
            <v>20.3</v>
          </cell>
          <cell r="AQ106">
            <v>-2.7</v>
          </cell>
          <cell r="AR106">
            <v>19.2</v>
          </cell>
          <cell r="AS106">
            <v>12.1</v>
          </cell>
          <cell r="AT106">
            <v>23.1</v>
          </cell>
          <cell r="AU106">
            <v>7.1</v>
          </cell>
          <cell r="AV106">
            <v>37.1</v>
          </cell>
          <cell r="AW106">
            <v>33.299999999999997</v>
          </cell>
          <cell r="AX106">
            <v>24.4</v>
          </cell>
          <cell r="AY106">
            <v>22.9</v>
          </cell>
          <cell r="AZ106">
            <v>41.8</v>
          </cell>
          <cell r="BA106">
            <v>65.900000000000006</v>
          </cell>
          <cell r="BB106">
            <v>24.4</v>
          </cell>
          <cell r="BC106">
            <v>38.299999999999997</v>
          </cell>
          <cell r="BD106">
            <v>28.4</v>
          </cell>
          <cell r="BE106">
            <v>37.5</v>
          </cell>
          <cell r="BF106">
            <v>11.3</v>
          </cell>
          <cell r="BG106">
            <v>26.4</v>
          </cell>
          <cell r="BH106">
            <v>25.2</v>
          </cell>
          <cell r="BI106">
            <v>16.399999999999999</v>
          </cell>
          <cell r="BJ106">
            <v>15.9</v>
          </cell>
          <cell r="BK106">
            <v>8.1</v>
          </cell>
          <cell r="BL106">
            <v>-3.5</v>
          </cell>
          <cell r="BM106">
            <v>8.9</v>
          </cell>
          <cell r="BN106">
            <v>-5.4</v>
          </cell>
          <cell r="BO106">
            <v>-33</v>
          </cell>
          <cell r="BP106">
            <v>0.6</v>
          </cell>
          <cell r="BQ106">
            <v>-9.5</v>
          </cell>
          <cell r="BR106">
            <v>-12.8</v>
          </cell>
          <cell r="BS106">
            <v>-10.9</v>
          </cell>
          <cell r="BT106">
            <v>6.9</v>
          </cell>
          <cell r="BU106">
            <v>-12.7</v>
          </cell>
          <cell r="BV106">
            <v>7.1</v>
          </cell>
          <cell r="BW106">
            <v>-3.1</v>
          </cell>
          <cell r="BX106">
            <v>15.1</v>
          </cell>
          <cell r="BY106">
            <v>30.8</v>
          </cell>
          <cell r="BZ106">
            <v>19</v>
          </cell>
          <cell r="CA106">
            <v>22</v>
          </cell>
          <cell r="CB106">
            <v>21.8</v>
          </cell>
          <cell r="CC106">
            <v>15</v>
          </cell>
          <cell r="CD106">
            <v>9.6999999999999993</v>
          </cell>
          <cell r="CE106">
            <v>-8.3000000000000007</v>
          </cell>
          <cell r="CF106">
            <v>-3.7</v>
          </cell>
          <cell r="CG106">
            <v>2.5</v>
          </cell>
          <cell r="CH106">
            <v>-0.1</v>
          </cell>
          <cell r="CI106">
            <v>-9.5</v>
          </cell>
          <cell r="CJ106">
            <v>6.9</v>
          </cell>
          <cell r="CK106">
            <v>26.3</v>
          </cell>
          <cell r="CL106">
            <v>5.5</v>
          </cell>
          <cell r="CM106">
            <v>21.9</v>
          </cell>
          <cell r="CN106">
            <v>28.6</v>
          </cell>
          <cell r="CO106">
            <v>48</v>
          </cell>
          <cell r="CP106">
            <v>12.6</v>
          </cell>
          <cell r="CQ106">
            <v>26.8</v>
          </cell>
          <cell r="CR106">
            <v>12.8</v>
          </cell>
          <cell r="CS106">
            <v>17.7</v>
          </cell>
          <cell r="CT106">
            <v>17</v>
          </cell>
          <cell r="CU106">
            <v>14.4</v>
          </cell>
          <cell r="CV106">
            <v>15.6</v>
          </cell>
          <cell r="CW106">
            <v>17.7</v>
          </cell>
          <cell r="CX106">
            <v>11.2</v>
          </cell>
          <cell r="CY106">
            <v>-1.9</v>
          </cell>
          <cell r="CZ106">
            <v>-12.2</v>
          </cell>
          <cell r="DA106">
            <v>2.9</v>
          </cell>
          <cell r="DB106">
            <v>2.2999999999999998</v>
          </cell>
          <cell r="DC106">
            <v>2.1</v>
          </cell>
          <cell r="DD106">
            <v>2</v>
          </cell>
          <cell r="DE106">
            <v>19.8</v>
          </cell>
          <cell r="DF106">
            <v>6.1</v>
          </cell>
          <cell r="DG106">
            <v>2.7</v>
          </cell>
          <cell r="DH106">
            <v>16.899999999999999</v>
          </cell>
          <cell r="DI106">
            <v>23</v>
          </cell>
          <cell r="DJ106">
            <v>23.6</v>
          </cell>
          <cell r="DK106">
            <v>16.8</v>
          </cell>
          <cell r="DL106">
            <v>12.3</v>
          </cell>
          <cell r="DM106">
            <v>20.7</v>
          </cell>
          <cell r="DN106">
            <v>26.4</v>
          </cell>
          <cell r="DO106">
            <v>22.6</v>
          </cell>
          <cell r="DP106">
            <v>21</v>
          </cell>
          <cell r="DQ106">
            <v>15</v>
          </cell>
          <cell r="DR106">
            <v>7.8</v>
          </cell>
          <cell r="DS106">
            <v>-3.5</v>
          </cell>
          <cell r="DT106">
            <v>-5.5</v>
          </cell>
          <cell r="DU106">
            <v>2.4</v>
          </cell>
          <cell r="DV106">
            <v>6.8</v>
          </cell>
          <cell r="DW106">
            <v>18.2</v>
          </cell>
          <cell r="DX106">
            <v>8.9</v>
          </cell>
          <cell r="DY106">
            <v>31.2</v>
          </cell>
          <cell r="DZ106">
            <v>16.600000000000001</v>
          </cell>
          <cell r="EA106">
            <v>36.299999999999997</v>
          </cell>
          <cell r="EB106">
            <v>15.3</v>
          </cell>
          <cell r="EC106">
            <v>38.700000000000003</v>
          </cell>
          <cell r="ED106">
            <v>11.9</v>
          </cell>
          <cell r="EE106">
            <v>24.1</v>
          </cell>
          <cell r="EF106">
            <v>11.5</v>
          </cell>
          <cell r="EG106">
            <v>13</v>
          </cell>
          <cell r="EH106">
            <v>5.6</v>
          </cell>
          <cell r="EI106">
            <v>17.899999999999999</v>
          </cell>
          <cell r="EJ106">
            <v>11.9</v>
          </cell>
          <cell r="EK106">
            <v>23.2</v>
          </cell>
          <cell r="EL106">
            <v>11</v>
          </cell>
          <cell r="EM106">
            <v>5.5</v>
          </cell>
          <cell r="EN106">
            <v>12.8</v>
          </cell>
          <cell r="EO106">
            <v>12.7</v>
          </cell>
          <cell r="EP106">
            <v>-7.4</v>
          </cell>
          <cell r="EQ106">
            <v>5.8</v>
          </cell>
          <cell r="ER106">
            <v>-7.3</v>
          </cell>
          <cell r="ES106">
            <v>-18.899999999999999</v>
          </cell>
          <cell r="ET106">
            <v>-7</v>
          </cell>
          <cell r="EU106">
            <v>-25.7</v>
          </cell>
          <cell r="EV106">
            <v>-26.7</v>
          </cell>
          <cell r="EW106">
            <v>-7</v>
          </cell>
          <cell r="EX106">
            <v>-4.4000000000000004</v>
          </cell>
          <cell r="EY106">
            <v>-16.600000000000001</v>
          </cell>
          <cell r="EZ106">
            <v>30.9</v>
          </cell>
          <cell r="FA106">
            <v>21.6</v>
          </cell>
          <cell r="FB106">
            <v>28.3</v>
          </cell>
          <cell r="FC106">
            <v>25.7</v>
          </cell>
          <cell r="FD106">
            <v>26.4</v>
          </cell>
          <cell r="FE106">
            <v>22.6</v>
          </cell>
          <cell r="FF106">
            <v>2.4</v>
          </cell>
          <cell r="FG106">
            <v>9.6999999999999993</v>
          </cell>
          <cell r="FH106">
            <v>-6.5</v>
          </cell>
          <cell r="FI106">
            <v>6.2</v>
          </cell>
          <cell r="FJ106">
            <v>-16.8</v>
          </cell>
          <cell r="FK106">
            <v>-4.5999999999999996</v>
          </cell>
          <cell r="FL106">
            <v>-8.9</v>
          </cell>
          <cell r="FM106">
            <v>6.9</v>
          </cell>
          <cell r="FN106">
            <v>-6</v>
          </cell>
          <cell r="FO106">
            <v>13.1</v>
          </cell>
          <cell r="FP106">
            <v>0</v>
          </cell>
          <cell r="FQ106">
            <v>6.7</v>
          </cell>
          <cell r="FR106">
            <v>11.6</v>
          </cell>
          <cell r="FS106">
            <v>7.8</v>
          </cell>
          <cell r="FT106">
            <v>15.4</v>
          </cell>
          <cell r="FU106">
            <v>24.1</v>
          </cell>
          <cell r="FV106">
            <v>10.9</v>
          </cell>
          <cell r="FW106">
            <v>-1.8</v>
          </cell>
          <cell r="FX106">
            <v>11.4</v>
          </cell>
          <cell r="FY106">
            <v>4.5999999999999996</v>
          </cell>
          <cell r="FZ106">
            <v>13.1</v>
          </cell>
          <cell r="GA106">
            <v>7.7</v>
          </cell>
          <cell r="GB106">
            <v>23</v>
          </cell>
          <cell r="GC106">
            <v>12.1</v>
          </cell>
          <cell r="GD106">
            <v>24.2</v>
          </cell>
          <cell r="GE106">
            <v>12.8</v>
          </cell>
          <cell r="GF106">
            <v>22.7</v>
          </cell>
          <cell r="GG106">
            <v>14</v>
          </cell>
          <cell r="GH106">
            <v>18.2</v>
          </cell>
          <cell r="GI106">
            <v>0</v>
          </cell>
          <cell r="GJ106">
            <v>5.5</v>
          </cell>
          <cell r="GK106">
            <v>-3.1</v>
          </cell>
          <cell r="GL106">
            <v>7.8</v>
          </cell>
          <cell r="GM106">
            <v>2.5</v>
          </cell>
          <cell r="GN106">
            <v>5.2</v>
          </cell>
          <cell r="GO106">
            <v>8.1</v>
          </cell>
          <cell r="GP106">
            <v>10.199999999999999</v>
          </cell>
          <cell r="GQ106">
            <v>-21.1</v>
          </cell>
          <cell r="GR106">
            <v>0</v>
          </cell>
          <cell r="GS106">
            <v>-4.5</v>
          </cell>
          <cell r="GT106">
            <v>-14.8</v>
          </cell>
          <cell r="GU106">
            <v>-1.9</v>
          </cell>
          <cell r="GV106">
            <v>15.6</v>
          </cell>
          <cell r="GW106">
            <v>-2.2000000000000002</v>
          </cell>
          <cell r="GX106">
            <v>11.1</v>
          </cell>
          <cell r="GY106">
            <v>15.7</v>
          </cell>
          <cell r="GZ106">
            <v>-5.0999999999999996</v>
          </cell>
          <cell r="HA106">
            <v>6.8</v>
          </cell>
          <cell r="HB106">
            <v>6.5</v>
          </cell>
          <cell r="HC106">
            <v>-8.9</v>
          </cell>
          <cell r="HD106">
            <v>15.5</v>
          </cell>
          <cell r="HE106">
            <v>22.7</v>
          </cell>
          <cell r="HF106">
            <v>18.600000000000001</v>
          </cell>
          <cell r="HG106">
            <v>12.2</v>
          </cell>
          <cell r="HH106">
            <v>21.1</v>
          </cell>
          <cell r="HI106">
            <v>5.2</v>
          </cell>
          <cell r="HJ106">
            <v>10.1</v>
          </cell>
          <cell r="HK106">
            <v>9.1999999999999993</v>
          </cell>
          <cell r="HL106">
            <v>10.7</v>
          </cell>
          <cell r="HM106">
            <v>-4</v>
          </cell>
          <cell r="HN106">
            <v>19.3</v>
          </cell>
          <cell r="HO106">
            <v>7</v>
          </cell>
        </row>
        <row r="107">
          <cell r="A107" t="str">
            <v>COGGDFCFMESWPU</v>
          </cell>
          <cell r="B107" t="str">
            <v>YOY % change in real terms</v>
          </cell>
          <cell r="C107" t="str">
            <v>GDFCF</v>
          </cell>
          <cell r="D107" t="str">
            <v>M&amp;E + software</v>
          </cell>
          <cell r="E107" t="str">
            <v>Public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-25.2</v>
          </cell>
          <cell r="P107">
            <v>-7.9</v>
          </cell>
          <cell r="Q107">
            <v>-9.1</v>
          </cell>
          <cell r="R107">
            <v>21.3</v>
          </cell>
          <cell r="S107">
            <v>-1</v>
          </cell>
          <cell r="T107">
            <v>36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52.9</v>
          </cell>
          <cell r="Z107">
            <v>19.600000000000001</v>
          </cell>
          <cell r="AA107">
            <v>65.8</v>
          </cell>
          <cell r="AB107">
            <v>26.9</v>
          </cell>
          <cell r="AC107">
            <v>-45</v>
          </cell>
          <cell r="AD107">
            <v>8.5</v>
          </cell>
          <cell r="AE107">
            <v>-38.1</v>
          </cell>
          <cell r="AF107">
            <v>-49.6</v>
          </cell>
          <cell r="AG107">
            <v>-56.2</v>
          </cell>
          <cell r="AH107">
            <v>41.7</v>
          </cell>
          <cell r="AI107">
            <v>-33.6</v>
          </cell>
          <cell r="AJ107">
            <v>38.6</v>
          </cell>
          <cell r="AK107">
            <v>-32.799999999999997</v>
          </cell>
          <cell r="AL107">
            <v>-16.7</v>
          </cell>
          <cell r="AM107">
            <v>-43.1</v>
          </cell>
          <cell r="AN107">
            <v>-13.5</v>
          </cell>
          <cell r="AO107">
            <v>11.3</v>
          </cell>
          <cell r="AP107">
            <v>17.100000000000001</v>
          </cell>
          <cell r="AQ107">
            <v>86</v>
          </cell>
          <cell r="AR107">
            <v>20.7</v>
          </cell>
          <cell r="AS107">
            <v>27.8</v>
          </cell>
          <cell r="AT107">
            <v>32</v>
          </cell>
          <cell r="AU107">
            <v>147.9</v>
          </cell>
          <cell r="AV107">
            <v>158.1</v>
          </cell>
          <cell r="AW107">
            <v>341.4</v>
          </cell>
          <cell r="AX107">
            <v>147.9</v>
          </cell>
          <cell r="AY107">
            <v>73.400000000000006</v>
          </cell>
          <cell r="AZ107">
            <v>240.3</v>
          </cell>
          <cell r="BA107">
            <v>115</v>
          </cell>
          <cell r="BB107">
            <v>38.799999999999997</v>
          </cell>
          <cell r="BC107">
            <v>95.4</v>
          </cell>
          <cell r="BD107">
            <v>23.9</v>
          </cell>
          <cell r="BE107">
            <v>31.4</v>
          </cell>
          <cell r="BF107">
            <v>-34.5</v>
          </cell>
          <cell r="BG107">
            <v>13.8</v>
          </cell>
          <cell r="BH107">
            <v>4.7</v>
          </cell>
          <cell r="BI107">
            <v>17</v>
          </cell>
          <cell r="BJ107">
            <v>0.2</v>
          </cell>
          <cell r="BK107">
            <v>99.2</v>
          </cell>
          <cell r="BL107">
            <v>61.2</v>
          </cell>
          <cell r="BM107">
            <v>40.700000000000003</v>
          </cell>
          <cell r="BN107">
            <v>62.4</v>
          </cell>
          <cell r="BO107">
            <v>31.6</v>
          </cell>
          <cell r="BP107">
            <v>0.2</v>
          </cell>
          <cell r="BQ107">
            <v>-36</v>
          </cell>
          <cell r="BR107">
            <v>6</v>
          </cell>
          <cell r="BS107">
            <v>36.700000000000003</v>
          </cell>
          <cell r="BT107">
            <v>-27.6</v>
          </cell>
          <cell r="BU107">
            <v>-15.7</v>
          </cell>
          <cell r="BV107">
            <v>22.6</v>
          </cell>
          <cell r="BW107">
            <v>3</v>
          </cell>
          <cell r="BX107">
            <v>-53.3</v>
          </cell>
          <cell r="BY107">
            <v>-23.3</v>
          </cell>
          <cell r="BZ107">
            <v>-16</v>
          </cell>
          <cell r="CA107">
            <v>8.5</v>
          </cell>
          <cell r="CB107">
            <v>-25</v>
          </cell>
          <cell r="CC107">
            <v>37.700000000000003</v>
          </cell>
          <cell r="CD107">
            <v>-2.7</v>
          </cell>
          <cell r="CE107">
            <v>-42.3</v>
          </cell>
          <cell r="CF107">
            <v>-57.6</v>
          </cell>
          <cell r="CG107">
            <v>-22</v>
          </cell>
          <cell r="CH107">
            <v>-47.1</v>
          </cell>
          <cell r="CI107">
            <v>-50.8</v>
          </cell>
          <cell r="CJ107">
            <v>-2.7</v>
          </cell>
          <cell r="CK107">
            <v>42.8</v>
          </cell>
          <cell r="CL107">
            <v>-23.1</v>
          </cell>
          <cell r="CM107">
            <v>8.1</v>
          </cell>
          <cell r="CN107">
            <v>24.7</v>
          </cell>
          <cell r="CO107">
            <v>13.5</v>
          </cell>
          <cell r="CP107">
            <v>16.3</v>
          </cell>
          <cell r="CQ107">
            <v>14.8</v>
          </cell>
          <cell r="CR107">
            <v>50.8</v>
          </cell>
          <cell r="CS107">
            <v>68.099999999999994</v>
          </cell>
          <cell r="CT107">
            <v>45.4</v>
          </cell>
          <cell r="CU107">
            <v>7.8</v>
          </cell>
          <cell r="CV107">
            <v>37.799999999999997</v>
          </cell>
          <cell r="CW107">
            <v>22.5</v>
          </cell>
          <cell r="CX107">
            <v>10.4</v>
          </cell>
          <cell r="CY107">
            <v>-24.3</v>
          </cell>
          <cell r="CZ107">
            <v>63.2</v>
          </cell>
          <cell r="DA107">
            <v>19.899999999999999</v>
          </cell>
          <cell r="DB107">
            <v>-12.4</v>
          </cell>
          <cell r="DC107">
            <v>0.5</v>
          </cell>
          <cell r="DD107">
            <v>58.1</v>
          </cell>
          <cell r="DE107">
            <v>-12</v>
          </cell>
          <cell r="DF107">
            <v>0.7</v>
          </cell>
          <cell r="DG107">
            <v>39.799999999999997</v>
          </cell>
          <cell r="DH107">
            <v>29.6</v>
          </cell>
          <cell r="DI107">
            <v>25.4</v>
          </cell>
          <cell r="DJ107">
            <v>-10.6</v>
          </cell>
          <cell r="DK107">
            <v>18.3</v>
          </cell>
          <cell r="DL107">
            <v>12.8</v>
          </cell>
          <cell r="DM107">
            <v>-24.3</v>
          </cell>
          <cell r="DN107">
            <v>-16.8</v>
          </cell>
          <cell r="DO107">
            <v>17.5</v>
          </cell>
          <cell r="DP107">
            <v>-1.3</v>
          </cell>
          <cell r="DQ107">
            <v>36.6</v>
          </cell>
          <cell r="DR107">
            <v>49.2</v>
          </cell>
          <cell r="DS107">
            <v>38.200000000000003</v>
          </cell>
          <cell r="DT107">
            <v>-1</v>
          </cell>
          <cell r="DU107">
            <v>28.2</v>
          </cell>
          <cell r="DV107">
            <v>4.0999999999999996</v>
          </cell>
          <cell r="DW107">
            <v>26.5</v>
          </cell>
          <cell r="DX107">
            <v>18.600000000000001</v>
          </cell>
          <cell r="DY107">
            <v>82.4</v>
          </cell>
          <cell r="DZ107">
            <v>29.1</v>
          </cell>
          <cell r="EA107">
            <v>51</v>
          </cell>
          <cell r="EB107">
            <v>49.8</v>
          </cell>
          <cell r="EC107">
            <v>88.5</v>
          </cell>
          <cell r="ED107">
            <v>49.6</v>
          </cell>
          <cell r="EE107">
            <v>58.1</v>
          </cell>
          <cell r="EF107">
            <v>43.5</v>
          </cell>
          <cell r="EG107">
            <v>55.2</v>
          </cell>
          <cell r="EH107">
            <v>57.5</v>
          </cell>
          <cell r="EI107">
            <v>30.1</v>
          </cell>
          <cell r="EJ107">
            <v>45</v>
          </cell>
          <cell r="EK107">
            <v>14.8</v>
          </cell>
          <cell r="EL107">
            <v>49.3</v>
          </cell>
          <cell r="EM107">
            <v>1.5</v>
          </cell>
          <cell r="EN107">
            <v>3.8</v>
          </cell>
          <cell r="EO107">
            <v>14.8</v>
          </cell>
          <cell r="EP107">
            <v>21.5</v>
          </cell>
          <cell r="EQ107">
            <v>5.3</v>
          </cell>
          <cell r="ER107">
            <v>-14</v>
          </cell>
          <cell r="ES107">
            <v>-3.2</v>
          </cell>
          <cell r="ET107">
            <v>3.1</v>
          </cell>
          <cell r="EU107">
            <v>-15.7</v>
          </cell>
          <cell r="EV107">
            <v>-11</v>
          </cell>
          <cell r="EW107">
            <v>31</v>
          </cell>
          <cell r="EX107">
            <v>22.4</v>
          </cell>
          <cell r="EY107">
            <v>3.3</v>
          </cell>
          <cell r="EZ107">
            <v>4</v>
          </cell>
          <cell r="FA107">
            <v>-6.2</v>
          </cell>
          <cell r="FB107">
            <v>-15.2</v>
          </cell>
          <cell r="FC107">
            <v>-20.6</v>
          </cell>
          <cell r="FD107">
            <v>-9.6999999999999993</v>
          </cell>
          <cell r="FE107">
            <v>4.9000000000000004</v>
          </cell>
          <cell r="FF107">
            <v>10.3</v>
          </cell>
          <cell r="FG107">
            <v>6.4</v>
          </cell>
          <cell r="FH107">
            <v>26.6</v>
          </cell>
          <cell r="FI107">
            <v>11.6</v>
          </cell>
          <cell r="FJ107">
            <v>31.5</v>
          </cell>
          <cell r="FK107">
            <v>16.3</v>
          </cell>
          <cell r="FL107">
            <v>23.1</v>
          </cell>
          <cell r="FM107">
            <v>8.1</v>
          </cell>
          <cell r="FN107">
            <v>20</v>
          </cell>
          <cell r="FO107">
            <v>-1.3</v>
          </cell>
          <cell r="FP107">
            <v>-1.2</v>
          </cell>
          <cell r="FQ107">
            <v>6.1</v>
          </cell>
          <cell r="FR107">
            <v>3.2</v>
          </cell>
          <cell r="FS107">
            <v>1.5</v>
          </cell>
          <cell r="FT107">
            <v>0.8</v>
          </cell>
          <cell r="FU107">
            <v>3</v>
          </cell>
          <cell r="FV107">
            <v>-11.5</v>
          </cell>
          <cell r="FW107">
            <v>-6.9</v>
          </cell>
          <cell r="FX107">
            <v>-3.6</v>
          </cell>
          <cell r="FY107">
            <v>-15</v>
          </cell>
          <cell r="FZ107">
            <v>-17.600000000000001</v>
          </cell>
          <cell r="GA107">
            <v>-18.600000000000001</v>
          </cell>
          <cell r="GB107">
            <v>-22.2</v>
          </cell>
          <cell r="GC107">
            <v>-18.100000000000001</v>
          </cell>
          <cell r="GD107">
            <v>-8.5</v>
          </cell>
          <cell r="GE107">
            <v>-1.4</v>
          </cell>
          <cell r="GF107">
            <v>10.7</v>
          </cell>
          <cell r="GG107">
            <v>14.7</v>
          </cell>
          <cell r="GH107">
            <v>2.6</v>
          </cell>
          <cell r="GI107">
            <v>13.3</v>
          </cell>
          <cell r="GJ107">
            <v>5.9</v>
          </cell>
          <cell r="GK107">
            <v>16.5</v>
          </cell>
          <cell r="GL107">
            <v>18.7</v>
          </cell>
          <cell r="GM107">
            <v>13.9</v>
          </cell>
          <cell r="GN107">
            <v>18.600000000000001</v>
          </cell>
          <cell r="GO107">
            <v>27.1</v>
          </cell>
          <cell r="GP107">
            <v>17.600000000000001</v>
          </cell>
          <cell r="GQ107">
            <v>8.9</v>
          </cell>
          <cell r="GR107">
            <v>17.5</v>
          </cell>
          <cell r="GS107">
            <v>10.7</v>
          </cell>
          <cell r="GT107">
            <v>13.1</v>
          </cell>
          <cell r="GU107">
            <v>9.6</v>
          </cell>
          <cell r="GV107">
            <v>5.5</v>
          </cell>
          <cell r="GW107">
            <v>9.6999999999999993</v>
          </cell>
          <cell r="GX107">
            <v>6.4</v>
          </cell>
          <cell r="GY107">
            <v>-3.6</v>
          </cell>
          <cell r="GZ107">
            <v>7.8</v>
          </cell>
          <cell r="HA107">
            <v>10.8</v>
          </cell>
          <cell r="HB107">
            <v>5.5</v>
          </cell>
          <cell r="HC107">
            <v>5.5</v>
          </cell>
          <cell r="HD107">
            <v>-3.5</v>
          </cell>
          <cell r="HE107">
            <v>-7.5</v>
          </cell>
          <cell r="HF107">
            <v>11.1</v>
          </cell>
          <cell r="HG107">
            <v>1.8</v>
          </cell>
          <cell r="HH107">
            <v>-1</v>
          </cell>
          <cell r="HI107">
            <v>24.5</v>
          </cell>
          <cell r="HJ107">
            <v>-0.1</v>
          </cell>
          <cell r="HK107">
            <v>1.7</v>
          </cell>
          <cell r="HL107">
            <v>4.8</v>
          </cell>
          <cell r="HM107">
            <v>6.3</v>
          </cell>
          <cell r="HN107">
            <v>8.1</v>
          </cell>
          <cell r="HO107">
            <v>20.6</v>
          </cell>
        </row>
        <row r="108">
          <cell r="A108" t="str">
            <v>COGGDFCFMESWPR</v>
          </cell>
          <cell r="B108" t="str">
            <v>YOY % change in real terms</v>
          </cell>
          <cell r="C108" t="str">
            <v>GDFCF</v>
          </cell>
          <cell r="D108" t="str">
            <v>M&amp;E + software</v>
          </cell>
          <cell r="E108" t="str">
            <v>Private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6.2</v>
          </cell>
          <cell r="P108">
            <v>6.9</v>
          </cell>
          <cell r="Q108">
            <v>27.5</v>
          </cell>
          <cell r="R108">
            <v>17.3</v>
          </cell>
          <cell r="S108">
            <v>15.3</v>
          </cell>
          <cell r="T108">
            <v>3.7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16.899999999999999</v>
          </cell>
          <cell r="Z108">
            <v>-13.8</v>
          </cell>
          <cell r="AA108">
            <v>-3.7</v>
          </cell>
          <cell r="AB108">
            <v>-9</v>
          </cell>
          <cell r="AC108">
            <v>-23.5</v>
          </cell>
          <cell r="AD108">
            <v>-12.3</v>
          </cell>
          <cell r="AE108">
            <v>3.4</v>
          </cell>
          <cell r="AF108">
            <v>-25.5</v>
          </cell>
          <cell r="AG108">
            <v>-3.3</v>
          </cell>
          <cell r="AH108">
            <v>12.1</v>
          </cell>
          <cell r="AI108">
            <v>-4.5</v>
          </cell>
          <cell r="AJ108">
            <v>16</v>
          </cell>
          <cell r="AK108">
            <v>37.700000000000003</v>
          </cell>
          <cell r="AL108">
            <v>9.6999999999999993</v>
          </cell>
          <cell r="AM108">
            <v>11.3</v>
          </cell>
          <cell r="AN108">
            <v>17.8</v>
          </cell>
          <cell r="AO108">
            <v>11</v>
          </cell>
          <cell r="AP108">
            <v>19.899999999999999</v>
          </cell>
          <cell r="AQ108">
            <v>-3.9</v>
          </cell>
          <cell r="AR108">
            <v>18.899999999999999</v>
          </cell>
          <cell r="AS108">
            <v>12</v>
          </cell>
          <cell r="AT108">
            <v>22.7</v>
          </cell>
          <cell r="AU108">
            <v>5.9</v>
          </cell>
          <cell r="AV108">
            <v>33.6</v>
          </cell>
          <cell r="AW108">
            <v>28.5</v>
          </cell>
          <cell r="AX108">
            <v>22.2</v>
          </cell>
          <cell r="AY108">
            <v>21</v>
          </cell>
          <cell r="AZ108">
            <v>37.299999999999997</v>
          </cell>
          <cell r="BA108">
            <v>63.8</v>
          </cell>
          <cell r="BB108">
            <v>23.9</v>
          </cell>
          <cell r="BC108">
            <v>35.700000000000003</v>
          </cell>
          <cell r="BD108">
            <v>28.5</v>
          </cell>
          <cell r="BE108">
            <v>37.799999999999997</v>
          </cell>
          <cell r="BF108">
            <v>14</v>
          </cell>
          <cell r="BG108">
            <v>27</v>
          </cell>
          <cell r="BH108">
            <v>26.4</v>
          </cell>
          <cell r="BI108">
            <v>16.3</v>
          </cell>
          <cell r="BJ108">
            <v>16.7</v>
          </cell>
          <cell r="BK108">
            <v>4.5999999999999996</v>
          </cell>
          <cell r="BL108">
            <v>-6.9</v>
          </cell>
          <cell r="BM108">
            <v>7.2</v>
          </cell>
          <cell r="BN108">
            <v>-8.9</v>
          </cell>
          <cell r="BO108">
            <v>-36</v>
          </cell>
          <cell r="BP108">
            <v>0.7</v>
          </cell>
          <cell r="BQ108">
            <v>-6.8</v>
          </cell>
          <cell r="BR108">
            <v>-13.9</v>
          </cell>
          <cell r="BS108">
            <v>-15.3</v>
          </cell>
          <cell r="BT108">
            <v>10.4</v>
          </cell>
          <cell r="BU108">
            <v>-12.4</v>
          </cell>
          <cell r="BV108">
            <v>6</v>
          </cell>
          <cell r="BW108">
            <v>-3.5</v>
          </cell>
          <cell r="BX108">
            <v>25.3</v>
          </cell>
          <cell r="BY108">
            <v>34.4</v>
          </cell>
          <cell r="BZ108">
            <v>21.3</v>
          </cell>
          <cell r="CA108">
            <v>22.9</v>
          </cell>
          <cell r="CB108">
            <v>25.8</v>
          </cell>
          <cell r="CC108">
            <v>13.8</v>
          </cell>
          <cell r="CD108">
            <v>10.1</v>
          </cell>
          <cell r="CE108">
            <v>-6.7</v>
          </cell>
          <cell r="CF108">
            <v>-0.1</v>
          </cell>
          <cell r="CG108">
            <v>3.7</v>
          </cell>
          <cell r="CH108">
            <v>3.2</v>
          </cell>
          <cell r="CI108">
            <v>-8.1999999999999993</v>
          </cell>
          <cell r="CJ108">
            <v>7.2</v>
          </cell>
          <cell r="CK108">
            <v>25.9</v>
          </cell>
          <cell r="CL108">
            <v>6.7</v>
          </cell>
          <cell r="CM108">
            <v>22.4</v>
          </cell>
          <cell r="CN108">
            <v>28.7</v>
          </cell>
          <cell r="CO108">
            <v>48.9</v>
          </cell>
          <cell r="CP108">
            <v>12.5</v>
          </cell>
          <cell r="CQ108">
            <v>27.2</v>
          </cell>
          <cell r="CR108">
            <v>11.7</v>
          </cell>
          <cell r="CS108">
            <v>16.899999999999999</v>
          </cell>
          <cell r="CT108">
            <v>16.399999999999999</v>
          </cell>
          <cell r="CU108">
            <v>14.6</v>
          </cell>
          <cell r="CV108">
            <v>15</v>
          </cell>
          <cell r="CW108">
            <v>17.5</v>
          </cell>
          <cell r="CX108">
            <v>11.2</v>
          </cell>
          <cell r="CY108">
            <v>-1.3</v>
          </cell>
          <cell r="CZ108">
            <v>-14.6</v>
          </cell>
          <cell r="DA108">
            <v>2.2999999999999998</v>
          </cell>
          <cell r="DB108">
            <v>3</v>
          </cell>
          <cell r="DC108">
            <v>2.2000000000000002</v>
          </cell>
          <cell r="DD108">
            <v>0.9</v>
          </cell>
          <cell r="DE108">
            <v>21.7</v>
          </cell>
          <cell r="DF108">
            <v>6.3</v>
          </cell>
          <cell r="DG108">
            <v>1.3</v>
          </cell>
          <cell r="DH108">
            <v>16.600000000000001</v>
          </cell>
          <cell r="DI108">
            <v>22.9</v>
          </cell>
          <cell r="DJ108">
            <v>25.1</v>
          </cell>
          <cell r="DK108">
            <v>16.8</v>
          </cell>
          <cell r="DL108">
            <v>12.2</v>
          </cell>
          <cell r="DM108">
            <v>22</v>
          </cell>
          <cell r="DN108">
            <v>27.8</v>
          </cell>
          <cell r="DO108">
            <v>22.8</v>
          </cell>
          <cell r="DP108">
            <v>21.8</v>
          </cell>
          <cell r="DQ108">
            <v>13.8</v>
          </cell>
          <cell r="DR108">
            <v>7.1</v>
          </cell>
          <cell r="DS108">
            <v>-4.4000000000000004</v>
          </cell>
          <cell r="DT108">
            <v>-5.6</v>
          </cell>
          <cell r="DU108">
            <v>1.7</v>
          </cell>
          <cell r="DV108">
            <v>7</v>
          </cell>
          <cell r="DW108">
            <v>18</v>
          </cell>
          <cell r="DX108">
            <v>8.6</v>
          </cell>
          <cell r="DY108">
            <v>29.6</v>
          </cell>
          <cell r="DZ108">
            <v>16.100000000000001</v>
          </cell>
          <cell r="EA108">
            <v>35.299999999999997</v>
          </cell>
          <cell r="EB108">
            <v>14.4</v>
          </cell>
          <cell r="EC108">
            <v>37</v>
          </cell>
          <cell r="ED108">
            <v>10.1</v>
          </cell>
          <cell r="EE108">
            <v>22.7</v>
          </cell>
          <cell r="EF108">
            <v>9.3000000000000007</v>
          </cell>
          <cell r="EG108">
            <v>11.4</v>
          </cell>
          <cell r="EH108">
            <v>3.1</v>
          </cell>
          <cell r="EI108">
            <v>17.100000000000001</v>
          </cell>
          <cell r="EJ108">
            <v>10.199999999999999</v>
          </cell>
          <cell r="EK108">
            <v>23.9</v>
          </cell>
          <cell r="EL108">
            <v>9.1</v>
          </cell>
          <cell r="EM108">
            <v>5.8</v>
          </cell>
          <cell r="EN108">
            <v>13.4</v>
          </cell>
          <cell r="EO108">
            <v>12.5</v>
          </cell>
          <cell r="EP108">
            <v>-10</v>
          </cell>
          <cell r="EQ108">
            <v>5.9</v>
          </cell>
          <cell r="ER108">
            <v>-6.8</v>
          </cell>
          <cell r="ES108">
            <v>-20</v>
          </cell>
          <cell r="ET108">
            <v>-7.8</v>
          </cell>
          <cell r="EU108">
            <v>-27.1</v>
          </cell>
          <cell r="EV108">
            <v>-27.8</v>
          </cell>
          <cell r="EW108">
            <v>-9.6999999999999993</v>
          </cell>
          <cell r="EX108">
            <v>-6.7</v>
          </cell>
          <cell r="EY108">
            <v>-18.399999999999999</v>
          </cell>
          <cell r="EZ108">
            <v>34.9</v>
          </cell>
          <cell r="FA108">
            <v>24.2</v>
          </cell>
          <cell r="FB108">
            <v>32.799999999999997</v>
          </cell>
          <cell r="FC108">
            <v>31</v>
          </cell>
          <cell r="FD108">
            <v>30.4</v>
          </cell>
          <cell r="FE108">
            <v>24.6</v>
          </cell>
          <cell r="FF108">
            <v>1.8</v>
          </cell>
          <cell r="FG108">
            <v>10</v>
          </cell>
          <cell r="FH108">
            <v>-8.9</v>
          </cell>
          <cell r="FI108">
            <v>5.8</v>
          </cell>
          <cell r="FJ108">
            <v>-21.7</v>
          </cell>
          <cell r="FK108">
            <v>-6.2</v>
          </cell>
          <cell r="FL108">
            <v>-11</v>
          </cell>
          <cell r="FM108">
            <v>6.8</v>
          </cell>
          <cell r="FN108">
            <v>-8.1999999999999993</v>
          </cell>
          <cell r="FO108">
            <v>15.6</v>
          </cell>
          <cell r="FP108">
            <v>0.1</v>
          </cell>
          <cell r="FQ108">
            <v>6.7</v>
          </cell>
          <cell r="FR108">
            <v>12.4</v>
          </cell>
          <cell r="FS108">
            <v>8.4</v>
          </cell>
          <cell r="FT108">
            <v>17.399999999999999</v>
          </cell>
          <cell r="FU108">
            <v>26.2</v>
          </cell>
          <cell r="FV108">
            <v>13</v>
          </cell>
          <cell r="FW108">
            <v>-1.3</v>
          </cell>
          <cell r="FX108">
            <v>13</v>
          </cell>
          <cell r="FY108">
            <v>7.1</v>
          </cell>
          <cell r="FZ108">
            <v>15.4</v>
          </cell>
          <cell r="GA108">
            <v>9.5</v>
          </cell>
          <cell r="GB108">
            <v>26.8</v>
          </cell>
          <cell r="GC108">
            <v>14.7</v>
          </cell>
          <cell r="GD108">
            <v>27.4</v>
          </cell>
          <cell r="GE108">
            <v>13.8</v>
          </cell>
          <cell r="GF108">
            <v>23.5</v>
          </cell>
          <cell r="GG108">
            <v>14.1</v>
          </cell>
          <cell r="GH108">
            <v>19.3</v>
          </cell>
          <cell r="GI108">
            <v>-0.9</v>
          </cell>
          <cell r="GJ108">
            <v>5.5</v>
          </cell>
          <cell r="GK108">
            <v>-4.0999999999999996</v>
          </cell>
          <cell r="GL108">
            <v>7.2</v>
          </cell>
          <cell r="GM108">
            <v>1.9</v>
          </cell>
          <cell r="GN108">
            <v>3.8</v>
          </cell>
          <cell r="GO108">
            <v>7.1</v>
          </cell>
          <cell r="GP108">
            <v>9.8000000000000007</v>
          </cell>
          <cell r="GQ108">
            <v>-23.1</v>
          </cell>
          <cell r="GR108">
            <v>-1.2</v>
          </cell>
          <cell r="GS108">
            <v>-6.2</v>
          </cell>
          <cell r="GT108">
            <v>-16.600000000000001</v>
          </cell>
          <cell r="GU108">
            <v>-2.7</v>
          </cell>
          <cell r="GV108">
            <v>16.600000000000001</v>
          </cell>
          <cell r="GW108">
            <v>-3.2</v>
          </cell>
          <cell r="GX108">
            <v>11.8</v>
          </cell>
          <cell r="GY108">
            <v>17.3</v>
          </cell>
          <cell r="GZ108">
            <v>-6.2</v>
          </cell>
          <cell r="HA108">
            <v>6.4</v>
          </cell>
          <cell r="HB108">
            <v>6.6</v>
          </cell>
          <cell r="HC108">
            <v>-10.4</v>
          </cell>
          <cell r="HD108">
            <v>16.8</v>
          </cell>
          <cell r="HE108">
            <v>25.3</v>
          </cell>
          <cell r="HF108">
            <v>19.2</v>
          </cell>
          <cell r="HG108">
            <v>13.2</v>
          </cell>
          <cell r="HH108">
            <v>23.9</v>
          </cell>
          <cell r="HI108">
            <v>4.0999999999999996</v>
          </cell>
          <cell r="HJ108">
            <v>10.8</v>
          </cell>
          <cell r="HK108">
            <v>9.8000000000000007</v>
          </cell>
          <cell r="HL108">
            <v>11.2</v>
          </cell>
          <cell r="HM108">
            <v>-5.0999999999999996</v>
          </cell>
          <cell r="HN108">
            <v>20.100000000000001</v>
          </cell>
          <cell r="HO108">
            <v>6.2</v>
          </cell>
        </row>
        <row r="109">
          <cell r="A109" t="str">
            <v>COGCIV</v>
          </cell>
          <cell r="B109" t="str">
            <v>YOY % change in real terms</v>
          </cell>
          <cell r="C109" t="str">
            <v>Changes in inventories</v>
          </cell>
          <cell r="H109">
            <v>0</v>
          </cell>
          <cell r="I109">
            <v>0</v>
          </cell>
          <cell r="J109">
            <v>16</v>
          </cell>
          <cell r="K109">
            <v>16.600000000000001</v>
          </cell>
          <cell r="L109">
            <v>9.6</v>
          </cell>
          <cell r="M109">
            <v>16.399999999999999</v>
          </cell>
          <cell r="N109">
            <v>1</v>
          </cell>
          <cell r="O109">
            <v>1.7</v>
          </cell>
          <cell r="P109">
            <v>3.7</v>
          </cell>
          <cell r="Q109">
            <v>11.3</v>
          </cell>
          <cell r="R109">
            <v>9.5</v>
          </cell>
          <cell r="S109">
            <v>7.2</v>
          </cell>
          <cell r="T109">
            <v>10.7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12.7</v>
          </cell>
          <cell r="Z109">
            <v>120.5</v>
          </cell>
          <cell r="AA109">
            <v>-66.3</v>
          </cell>
          <cell r="AB109">
            <v>165.4</v>
          </cell>
          <cell r="AC109">
            <v>-374</v>
          </cell>
          <cell r="AD109">
            <v>69.3</v>
          </cell>
          <cell r="AE109">
            <v>-91.4</v>
          </cell>
          <cell r="AF109">
            <v>238.9</v>
          </cell>
          <cell r="AG109">
            <v>12.4</v>
          </cell>
          <cell r="AH109">
            <v>37.799999999999997</v>
          </cell>
          <cell r="AI109">
            <v>-19.7</v>
          </cell>
          <cell r="AJ109">
            <v>3376.7</v>
          </cell>
          <cell r="AK109">
            <v>131.1</v>
          </cell>
          <cell r="AL109">
            <v>85.3</v>
          </cell>
          <cell r="AM109">
            <v>164.1</v>
          </cell>
          <cell r="AN109">
            <v>379.6</v>
          </cell>
          <cell r="AO109">
            <v>9.9</v>
          </cell>
          <cell r="AP109">
            <v>39.200000000000003</v>
          </cell>
          <cell r="AQ109">
            <v>-93</v>
          </cell>
          <cell r="AR109">
            <v>-329.6</v>
          </cell>
          <cell r="AS109">
            <v>-45</v>
          </cell>
          <cell r="AT109">
            <v>30</v>
          </cell>
          <cell r="AU109">
            <v>46.1</v>
          </cell>
          <cell r="AV109">
            <v>-380.9</v>
          </cell>
          <cell r="AW109">
            <v>-8.8000000000000007</v>
          </cell>
          <cell r="AX109">
            <v>14.8</v>
          </cell>
          <cell r="AY109">
            <v>-36.700000000000003</v>
          </cell>
          <cell r="AZ109">
            <v>83.3</v>
          </cell>
          <cell r="BA109">
            <v>167.8</v>
          </cell>
          <cell r="BB109">
            <v>187.9</v>
          </cell>
          <cell r="BC109">
            <v>36.5</v>
          </cell>
          <cell r="BD109">
            <v>-44.2</v>
          </cell>
          <cell r="BE109">
            <v>6.9</v>
          </cell>
          <cell r="BF109">
            <v>-98.9</v>
          </cell>
          <cell r="BG109">
            <v>243.3</v>
          </cell>
          <cell r="BH109">
            <v>0.6</v>
          </cell>
          <cell r="BI109">
            <v>33.200000000000003</v>
          </cell>
          <cell r="BJ109">
            <v>-41.9</v>
          </cell>
          <cell r="BK109">
            <v>29475</v>
          </cell>
          <cell r="BL109">
            <v>-35.299999999999997</v>
          </cell>
          <cell r="BM109">
            <v>1.4</v>
          </cell>
          <cell r="BN109">
            <v>-134.4</v>
          </cell>
          <cell r="BO109">
            <v>54.3</v>
          </cell>
          <cell r="BP109">
            <v>-97.7</v>
          </cell>
          <cell r="BQ109">
            <v>-56.3</v>
          </cell>
          <cell r="BR109">
            <v>-68.8</v>
          </cell>
          <cell r="BS109">
            <v>-132.4</v>
          </cell>
          <cell r="BT109">
            <v>-4.4000000000000004</v>
          </cell>
          <cell r="BU109">
            <v>5018.5</v>
          </cell>
          <cell r="BV109">
            <v>470</v>
          </cell>
          <cell r="BW109">
            <v>171.9</v>
          </cell>
          <cell r="BX109">
            <v>97.5</v>
          </cell>
          <cell r="BY109">
            <v>134.1</v>
          </cell>
          <cell r="BZ109">
            <v>-30.9</v>
          </cell>
          <cell r="CA109">
            <v>-71.2</v>
          </cell>
          <cell r="CB109">
            <v>24.3</v>
          </cell>
          <cell r="CC109">
            <v>359.9</v>
          </cell>
          <cell r="CD109">
            <v>-88.9</v>
          </cell>
          <cell r="CE109">
            <v>-104.2</v>
          </cell>
          <cell r="CF109">
            <v>6.7</v>
          </cell>
          <cell r="CG109">
            <v>-74.3</v>
          </cell>
          <cell r="CH109">
            <v>-338.7</v>
          </cell>
          <cell r="CI109">
            <v>583.79999999999995</v>
          </cell>
          <cell r="CJ109">
            <v>4735</v>
          </cell>
          <cell r="CK109">
            <v>85.1</v>
          </cell>
          <cell r="CL109">
            <v>328.7</v>
          </cell>
          <cell r="CM109">
            <v>152.9</v>
          </cell>
          <cell r="CN109">
            <v>-29.9</v>
          </cell>
          <cell r="CO109">
            <v>18.600000000000001</v>
          </cell>
          <cell r="CP109">
            <v>139.5</v>
          </cell>
          <cell r="CQ109">
            <v>47.5</v>
          </cell>
          <cell r="CR109">
            <v>-503</v>
          </cell>
          <cell r="CS109">
            <v>111.9</v>
          </cell>
          <cell r="CT109">
            <v>138.30000000000001</v>
          </cell>
          <cell r="CU109">
            <v>-0.2</v>
          </cell>
          <cell r="CV109">
            <v>36.799999999999997</v>
          </cell>
          <cell r="CW109">
            <v>220.5</v>
          </cell>
          <cell r="CX109">
            <v>-15.7</v>
          </cell>
          <cell r="CY109">
            <v>-150.80000000000001</v>
          </cell>
          <cell r="CZ109">
            <v>-128.30000000000001</v>
          </cell>
          <cell r="DA109">
            <v>-76.400000000000006</v>
          </cell>
          <cell r="DB109">
            <v>-143.9</v>
          </cell>
          <cell r="DC109">
            <v>-5.2</v>
          </cell>
          <cell r="DD109">
            <v>137.19999999999999</v>
          </cell>
          <cell r="DE109">
            <v>165.2</v>
          </cell>
          <cell r="DF109">
            <v>69.7</v>
          </cell>
          <cell r="DG109">
            <v>528.79999999999995</v>
          </cell>
          <cell r="DH109">
            <v>18.899999999999999</v>
          </cell>
          <cell r="DI109">
            <v>-338.7</v>
          </cell>
          <cell r="DJ109">
            <v>-508</v>
          </cell>
          <cell r="DK109">
            <v>-28.8</v>
          </cell>
          <cell r="DL109">
            <v>-66</v>
          </cell>
          <cell r="DM109">
            <v>10.1</v>
          </cell>
          <cell r="DN109">
            <v>-45.2</v>
          </cell>
          <cell r="DO109">
            <v>151.9</v>
          </cell>
          <cell r="DP109">
            <v>54.2</v>
          </cell>
          <cell r="DQ109">
            <v>-27.6</v>
          </cell>
          <cell r="DR109">
            <v>-25.6</v>
          </cell>
          <cell r="DS109">
            <v>111</v>
          </cell>
          <cell r="DT109">
            <v>-323.10000000000002</v>
          </cell>
          <cell r="DU109">
            <v>-69.400000000000006</v>
          </cell>
          <cell r="DV109">
            <v>-452.4</v>
          </cell>
          <cell r="DW109">
            <v>136.30000000000001</v>
          </cell>
          <cell r="DX109">
            <v>1964.8</v>
          </cell>
          <cell r="DY109">
            <v>140.1</v>
          </cell>
          <cell r="DZ109">
            <v>779.3</v>
          </cell>
          <cell r="EA109">
            <v>282.5</v>
          </cell>
          <cell r="EB109">
            <v>36.5</v>
          </cell>
          <cell r="EC109">
            <v>-7.9</v>
          </cell>
          <cell r="ED109">
            <v>169.4</v>
          </cell>
          <cell r="EE109">
            <v>101.1</v>
          </cell>
          <cell r="EF109">
            <v>-74.8</v>
          </cell>
          <cell r="EG109">
            <v>-52.8</v>
          </cell>
          <cell r="EH109">
            <v>-88</v>
          </cell>
          <cell r="EI109">
            <v>-139.4</v>
          </cell>
          <cell r="EJ109">
            <v>-76.5</v>
          </cell>
          <cell r="EK109">
            <v>133.6</v>
          </cell>
          <cell r="EL109">
            <v>-33.9</v>
          </cell>
          <cell r="EM109">
            <v>716.7</v>
          </cell>
          <cell r="EN109">
            <v>-195.6</v>
          </cell>
          <cell r="EO109">
            <v>32.299999999999997</v>
          </cell>
          <cell r="EP109">
            <v>-147.80000000000001</v>
          </cell>
          <cell r="EQ109">
            <v>-107.1</v>
          </cell>
          <cell r="ER109">
            <v>-135</v>
          </cell>
          <cell r="ES109">
            <v>-80.599999999999994</v>
          </cell>
          <cell r="ET109">
            <v>-236.5</v>
          </cell>
          <cell r="EU109">
            <v>-266.89999999999998</v>
          </cell>
          <cell r="EV109">
            <v>-1269.7</v>
          </cell>
          <cell r="EW109">
            <v>124.7</v>
          </cell>
          <cell r="EX109">
            <v>116.1</v>
          </cell>
          <cell r="EY109">
            <v>33.5</v>
          </cell>
          <cell r="EZ109">
            <v>158.1</v>
          </cell>
          <cell r="FA109">
            <v>188.6</v>
          </cell>
          <cell r="FB109">
            <v>397</v>
          </cell>
          <cell r="FC109">
            <v>10.3</v>
          </cell>
          <cell r="FD109">
            <v>241.2</v>
          </cell>
          <cell r="FE109">
            <v>-78.900000000000006</v>
          </cell>
          <cell r="FF109">
            <v>-61.1</v>
          </cell>
          <cell r="FG109">
            <v>-183.6</v>
          </cell>
          <cell r="FH109">
            <v>-331.9</v>
          </cell>
          <cell r="FI109">
            <v>-134</v>
          </cell>
          <cell r="FJ109">
            <v>-323.3</v>
          </cell>
          <cell r="FK109">
            <v>32.4</v>
          </cell>
          <cell r="FL109">
            <v>184.8</v>
          </cell>
          <cell r="FM109">
            <v>209</v>
          </cell>
          <cell r="FN109">
            <v>256.5</v>
          </cell>
          <cell r="FO109">
            <v>326.10000000000002</v>
          </cell>
          <cell r="FP109">
            <v>-19.100000000000001</v>
          </cell>
          <cell r="FQ109">
            <v>-185.7</v>
          </cell>
          <cell r="FR109">
            <v>40.1</v>
          </cell>
          <cell r="FS109">
            <v>50.4</v>
          </cell>
          <cell r="FT109">
            <v>167.7</v>
          </cell>
          <cell r="FU109">
            <v>468.1</v>
          </cell>
          <cell r="FV109">
            <v>-41</v>
          </cell>
          <cell r="FW109">
            <v>-260.10000000000002</v>
          </cell>
          <cell r="FX109">
            <v>-22.1</v>
          </cell>
          <cell r="FY109">
            <v>-141.30000000000001</v>
          </cell>
          <cell r="FZ109">
            <v>-128</v>
          </cell>
          <cell r="GA109">
            <v>129.1</v>
          </cell>
          <cell r="GB109">
            <v>115.5</v>
          </cell>
          <cell r="GC109">
            <v>-162.4</v>
          </cell>
          <cell r="GD109">
            <v>80.8</v>
          </cell>
          <cell r="GE109">
            <v>86.9</v>
          </cell>
          <cell r="GF109">
            <v>-367.6</v>
          </cell>
          <cell r="GG109">
            <v>23.2</v>
          </cell>
          <cell r="GH109">
            <v>71.400000000000006</v>
          </cell>
          <cell r="GI109">
            <v>170.5</v>
          </cell>
          <cell r="GJ109">
            <v>824.4</v>
          </cell>
          <cell r="GK109">
            <v>106.3</v>
          </cell>
          <cell r="GL109">
            <v>177.2</v>
          </cell>
          <cell r="GM109">
            <v>697.2</v>
          </cell>
          <cell r="GN109">
            <v>-177.4</v>
          </cell>
          <cell r="GO109">
            <v>-18.600000000000001</v>
          </cell>
          <cell r="GP109">
            <v>797.1</v>
          </cell>
          <cell r="GQ109">
            <v>-54.8</v>
          </cell>
          <cell r="GR109">
            <v>-40.299999999999997</v>
          </cell>
          <cell r="GS109">
            <v>-623.5</v>
          </cell>
          <cell r="GT109">
            <v>-277.8</v>
          </cell>
          <cell r="GU109">
            <v>681.8</v>
          </cell>
          <cell r="GV109">
            <v>390</v>
          </cell>
          <cell r="GW109">
            <v>173.1</v>
          </cell>
          <cell r="GX109">
            <v>552.6</v>
          </cell>
          <cell r="GY109">
            <v>253.2</v>
          </cell>
          <cell r="GZ109">
            <v>-133.30000000000001</v>
          </cell>
          <cell r="HA109">
            <v>-62.4</v>
          </cell>
          <cell r="HB109">
            <v>65.099999999999994</v>
          </cell>
          <cell r="HC109">
            <v>-69.400000000000006</v>
          </cell>
          <cell r="HD109">
            <v>-37.4</v>
          </cell>
          <cell r="HE109">
            <v>39.5</v>
          </cell>
          <cell r="HF109">
            <v>-91.6</v>
          </cell>
          <cell r="HG109">
            <v>-70.099999999999994</v>
          </cell>
          <cell r="HH109">
            <v>-79.2</v>
          </cell>
          <cell r="HI109">
            <v>-98.9</v>
          </cell>
          <cell r="HJ109">
            <v>-163.6</v>
          </cell>
          <cell r="HK109">
            <v>-160.1</v>
          </cell>
          <cell r="HL109">
            <v>-159.6</v>
          </cell>
          <cell r="HM109">
            <v>148.69999999999999</v>
          </cell>
          <cell r="HN109">
            <v>-9185.7000000000007</v>
          </cell>
          <cell r="HO109">
            <v>71.2</v>
          </cell>
        </row>
        <row r="110">
          <cell r="A110" t="str">
            <v>COGTXG</v>
          </cell>
          <cell r="B110" t="str">
            <v>YOY % change in real terms</v>
          </cell>
          <cell r="C110" t="str">
            <v>Total exports of goods</v>
          </cell>
          <cell r="I110">
            <v>0</v>
          </cell>
          <cell r="J110">
            <v>13.8</v>
          </cell>
          <cell r="K110">
            <v>9.1</v>
          </cell>
          <cell r="L110">
            <v>13.9</v>
          </cell>
          <cell r="M110">
            <v>14.6</v>
          </cell>
          <cell r="N110">
            <v>19.2</v>
          </cell>
          <cell r="O110">
            <v>14.3</v>
          </cell>
          <cell r="P110">
            <v>14.1</v>
          </cell>
          <cell r="Q110">
            <v>17.8</v>
          </cell>
          <cell r="R110">
            <v>9.3000000000000007</v>
          </cell>
          <cell r="S110">
            <v>6.4</v>
          </cell>
          <cell r="T110">
            <v>8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13</v>
          </cell>
          <cell r="Z110">
            <v>11.6</v>
          </cell>
          <cell r="AA110">
            <v>10.6</v>
          </cell>
          <cell r="AB110">
            <v>-11.5</v>
          </cell>
          <cell r="AC110">
            <v>-20.8</v>
          </cell>
          <cell r="AD110">
            <v>-4.0999999999999996</v>
          </cell>
          <cell r="AE110">
            <v>-14.7</v>
          </cell>
          <cell r="AF110">
            <v>-9.6</v>
          </cell>
          <cell r="AG110">
            <v>5.7</v>
          </cell>
          <cell r="AH110">
            <v>23.4</v>
          </cell>
          <cell r="AI110">
            <v>0.9</v>
          </cell>
          <cell r="AJ110">
            <v>38.4</v>
          </cell>
          <cell r="AK110">
            <v>33.6</v>
          </cell>
          <cell r="AL110">
            <v>23.1</v>
          </cell>
          <cell r="AM110">
            <v>22.7</v>
          </cell>
          <cell r="AN110">
            <v>28.8</v>
          </cell>
          <cell r="AO110">
            <v>0.7</v>
          </cell>
          <cell r="AP110">
            <v>2.7</v>
          </cell>
          <cell r="AQ110">
            <v>5.6</v>
          </cell>
          <cell r="AR110">
            <v>7.4</v>
          </cell>
          <cell r="AS110">
            <v>4.5999999999999996</v>
          </cell>
          <cell r="AT110">
            <v>4.3</v>
          </cell>
          <cell r="AU110">
            <v>14.2</v>
          </cell>
          <cell r="AV110">
            <v>13.6</v>
          </cell>
          <cell r="AW110">
            <v>17.3</v>
          </cell>
          <cell r="AX110">
            <v>12.6</v>
          </cell>
          <cell r="AY110">
            <v>22.9</v>
          </cell>
          <cell r="AZ110">
            <v>19.8</v>
          </cell>
          <cell r="BA110">
            <v>22.4</v>
          </cell>
          <cell r="BB110">
            <v>17.100000000000001</v>
          </cell>
          <cell r="BC110">
            <v>20.100000000000001</v>
          </cell>
          <cell r="BD110">
            <v>21.5</v>
          </cell>
          <cell r="BE110">
            <v>23.1</v>
          </cell>
          <cell r="BF110">
            <v>16.600000000000001</v>
          </cell>
          <cell r="BG110">
            <v>15.5</v>
          </cell>
          <cell r="BH110">
            <v>18.600000000000001</v>
          </cell>
          <cell r="BI110">
            <v>20</v>
          </cell>
          <cell r="BJ110">
            <v>10.7</v>
          </cell>
          <cell r="BK110">
            <v>13.5</v>
          </cell>
          <cell r="BL110">
            <v>14.5</v>
          </cell>
          <cell r="BM110">
            <v>14.5</v>
          </cell>
          <cell r="BN110">
            <v>-1.2</v>
          </cell>
          <cell r="BO110">
            <v>-3.8</v>
          </cell>
          <cell r="BP110">
            <v>-4.8</v>
          </cell>
          <cell r="BQ110">
            <v>-1</v>
          </cell>
          <cell r="BR110">
            <v>-2.7</v>
          </cell>
          <cell r="BS110">
            <v>2.4</v>
          </cell>
          <cell r="BT110">
            <v>13</v>
          </cell>
          <cell r="BU110">
            <v>19.3</v>
          </cell>
          <cell r="BV110">
            <v>21.7</v>
          </cell>
          <cell r="BW110">
            <v>14.8</v>
          </cell>
          <cell r="BX110">
            <v>32.6</v>
          </cell>
          <cell r="BY110">
            <v>24.8</v>
          </cell>
          <cell r="BZ110">
            <v>20.7</v>
          </cell>
          <cell r="CA110">
            <v>13.1</v>
          </cell>
          <cell r="CB110">
            <v>22.1</v>
          </cell>
          <cell r="CC110">
            <v>12.7</v>
          </cell>
          <cell r="CD110">
            <v>6.9</v>
          </cell>
          <cell r="CE110">
            <v>1.2</v>
          </cell>
          <cell r="CF110">
            <v>3.7</v>
          </cell>
          <cell r="CG110">
            <v>5.8</v>
          </cell>
          <cell r="CH110">
            <v>-2.2000000000000002</v>
          </cell>
          <cell r="CI110">
            <v>9.9</v>
          </cell>
          <cell r="CJ110">
            <v>21.5</v>
          </cell>
          <cell r="CK110">
            <v>28.8</v>
          </cell>
          <cell r="CL110">
            <v>15.3</v>
          </cell>
          <cell r="CM110">
            <v>37.799999999999997</v>
          </cell>
          <cell r="CN110">
            <v>36.700000000000003</v>
          </cell>
          <cell r="CO110">
            <v>35.1</v>
          </cell>
          <cell r="CP110">
            <v>26.7</v>
          </cell>
          <cell r="CQ110">
            <v>33.5</v>
          </cell>
          <cell r="CR110">
            <v>25.1</v>
          </cell>
          <cell r="CS110">
            <v>23.8</v>
          </cell>
          <cell r="CT110">
            <v>27.8</v>
          </cell>
          <cell r="CU110">
            <v>29.5</v>
          </cell>
          <cell r="CV110">
            <v>26.8</v>
          </cell>
          <cell r="CW110">
            <v>21.1</v>
          </cell>
          <cell r="CX110">
            <v>14.9</v>
          </cell>
          <cell r="CY110">
            <v>8.6</v>
          </cell>
          <cell r="CZ110">
            <v>1.1000000000000001</v>
          </cell>
          <cell r="DA110">
            <v>10.4</v>
          </cell>
          <cell r="DB110">
            <v>1.9</v>
          </cell>
          <cell r="DC110">
            <v>7.2</v>
          </cell>
          <cell r="DD110">
            <v>7.6</v>
          </cell>
          <cell r="DE110">
            <v>20</v>
          </cell>
          <cell r="DF110">
            <v>9.5</v>
          </cell>
          <cell r="DG110">
            <v>15.4</v>
          </cell>
          <cell r="DH110">
            <v>18.2</v>
          </cell>
          <cell r="DI110">
            <v>19.100000000000001</v>
          </cell>
          <cell r="DJ110">
            <v>16.3</v>
          </cell>
          <cell r="DK110">
            <v>17.3</v>
          </cell>
          <cell r="DL110">
            <v>21.7</v>
          </cell>
          <cell r="DM110">
            <v>22.2</v>
          </cell>
          <cell r="DN110">
            <v>18.8</v>
          </cell>
          <cell r="DO110">
            <v>17.5</v>
          </cell>
          <cell r="DP110">
            <v>19.8</v>
          </cell>
          <cell r="DQ110">
            <v>19.3</v>
          </cell>
          <cell r="DR110">
            <v>11.9</v>
          </cell>
          <cell r="DS110">
            <v>14.8</v>
          </cell>
          <cell r="DT110">
            <v>9.8000000000000007</v>
          </cell>
          <cell r="DU110">
            <v>13.6</v>
          </cell>
          <cell r="DV110">
            <v>7.7</v>
          </cell>
          <cell r="DW110">
            <v>10.7</v>
          </cell>
          <cell r="DX110">
            <v>10.4</v>
          </cell>
          <cell r="DY110">
            <v>10.7</v>
          </cell>
          <cell r="DZ110">
            <v>10</v>
          </cell>
          <cell r="EA110">
            <v>16.5</v>
          </cell>
          <cell r="EB110">
            <v>12.1</v>
          </cell>
          <cell r="EC110">
            <v>11.8</v>
          </cell>
          <cell r="ED110">
            <v>6.5</v>
          </cell>
          <cell r="EE110">
            <v>11.4</v>
          </cell>
          <cell r="EF110">
            <v>4.5999999999999996</v>
          </cell>
          <cell r="EG110">
            <v>3.7</v>
          </cell>
          <cell r="EH110">
            <v>4.7</v>
          </cell>
          <cell r="EI110">
            <v>5.2</v>
          </cell>
          <cell r="EJ110">
            <v>4.5999999999999996</v>
          </cell>
          <cell r="EK110">
            <v>7.2</v>
          </cell>
          <cell r="EL110">
            <v>8.9</v>
          </cell>
          <cell r="EM110">
            <v>7.1</v>
          </cell>
          <cell r="EN110">
            <v>10.1</v>
          </cell>
          <cell r="EO110">
            <v>8.3000000000000007</v>
          </cell>
          <cell r="EP110">
            <v>0.1</v>
          </cell>
          <cell r="EQ110">
            <v>-2.2999999999999998</v>
          </cell>
          <cell r="ER110">
            <v>-8.8000000000000007</v>
          </cell>
          <cell r="ES110">
            <v>-10.199999999999999</v>
          </cell>
          <cell r="ET110">
            <v>-5.6</v>
          </cell>
          <cell r="EU110">
            <v>-5.8</v>
          </cell>
          <cell r="EV110">
            <v>-2.5</v>
          </cell>
          <cell r="EW110">
            <v>7.5</v>
          </cell>
          <cell r="EX110">
            <v>12.2</v>
          </cell>
          <cell r="EY110">
            <v>3</v>
          </cell>
          <cell r="EZ110">
            <v>20.3</v>
          </cell>
          <cell r="FA110">
            <v>17.3</v>
          </cell>
          <cell r="FB110">
            <v>17.399999999999999</v>
          </cell>
          <cell r="FC110">
            <v>13.2</v>
          </cell>
          <cell r="FD110">
            <v>16.8</v>
          </cell>
          <cell r="FE110">
            <v>3.6</v>
          </cell>
          <cell r="FF110">
            <v>-2.7</v>
          </cell>
          <cell r="FG110">
            <v>-3.9</v>
          </cell>
          <cell r="FH110">
            <v>-8.6999999999999993</v>
          </cell>
          <cell r="FI110">
            <v>-3.2</v>
          </cell>
          <cell r="FJ110">
            <v>-3.4</v>
          </cell>
          <cell r="FK110">
            <v>5.6</v>
          </cell>
          <cell r="FL110">
            <v>10.9</v>
          </cell>
          <cell r="FM110">
            <v>17.7</v>
          </cell>
          <cell r="FN110">
            <v>8</v>
          </cell>
          <cell r="FO110">
            <v>18.8</v>
          </cell>
          <cell r="FP110">
            <v>14.1</v>
          </cell>
          <cell r="FQ110">
            <v>9.8000000000000007</v>
          </cell>
          <cell r="FR110">
            <v>14.5</v>
          </cell>
          <cell r="FS110">
            <v>14</v>
          </cell>
          <cell r="FT110">
            <v>14.7</v>
          </cell>
          <cell r="FU110">
            <v>18.399999999999999</v>
          </cell>
          <cell r="FV110">
            <v>15</v>
          </cell>
          <cell r="FW110">
            <v>11.8</v>
          </cell>
          <cell r="FX110">
            <v>14.9</v>
          </cell>
          <cell r="FY110">
            <v>8.4</v>
          </cell>
          <cell r="FZ110">
            <v>10.4</v>
          </cell>
          <cell r="GA110">
            <v>11.9</v>
          </cell>
          <cell r="GB110">
            <v>10.4</v>
          </cell>
          <cell r="GC110">
            <v>10.4</v>
          </cell>
          <cell r="GD110">
            <v>13.7</v>
          </cell>
          <cell r="GE110">
            <v>5.5</v>
          </cell>
          <cell r="GF110">
            <v>7.9</v>
          </cell>
          <cell r="GG110">
            <v>10.6</v>
          </cell>
          <cell r="GH110">
            <v>9.3000000000000007</v>
          </cell>
          <cell r="GI110">
            <v>6.5</v>
          </cell>
          <cell r="GJ110">
            <v>10</v>
          </cell>
          <cell r="GK110">
            <v>6.2</v>
          </cell>
          <cell r="GL110">
            <v>5.7</v>
          </cell>
          <cell r="GM110">
            <v>7</v>
          </cell>
          <cell r="GN110">
            <v>8.3000000000000007</v>
          </cell>
          <cell r="GO110">
            <v>4.4000000000000004</v>
          </cell>
          <cell r="GP110">
            <v>1.3</v>
          </cell>
          <cell r="GQ110">
            <v>-4.9000000000000004</v>
          </cell>
          <cell r="GR110">
            <v>1.9</v>
          </cell>
          <cell r="GS110">
            <v>-22.5</v>
          </cell>
          <cell r="GT110">
            <v>-12.6</v>
          </cell>
          <cell r="GU110">
            <v>-13</v>
          </cell>
          <cell r="GV110">
            <v>-2.7</v>
          </cell>
          <cell r="GW110">
            <v>-12.5</v>
          </cell>
          <cell r="GX110">
            <v>21.6</v>
          </cell>
          <cell r="GY110">
            <v>20.2</v>
          </cell>
          <cell r="GZ110">
            <v>20.8</v>
          </cell>
          <cell r="HA110">
            <v>8.3000000000000007</v>
          </cell>
          <cell r="HB110">
            <v>17.3</v>
          </cell>
          <cell r="HC110">
            <v>16.3</v>
          </cell>
          <cell r="HD110">
            <v>-0.3</v>
          </cell>
          <cell r="HE110">
            <v>-2.2000000000000002</v>
          </cell>
          <cell r="HF110">
            <v>2.4</v>
          </cell>
          <cell r="HG110">
            <v>3.4</v>
          </cell>
          <cell r="HH110">
            <v>-4.7</v>
          </cell>
          <cell r="HI110">
            <v>0.3</v>
          </cell>
          <cell r="HJ110">
            <v>4.5999999999999996</v>
          </cell>
          <cell r="HK110">
            <v>6.7</v>
          </cell>
          <cell r="HL110">
            <v>1.8</v>
          </cell>
          <cell r="HM110">
            <v>8.8000000000000007</v>
          </cell>
          <cell r="HN110">
            <v>6.2</v>
          </cell>
          <cell r="HO110">
            <v>6.2</v>
          </cell>
        </row>
        <row r="111">
          <cell r="A111" t="str">
            <v>COGDX</v>
          </cell>
          <cell r="B111" t="str">
            <v>YOY % change in real terms</v>
          </cell>
          <cell r="C111" t="str">
            <v>Domestic Exports</v>
          </cell>
          <cell r="H111">
            <v>0</v>
          </cell>
          <cell r="I111">
            <v>0</v>
          </cell>
          <cell r="J111">
            <v>14.8</v>
          </cell>
          <cell r="K111">
            <v>10</v>
          </cell>
          <cell r="L111">
            <v>14.3</v>
          </cell>
          <cell r="M111">
            <v>15.9</v>
          </cell>
          <cell r="N111">
            <v>16.7</v>
          </cell>
          <cell r="O111">
            <v>13.5</v>
          </cell>
          <cell r="P111">
            <v>19.3</v>
          </cell>
          <cell r="Q111">
            <v>18</v>
          </cell>
          <cell r="R111">
            <v>10</v>
          </cell>
          <cell r="S111">
            <v>4.8</v>
          </cell>
          <cell r="T111">
            <v>5.5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9.1</v>
          </cell>
          <cell r="Z111">
            <v>10.199999999999999</v>
          </cell>
          <cell r="AA111">
            <v>10.199999999999999</v>
          </cell>
          <cell r="AB111">
            <v>-7.9</v>
          </cell>
          <cell r="AC111">
            <v>-19.5</v>
          </cell>
          <cell r="AD111">
            <v>-3.2</v>
          </cell>
          <cell r="AE111">
            <v>-15.6</v>
          </cell>
          <cell r="AF111">
            <v>-10</v>
          </cell>
          <cell r="AG111">
            <v>6.2</v>
          </cell>
          <cell r="AH111">
            <v>23.3</v>
          </cell>
          <cell r="AI111">
            <v>0.4</v>
          </cell>
          <cell r="AJ111">
            <v>37.299999999999997</v>
          </cell>
          <cell r="AK111">
            <v>33.299999999999997</v>
          </cell>
          <cell r="AL111">
            <v>25.2</v>
          </cell>
          <cell r="AM111">
            <v>23.3</v>
          </cell>
          <cell r="AN111">
            <v>29</v>
          </cell>
          <cell r="AO111">
            <v>1.5</v>
          </cell>
          <cell r="AP111">
            <v>3.9</v>
          </cell>
          <cell r="AQ111">
            <v>5.2</v>
          </cell>
          <cell r="AR111">
            <v>7.8</v>
          </cell>
          <cell r="AS111">
            <v>4.7</v>
          </cell>
          <cell r="AT111">
            <v>2.5</v>
          </cell>
          <cell r="AU111">
            <v>9.9</v>
          </cell>
          <cell r="AV111">
            <v>11.4</v>
          </cell>
          <cell r="AW111">
            <v>15.6</v>
          </cell>
          <cell r="AX111">
            <v>10.3</v>
          </cell>
          <cell r="AY111">
            <v>17.8</v>
          </cell>
          <cell r="AZ111">
            <v>17.399999999999999</v>
          </cell>
          <cell r="BA111">
            <v>21.2</v>
          </cell>
          <cell r="BB111">
            <v>15.4</v>
          </cell>
          <cell r="BC111">
            <v>17.8</v>
          </cell>
          <cell r="BD111">
            <v>19.8</v>
          </cell>
          <cell r="BE111">
            <v>19.600000000000001</v>
          </cell>
          <cell r="BF111">
            <v>7.4</v>
          </cell>
          <cell r="BG111">
            <v>4.5999999999999996</v>
          </cell>
          <cell r="BH111">
            <v>12.1</v>
          </cell>
          <cell r="BI111">
            <v>8.9</v>
          </cell>
          <cell r="BJ111">
            <v>3.6</v>
          </cell>
          <cell r="BK111">
            <v>8</v>
          </cell>
          <cell r="BL111">
            <v>12.2</v>
          </cell>
          <cell r="BM111">
            <v>8.1</v>
          </cell>
          <cell r="BN111">
            <v>-0.7</v>
          </cell>
          <cell r="BO111">
            <v>-4.0999999999999996</v>
          </cell>
          <cell r="BP111">
            <v>-3.9</v>
          </cell>
          <cell r="BQ111">
            <v>-1.1000000000000001</v>
          </cell>
          <cell r="BR111">
            <v>-2.5</v>
          </cell>
          <cell r="BS111">
            <v>2.5</v>
          </cell>
          <cell r="BT111">
            <v>14.1</v>
          </cell>
          <cell r="BU111">
            <v>18.2</v>
          </cell>
          <cell r="BV111">
            <v>19.8</v>
          </cell>
          <cell r="BW111">
            <v>14.4</v>
          </cell>
          <cell r="BX111">
            <v>30.3</v>
          </cell>
          <cell r="BY111">
            <v>21.5</v>
          </cell>
          <cell r="BZ111">
            <v>17.3</v>
          </cell>
          <cell r="CA111">
            <v>5</v>
          </cell>
          <cell r="CB111">
            <v>17.2</v>
          </cell>
          <cell r="CC111">
            <v>-1.4</v>
          </cell>
          <cell r="CD111">
            <v>-9.6</v>
          </cell>
          <cell r="CE111">
            <v>-10.4</v>
          </cell>
          <cell r="CF111">
            <v>0.6</v>
          </cell>
          <cell r="CG111">
            <v>-5.4</v>
          </cell>
          <cell r="CH111">
            <v>0.6</v>
          </cell>
          <cell r="CI111">
            <v>14.3</v>
          </cell>
          <cell r="CJ111">
            <v>22.5</v>
          </cell>
          <cell r="CK111">
            <v>24.1</v>
          </cell>
          <cell r="CL111">
            <v>16.100000000000001</v>
          </cell>
          <cell r="CM111">
            <v>28.2</v>
          </cell>
          <cell r="CN111">
            <v>26.4</v>
          </cell>
          <cell r="CO111">
            <v>24.9</v>
          </cell>
          <cell r="CP111">
            <v>15.4</v>
          </cell>
          <cell r="CQ111">
            <v>23.1</v>
          </cell>
          <cell r="CR111">
            <v>10.9</v>
          </cell>
          <cell r="CS111">
            <v>6.1</v>
          </cell>
          <cell r="CT111">
            <v>8.1999999999999993</v>
          </cell>
          <cell r="CU111">
            <v>11.1</v>
          </cell>
          <cell r="CV111">
            <v>9</v>
          </cell>
          <cell r="CW111">
            <v>5.5</v>
          </cell>
          <cell r="CX111">
            <v>2.2000000000000002</v>
          </cell>
          <cell r="CY111">
            <v>-1.2</v>
          </cell>
          <cell r="CZ111">
            <v>-4.3</v>
          </cell>
          <cell r="DA111">
            <v>0.1</v>
          </cell>
          <cell r="DB111">
            <v>-4.7</v>
          </cell>
          <cell r="DC111">
            <v>-1.5</v>
          </cell>
          <cell r="DD111">
            <v>-2.2000000000000002</v>
          </cell>
          <cell r="DE111">
            <v>5.6</v>
          </cell>
          <cell r="DF111">
            <v>-0.5</v>
          </cell>
          <cell r="DG111">
            <v>2.6</v>
          </cell>
          <cell r="DH111">
            <v>2.4</v>
          </cell>
          <cell r="DI111">
            <v>-0.3</v>
          </cell>
          <cell r="DJ111">
            <v>-1.8</v>
          </cell>
          <cell r="DK111">
            <v>0.5</v>
          </cell>
          <cell r="DL111">
            <v>-0.7</v>
          </cell>
          <cell r="DM111">
            <v>2.4</v>
          </cell>
          <cell r="DN111">
            <v>0.2</v>
          </cell>
          <cell r="DO111">
            <v>-1.2</v>
          </cell>
          <cell r="DP111">
            <v>0.2</v>
          </cell>
          <cell r="DQ111">
            <v>0.6</v>
          </cell>
          <cell r="DR111">
            <v>-6.3</v>
          </cell>
          <cell r="DS111">
            <v>-4.5999999999999996</v>
          </cell>
          <cell r="DT111">
            <v>-6.8</v>
          </cell>
          <cell r="DU111">
            <v>-4.5999999999999996</v>
          </cell>
          <cell r="DV111">
            <v>-9.4</v>
          </cell>
          <cell r="DW111">
            <v>-2.2000000000000002</v>
          </cell>
          <cell r="DX111">
            <v>-0.3</v>
          </cell>
          <cell r="DY111">
            <v>1.6</v>
          </cell>
          <cell r="DZ111">
            <v>-2.2999999999999998</v>
          </cell>
          <cell r="EA111">
            <v>10.6</v>
          </cell>
          <cell r="EB111">
            <v>3.3</v>
          </cell>
          <cell r="EC111">
            <v>1.2</v>
          </cell>
          <cell r="ED111">
            <v>-5.2</v>
          </cell>
          <cell r="EE111">
            <v>1.9</v>
          </cell>
          <cell r="EF111">
            <v>-7.4</v>
          </cell>
          <cell r="EG111">
            <v>-9</v>
          </cell>
          <cell r="EH111">
            <v>-9.9</v>
          </cell>
          <cell r="EI111">
            <v>-7.1</v>
          </cell>
          <cell r="EJ111">
            <v>-8.4</v>
          </cell>
          <cell r="EK111">
            <v>-3.9</v>
          </cell>
          <cell r="EL111">
            <v>-0.2</v>
          </cell>
          <cell r="EM111">
            <v>6</v>
          </cell>
          <cell r="EN111">
            <v>5.6</v>
          </cell>
          <cell r="EO111">
            <v>2.1</v>
          </cell>
          <cell r="EP111">
            <v>0.1</v>
          </cell>
          <cell r="EQ111">
            <v>1.7</v>
          </cell>
          <cell r="ER111">
            <v>-7.8</v>
          </cell>
          <cell r="ES111">
            <v>-15</v>
          </cell>
          <cell r="ET111">
            <v>-5.8</v>
          </cell>
          <cell r="EU111">
            <v>-12.2</v>
          </cell>
          <cell r="EV111">
            <v>-13.5</v>
          </cell>
          <cell r="EW111">
            <v>-8.5</v>
          </cell>
          <cell r="EX111">
            <v>0.7</v>
          </cell>
          <cell r="EY111">
            <v>-8.4</v>
          </cell>
          <cell r="EZ111">
            <v>15.7</v>
          </cell>
          <cell r="FA111">
            <v>7.8</v>
          </cell>
          <cell r="FB111">
            <v>7.9</v>
          </cell>
          <cell r="FC111">
            <v>-1</v>
          </cell>
          <cell r="FD111">
            <v>7.2</v>
          </cell>
          <cell r="FE111">
            <v>-13</v>
          </cell>
          <cell r="FF111">
            <v>-7.6</v>
          </cell>
          <cell r="FG111">
            <v>-11.1</v>
          </cell>
          <cell r="FH111">
            <v>-8.6</v>
          </cell>
          <cell r="FI111">
            <v>-10.1</v>
          </cell>
          <cell r="FJ111">
            <v>-12</v>
          </cell>
          <cell r="FK111">
            <v>-13.6</v>
          </cell>
          <cell r="FL111">
            <v>-7.6</v>
          </cell>
          <cell r="FM111">
            <v>-13.1</v>
          </cell>
          <cell r="FN111">
            <v>-11.5</v>
          </cell>
          <cell r="FO111">
            <v>-11.5</v>
          </cell>
          <cell r="FP111">
            <v>-12.1</v>
          </cell>
          <cell r="FQ111">
            <v>-4.7</v>
          </cell>
          <cell r="FR111">
            <v>0.1</v>
          </cell>
          <cell r="FS111">
            <v>-6.9</v>
          </cell>
          <cell r="FT111">
            <v>0.6</v>
          </cell>
          <cell r="FU111">
            <v>4.7</v>
          </cell>
          <cell r="FV111">
            <v>-0.6</v>
          </cell>
          <cell r="FW111">
            <v>4.4000000000000004</v>
          </cell>
          <cell r="FX111">
            <v>2.2000000000000002</v>
          </cell>
          <cell r="FY111">
            <v>-10.5</v>
          </cell>
          <cell r="FZ111">
            <v>-9.6999999999999993</v>
          </cell>
          <cell r="GA111">
            <v>12.9</v>
          </cell>
          <cell r="GB111">
            <v>26.1</v>
          </cell>
          <cell r="GC111">
            <v>6.1</v>
          </cell>
          <cell r="GD111">
            <v>45.2</v>
          </cell>
          <cell r="GE111">
            <v>27.6</v>
          </cell>
          <cell r="GF111">
            <v>-3.1</v>
          </cell>
          <cell r="GG111">
            <v>-30.2</v>
          </cell>
          <cell r="GH111">
            <v>3</v>
          </cell>
          <cell r="GI111">
            <v>-34</v>
          </cell>
          <cell r="GJ111">
            <v>-17.2</v>
          </cell>
          <cell r="GK111">
            <v>-23</v>
          </cell>
          <cell r="GL111">
            <v>-0.1</v>
          </cell>
          <cell r="GM111">
            <v>-19.3</v>
          </cell>
          <cell r="GN111">
            <v>0</v>
          </cell>
          <cell r="GO111">
            <v>-21.3</v>
          </cell>
          <cell r="GP111">
            <v>-21.8</v>
          </cell>
          <cell r="GQ111">
            <v>-29.1</v>
          </cell>
          <cell r="GR111">
            <v>-19.2</v>
          </cell>
          <cell r="GS111">
            <v>-28.4</v>
          </cell>
          <cell r="GT111">
            <v>-27.4</v>
          </cell>
          <cell r="GU111">
            <v>-31.4</v>
          </cell>
          <cell r="GV111">
            <v>-18.600000000000001</v>
          </cell>
          <cell r="GW111">
            <v>-26.6</v>
          </cell>
          <cell r="GX111">
            <v>-11.1</v>
          </cell>
          <cell r="GY111">
            <v>10.5</v>
          </cell>
          <cell r="GZ111">
            <v>1</v>
          </cell>
          <cell r="HA111">
            <v>-1</v>
          </cell>
          <cell r="HB111">
            <v>-0.1</v>
          </cell>
          <cell r="HC111">
            <v>1.5</v>
          </cell>
          <cell r="HD111">
            <v>-5.9</v>
          </cell>
          <cell r="HE111">
            <v>4.9000000000000004</v>
          </cell>
          <cell r="HF111">
            <v>-4.2</v>
          </cell>
          <cell r="HG111">
            <v>-1.2</v>
          </cell>
          <cell r="HH111">
            <v>3.3</v>
          </cell>
          <cell r="HI111">
            <v>8.1</v>
          </cell>
          <cell r="HJ111">
            <v>17.100000000000001</v>
          </cell>
          <cell r="HK111">
            <v>9.9</v>
          </cell>
          <cell r="HL111">
            <v>9.8000000000000007</v>
          </cell>
          <cell r="HM111">
            <v>33.9</v>
          </cell>
          <cell r="HN111">
            <v>-20.7</v>
          </cell>
          <cell r="HO111">
            <v>-13.1</v>
          </cell>
        </row>
        <row r="112">
          <cell r="A112" t="str">
            <v>COGRX</v>
          </cell>
          <cell r="B112" t="str">
            <v>YOY % change in real terms</v>
          </cell>
          <cell r="C112" t="str">
            <v>Re-exports</v>
          </cell>
          <cell r="H112">
            <v>0</v>
          </cell>
          <cell r="I112">
            <v>0</v>
          </cell>
          <cell r="J112">
            <v>7.7</v>
          </cell>
          <cell r="K112">
            <v>7.2</v>
          </cell>
          <cell r="L112">
            <v>6.6</v>
          </cell>
          <cell r="M112">
            <v>12.5</v>
          </cell>
          <cell r="N112">
            <v>22.2</v>
          </cell>
          <cell r="O112">
            <v>13.6</v>
          </cell>
          <cell r="P112">
            <v>-4</v>
          </cell>
          <cell r="Q112">
            <v>16.7</v>
          </cell>
          <cell r="R112">
            <v>3.6</v>
          </cell>
          <cell r="S112">
            <v>17.3</v>
          </cell>
          <cell r="T112">
            <v>14.7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28.2</v>
          </cell>
          <cell r="Z112">
            <v>14.6</v>
          </cell>
          <cell r="AA112">
            <v>11.3</v>
          </cell>
          <cell r="AB112">
            <v>-21.7</v>
          </cell>
          <cell r="AC112">
            <v>-23.7</v>
          </cell>
          <cell r="AD112">
            <v>-8</v>
          </cell>
          <cell r="AE112">
            <v>-12.7</v>
          </cell>
          <cell r="AF112">
            <v>-10.199999999999999</v>
          </cell>
          <cell r="AG112">
            <v>4.3</v>
          </cell>
          <cell r="AH112">
            <v>23.9</v>
          </cell>
          <cell r="AI112">
            <v>0</v>
          </cell>
          <cell r="AJ112">
            <v>41.4</v>
          </cell>
          <cell r="AK112">
            <v>34.1</v>
          </cell>
          <cell r="AL112">
            <v>18.3</v>
          </cell>
          <cell r="AM112">
            <v>21.1</v>
          </cell>
          <cell r="AN112">
            <v>28.3</v>
          </cell>
          <cell r="AO112">
            <v>-1.7</v>
          </cell>
          <cell r="AP112">
            <v>0</v>
          </cell>
          <cell r="AQ112">
            <v>6.9</v>
          </cell>
          <cell r="AR112">
            <v>7.9</v>
          </cell>
          <cell r="AS112">
            <v>3.4</v>
          </cell>
          <cell r="AT112">
            <v>10.5</v>
          </cell>
          <cell r="AU112">
            <v>28.8</v>
          </cell>
          <cell r="AV112">
            <v>19.399999999999999</v>
          </cell>
          <cell r="AW112">
            <v>22</v>
          </cell>
          <cell r="AX112">
            <v>21.3</v>
          </cell>
          <cell r="AY112">
            <v>36.5</v>
          </cell>
          <cell r="AZ112">
            <v>25</v>
          </cell>
          <cell r="BA112">
            <v>24.3</v>
          </cell>
          <cell r="BB112">
            <v>22.9</v>
          </cell>
          <cell r="BC112">
            <v>27</v>
          </cell>
          <cell r="BD112">
            <v>24.4</v>
          </cell>
          <cell r="BE112">
            <v>32.6</v>
          </cell>
          <cell r="BF112">
            <v>44.6</v>
          </cell>
          <cell r="BG112">
            <v>45.1</v>
          </cell>
          <cell r="BH112">
            <v>37.200000000000003</v>
          </cell>
          <cell r="BI112">
            <v>44.9</v>
          </cell>
          <cell r="BJ112">
            <v>28.6</v>
          </cell>
          <cell r="BK112">
            <v>25.6</v>
          </cell>
          <cell r="BL112">
            <v>18.899999999999999</v>
          </cell>
          <cell r="BM112">
            <v>27.9</v>
          </cell>
          <cell r="BN112">
            <v>-1.9</v>
          </cell>
          <cell r="BO112">
            <v>-3.7</v>
          </cell>
          <cell r="BP112">
            <v>-6</v>
          </cell>
          <cell r="BQ112">
            <v>-0.6</v>
          </cell>
          <cell r="BR112">
            <v>-3</v>
          </cell>
          <cell r="BS112">
            <v>2</v>
          </cell>
          <cell r="BT112">
            <v>10.199999999999999</v>
          </cell>
          <cell r="BU112">
            <v>21</v>
          </cell>
          <cell r="BV112">
            <v>25.7</v>
          </cell>
          <cell r="BW112">
            <v>15.6</v>
          </cell>
          <cell r="BX112">
            <v>37.4</v>
          </cell>
          <cell r="BY112">
            <v>30.8</v>
          </cell>
          <cell r="BZ112">
            <v>27.4</v>
          </cell>
          <cell r="CA112">
            <v>28.2</v>
          </cell>
          <cell r="CB112">
            <v>30.3</v>
          </cell>
          <cell r="CC112">
            <v>35.700000000000003</v>
          </cell>
          <cell r="CD112">
            <v>37.299999999999997</v>
          </cell>
          <cell r="CE112">
            <v>22.7</v>
          </cell>
          <cell r="CF112">
            <v>8.1999999999999993</v>
          </cell>
          <cell r="CG112">
            <v>24.5</v>
          </cell>
          <cell r="CH112">
            <v>-5.6</v>
          </cell>
          <cell r="CI112">
            <v>4.4000000000000004</v>
          </cell>
          <cell r="CJ112">
            <v>20.6</v>
          </cell>
          <cell r="CK112">
            <v>35.6</v>
          </cell>
          <cell r="CL112">
            <v>14</v>
          </cell>
          <cell r="CM112">
            <v>48.9</v>
          </cell>
          <cell r="CN112">
            <v>49.1</v>
          </cell>
          <cell r="CO112">
            <v>48</v>
          </cell>
          <cell r="CP112">
            <v>39.6</v>
          </cell>
          <cell r="CQ112">
            <v>45.9</v>
          </cell>
          <cell r="CR112">
            <v>40.299999999999997</v>
          </cell>
          <cell r="CS112">
            <v>43</v>
          </cell>
          <cell r="CT112">
            <v>49.8</v>
          </cell>
          <cell r="CU112">
            <v>48.1</v>
          </cell>
          <cell r="CV112">
            <v>45.7</v>
          </cell>
          <cell r="CW112">
            <v>34.1</v>
          </cell>
          <cell r="CX112">
            <v>25.1</v>
          </cell>
          <cell r="CY112">
            <v>16.5</v>
          </cell>
          <cell r="CZ112">
            <v>5</v>
          </cell>
          <cell r="DA112">
            <v>18.600000000000001</v>
          </cell>
          <cell r="DB112">
            <v>6</v>
          </cell>
          <cell r="DC112">
            <v>12.7</v>
          </cell>
          <cell r="DD112">
            <v>14.2</v>
          </cell>
          <cell r="DE112">
            <v>29.5</v>
          </cell>
          <cell r="DF112">
            <v>16</v>
          </cell>
          <cell r="DG112">
            <v>22.6</v>
          </cell>
          <cell r="DH112">
            <v>26.8</v>
          </cell>
          <cell r="DI112">
            <v>29.9</v>
          </cell>
          <cell r="DJ112">
            <v>25.9</v>
          </cell>
          <cell r="DK112">
            <v>26.5</v>
          </cell>
          <cell r="DL112">
            <v>32.1</v>
          </cell>
          <cell r="DM112">
            <v>30.8</v>
          </cell>
          <cell r="DN112">
            <v>26.8</v>
          </cell>
          <cell r="DO112">
            <v>25.1</v>
          </cell>
          <cell r="DP112">
            <v>28.3</v>
          </cell>
          <cell r="DQ112">
            <v>25.8</v>
          </cell>
          <cell r="DR112">
            <v>18.2</v>
          </cell>
          <cell r="DS112">
            <v>21.4</v>
          </cell>
          <cell r="DT112">
            <v>15.3</v>
          </cell>
          <cell r="DU112">
            <v>19.8</v>
          </cell>
          <cell r="DV112">
            <v>12.6</v>
          </cell>
          <cell r="DW112">
            <v>14.3</v>
          </cell>
          <cell r="DX112">
            <v>13.2</v>
          </cell>
          <cell r="DY112">
            <v>13.1</v>
          </cell>
          <cell r="DZ112">
            <v>13.3</v>
          </cell>
          <cell r="EA112">
            <v>17.8</v>
          </cell>
          <cell r="EB112">
            <v>14.2</v>
          </cell>
          <cell r="EC112">
            <v>14.3</v>
          </cell>
          <cell r="ED112">
            <v>9.3000000000000007</v>
          </cell>
          <cell r="EE112">
            <v>13.6</v>
          </cell>
          <cell r="EF112">
            <v>7.2</v>
          </cell>
          <cell r="EG112">
            <v>6.4</v>
          </cell>
          <cell r="EH112">
            <v>7.7</v>
          </cell>
          <cell r="EI112">
            <v>7.7</v>
          </cell>
          <cell r="EJ112">
            <v>7.3</v>
          </cell>
          <cell r="EK112">
            <v>9.1999999999999993</v>
          </cell>
          <cell r="EL112">
            <v>10.5</v>
          </cell>
          <cell r="EM112">
            <v>7.3</v>
          </cell>
          <cell r="EN112">
            <v>10.9</v>
          </cell>
          <cell r="EO112">
            <v>9.5</v>
          </cell>
          <cell r="EP112">
            <v>0.2</v>
          </cell>
          <cell r="EQ112">
            <v>-3</v>
          </cell>
          <cell r="ER112">
            <v>-9</v>
          </cell>
          <cell r="ES112">
            <v>-9.4</v>
          </cell>
          <cell r="ET112">
            <v>-5.6</v>
          </cell>
          <cell r="EU112">
            <v>-4.8</v>
          </cell>
          <cell r="EV112">
            <v>-0.7</v>
          </cell>
          <cell r="EW112">
            <v>10.3</v>
          </cell>
          <cell r="EX112">
            <v>13.9</v>
          </cell>
          <cell r="EY112">
            <v>4.9000000000000004</v>
          </cell>
          <cell r="EZ112">
            <v>21</v>
          </cell>
          <cell r="FA112">
            <v>18.7</v>
          </cell>
          <cell r="FB112">
            <v>18.7</v>
          </cell>
          <cell r="FC112">
            <v>15.1</v>
          </cell>
          <cell r="FD112">
            <v>18.2</v>
          </cell>
          <cell r="FE112">
            <v>6</v>
          </cell>
          <cell r="FF112">
            <v>-2</v>
          </cell>
          <cell r="FG112">
            <v>-2.9</v>
          </cell>
          <cell r="FH112">
            <v>-8.6999999999999993</v>
          </cell>
          <cell r="FI112">
            <v>-2.2999999999999998</v>
          </cell>
          <cell r="FJ112">
            <v>-2.5</v>
          </cell>
          <cell r="FK112">
            <v>8</v>
          </cell>
          <cell r="FL112">
            <v>13</v>
          </cell>
          <cell r="FM112">
            <v>21.3</v>
          </cell>
          <cell r="FN112">
            <v>10.3</v>
          </cell>
          <cell r="FO112">
            <v>21.8</v>
          </cell>
          <cell r="FP112">
            <v>16.7</v>
          </cell>
          <cell r="FQ112">
            <v>11.2</v>
          </cell>
          <cell r="FR112">
            <v>15.7</v>
          </cell>
          <cell r="FS112">
            <v>15.9</v>
          </cell>
          <cell r="FT112">
            <v>15.7</v>
          </cell>
          <cell r="FU112">
            <v>19.399999999999999</v>
          </cell>
          <cell r="FV112">
            <v>16.3</v>
          </cell>
          <cell r="FW112">
            <v>12.4</v>
          </cell>
          <cell r="FX112">
            <v>15.8</v>
          </cell>
          <cell r="FY112">
            <v>9.6</v>
          </cell>
          <cell r="FZ112">
            <v>11.7</v>
          </cell>
          <cell r="GA112">
            <v>11.9</v>
          </cell>
          <cell r="GB112">
            <v>9.4</v>
          </cell>
          <cell r="GC112">
            <v>10.7</v>
          </cell>
          <cell r="GD112">
            <v>12.1</v>
          </cell>
          <cell r="GE112">
            <v>4.4000000000000004</v>
          </cell>
          <cell r="GF112">
            <v>8.6999999999999993</v>
          </cell>
          <cell r="GG112">
            <v>13.8</v>
          </cell>
          <cell r="GH112">
            <v>9.6999999999999993</v>
          </cell>
          <cell r="GI112">
            <v>9.1999999999999993</v>
          </cell>
          <cell r="GJ112">
            <v>11.7</v>
          </cell>
          <cell r="GK112">
            <v>8</v>
          </cell>
          <cell r="GL112">
            <v>6</v>
          </cell>
          <cell r="GM112">
            <v>8.6</v>
          </cell>
          <cell r="GN112">
            <v>8.6999999999999993</v>
          </cell>
          <cell r="GO112">
            <v>5.6</v>
          </cell>
          <cell r="GP112">
            <v>2.4</v>
          </cell>
          <cell r="GQ112">
            <v>-3.8</v>
          </cell>
          <cell r="GR112">
            <v>2.9</v>
          </cell>
          <cell r="GS112">
            <v>-22.3</v>
          </cell>
          <cell r="GT112">
            <v>-12</v>
          </cell>
          <cell r="GU112">
            <v>-12.4</v>
          </cell>
          <cell r="GV112">
            <v>-2.1</v>
          </cell>
          <cell r="GW112">
            <v>-12</v>
          </cell>
          <cell r="GX112">
            <v>22.8</v>
          </cell>
          <cell r="GY112">
            <v>20.5</v>
          </cell>
          <cell r="GZ112">
            <v>21.4</v>
          </cell>
          <cell r="HA112">
            <v>8.6</v>
          </cell>
          <cell r="HB112">
            <v>17.899999999999999</v>
          </cell>
          <cell r="HC112">
            <v>16.7</v>
          </cell>
          <cell r="HD112">
            <v>-0.1</v>
          </cell>
          <cell r="HE112">
            <v>-2.2999999999999998</v>
          </cell>
          <cell r="HF112">
            <v>2.6</v>
          </cell>
          <cell r="HG112">
            <v>3.6</v>
          </cell>
          <cell r="HH112">
            <v>-4.9000000000000004</v>
          </cell>
          <cell r="HI112">
            <v>0.1</v>
          </cell>
          <cell r="HJ112">
            <v>4.2</v>
          </cell>
          <cell r="HK112">
            <v>6.6</v>
          </cell>
          <cell r="HL112">
            <v>1.6</v>
          </cell>
          <cell r="HM112">
            <v>8.1</v>
          </cell>
          <cell r="HN112">
            <v>7</v>
          </cell>
          <cell r="HO112">
            <v>6.8</v>
          </cell>
        </row>
        <row r="113">
          <cell r="A113" t="str">
            <v>COGMG</v>
          </cell>
          <cell r="B113" t="str">
            <v>YOY % change in real terms</v>
          </cell>
          <cell r="C113" t="str">
            <v>Imports of goods</v>
          </cell>
          <cell r="I113">
            <v>0</v>
          </cell>
          <cell r="J113">
            <v>16.399999999999999</v>
          </cell>
          <cell r="K113">
            <v>10.1</v>
          </cell>
          <cell r="L113">
            <v>11</v>
          </cell>
          <cell r="M113">
            <v>5</v>
          </cell>
          <cell r="N113">
            <v>14.2</v>
          </cell>
          <cell r="O113">
            <v>2.8</v>
          </cell>
          <cell r="P113">
            <v>16.100000000000001</v>
          </cell>
          <cell r="Q113">
            <v>11.6</v>
          </cell>
          <cell r="R113">
            <v>12.5</v>
          </cell>
          <cell r="S113">
            <v>12.9</v>
          </cell>
          <cell r="T113">
            <v>4.2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10.3</v>
          </cell>
          <cell r="Z113">
            <v>-0.7</v>
          </cell>
          <cell r="AA113">
            <v>8.4</v>
          </cell>
          <cell r="AB113">
            <v>-11.1</v>
          </cell>
          <cell r="AC113">
            <v>-27</v>
          </cell>
          <cell r="AD113">
            <v>-8.4</v>
          </cell>
          <cell r="AE113">
            <v>-10.4</v>
          </cell>
          <cell r="AF113">
            <v>-14.5</v>
          </cell>
          <cell r="AG113">
            <v>9.6</v>
          </cell>
          <cell r="AH113">
            <v>36.4</v>
          </cell>
          <cell r="AI113">
            <v>3.2</v>
          </cell>
          <cell r="AJ113">
            <v>38</v>
          </cell>
          <cell r="AK113">
            <v>35.9</v>
          </cell>
          <cell r="AL113">
            <v>18.100000000000001</v>
          </cell>
          <cell r="AM113">
            <v>13.7</v>
          </cell>
          <cell r="AN113">
            <v>24.9</v>
          </cell>
          <cell r="AO113">
            <v>7.3</v>
          </cell>
          <cell r="AP113">
            <v>7.3</v>
          </cell>
          <cell r="AQ113">
            <v>3.1</v>
          </cell>
          <cell r="AR113">
            <v>11.5</v>
          </cell>
          <cell r="AS113">
            <v>7.3</v>
          </cell>
          <cell r="AT113">
            <v>12.9</v>
          </cell>
          <cell r="AU113">
            <v>16.899999999999999</v>
          </cell>
          <cell r="AV113">
            <v>26.7</v>
          </cell>
          <cell r="AW113">
            <v>28.9</v>
          </cell>
          <cell r="AX113">
            <v>21.5</v>
          </cell>
          <cell r="AY113">
            <v>19.600000000000001</v>
          </cell>
          <cell r="AZ113">
            <v>19.3</v>
          </cell>
          <cell r="BA113">
            <v>18.3</v>
          </cell>
          <cell r="BB113">
            <v>9.3000000000000007</v>
          </cell>
          <cell r="BC113">
            <v>15.9</v>
          </cell>
          <cell r="BD113">
            <v>20.399999999999999</v>
          </cell>
          <cell r="BE113">
            <v>21</v>
          </cell>
          <cell r="BF113">
            <v>16.3</v>
          </cell>
          <cell r="BG113">
            <v>20.2</v>
          </cell>
          <cell r="BH113">
            <v>19.3</v>
          </cell>
          <cell r="BI113">
            <v>19.3</v>
          </cell>
          <cell r="BJ113">
            <v>12.4</v>
          </cell>
          <cell r="BK113">
            <v>14.1</v>
          </cell>
          <cell r="BL113">
            <v>4.7</v>
          </cell>
          <cell r="BM113">
            <v>12.2</v>
          </cell>
          <cell r="BN113">
            <v>-4.3</v>
          </cell>
          <cell r="BO113">
            <v>-3.8</v>
          </cell>
          <cell r="BP113">
            <v>-0.8</v>
          </cell>
          <cell r="BQ113">
            <v>0.4</v>
          </cell>
          <cell r="BR113">
            <v>-2</v>
          </cell>
          <cell r="BS113">
            <v>-1.2</v>
          </cell>
          <cell r="BT113">
            <v>9</v>
          </cell>
          <cell r="BU113">
            <v>11.6</v>
          </cell>
          <cell r="BV113">
            <v>18.100000000000001</v>
          </cell>
          <cell r="BW113">
            <v>9.6</v>
          </cell>
          <cell r="BX113">
            <v>22.5</v>
          </cell>
          <cell r="BY113">
            <v>16.5</v>
          </cell>
          <cell r="BZ113">
            <v>12.8</v>
          </cell>
          <cell r="CA113">
            <v>9.4</v>
          </cell>
          <cell r="CB113">
            <v>14.9</v>
          </cell>
          <cell r="CC113">
            <v>10.5</v>
          </cell>
          <cell r="CD113">
            <v>7.9</v>
          </cell>
          <cell r="CE113">
            <v>2</v>
          </cell>
          <cell r="CF113">
            <v>5.5</v>
          </cell>
          <cell r="CG113">
            <v>6.2</v>
          </cell>
          <cell r="CH113">
            <v>0.8</v>
          </cell>
          <cell r="CI113">
            <v>9.8000000000000007</v>
          </cell>
          <cell r="CJ113">
            <v>18.8</v>
          </cell>
          <cell r="CK113">
            <v>23.9</v>
          </cell>
          <cell r="CL113">
            <v>13.6</v>
          </cell>
          <cell r="CM113">
            <v>36.200000000000003</v>
          </cell>
          <cell r="CN113">
            <v>33.5</v>
          </cell>
          <cell r="CO113">
            <v>33.299999999999997</v>
          </cell>
          <cell r="CP113">
            <v>25.8</v>
          </cell>
          <cell r="CQ113">
            <v>31.7</v>
          </cell>
          <cell r="CR113">
            <v>20.3</v>
          </cell>
          <cell r="CS113">
            <v>25.7</v>
          </cell>
          <cell r="CT113">
            <v>30.6</v>
          </cell>
          <cell r="CU113">
            <v>29</v>
          </cell>
          <cell r="CV113">
            <v>26.8</v>
          </cell>
          <cell r="CW113">
            <v>26.1</v>
          </cell>
          <cell r="CX113">
            <v>15.1</v>
          </cell>
          <cell r="CY113">
            <v>4.0999999999999996</v>
          </cell>
          <cell r="CZ113">
            <v>-4.0999999999999996</v>
          </cell>
          <cell r="DA113">
            <v>8.9</v>
          </cell>
          <cell r="DB113">
            <v>-0.3</v>
          </cell>
          <cell r="DC113">
            <v>7</v>
          </cell>
          <cell r="DD113">
            <v>12.1</v>
          </cell>
          <cell r="DE113">
            <v>26.7</v>
          </cell>
          <cell r="DF113">
            <v>11.5</v>
          </cell>
          <cell r="DG113">
            <v>18.600000000000001</v>
          </cell>
          <cell r="DH113">
            <v>21.1</v>
          </cell>
          <cell r="DI113">
            <v>21.6</v>
          </cell>
          <cell r="DJ113">
            <v>15.6</v>
          </cell>
          <cell r="DK113">
            <v>19.100000000000001</v>
          </cell>
          <cell r="DL113">
            <v>21.9</v>
          </cell>
          <cell r="DM113">
            <v>23.8</v>
          </cell>
          <cell r="DN113">
            <v>20.7</v>
          </cell>
          <cell r="DO113">
            <v>22.7</v>
          </cell>
          <cell r="DP113">
            <v>22.3</v>
          </cell>
          <cell r="DQ113">
            <v>19.5</v>
          </cell>
          <cell r="DR113">
            <v>11.9</v>
          </cell>
          <cell r="DS113">
            <v>15.5</v>
          </cell>
          <cell r="DT113">
            <v>7</v>
          </cell>
          <cell r="DU113">
            <v>13</v>
          </cell>
          <cell r="DV113">
            <v>8.1</v>
          </cell>
          <cell r="DW113">
            <v>14.5</v>
          </cell>
          <cell r="DX113">
            <v>14.3</v>
          </cell>
          <cell r="DY113">
            <v>16.899999999999999</v>
          </cell>
          <cell r="DZ113">
            <v>13.7</v>
          </cell>
          <cell r="EA113">
            <v>21.5</v>
          </cell>
          <cell r="EB113">
            <v>13.9</v>
          </cell>
          <cell r="EC113">
            <v>13.3</v>
          </cell>
          <cell r="ED113">
            <v>8.1999999999999993</v>
          </cell>
          <cell r="EE113">
            <v>13.8</v>
          </cell>
          <cell r="EF113">
            <v>5.2</v>
          </cell>
          <cell r="EG113">
            <v>2.2999999999999998</v>
          </cell>
          <cell r="EH113">
            <v>3.6</v>
          </cell>
          <cell r="EI113">
            <v>6.2</v>
          </cell>
          <cell r="EJ113">
            <v>4.3</v>
          </cell>
          <cell r="EK113">
            <v>9.4</v>
          </cell>
          <cell r="EL113">
            <v>9.1999999999999993</v>
          </cell>
          <cell r="EM113">
            <v>9.6</v>
          </cell>
          <cell r="EN113">
            <v>9.6</v>
          </cell>
          <cell r="EO113">
            <v>9.5</v>
          </cell>
          <cell r="EP113">
            <v>-2.5</v>
          </cell>
          <cell r="EQ113">
            <v>-2.7</v>
          </cell>
          <cell r="ER113">
            <v>-11.4</v>
          </cell>
          <cell r="ES113">
            <v>-13.9</v>
          </cell>
          <cell r="ET113">
            <v>-7.9</v>
          </cell>
          <cell r="EU113">
            <v>-10.8</v>
          </cell>
          <cell r="EV113">
            <v>-8.6</v>
          </cell>
          <cell r="EW113">
            <v>5.8</v>
          </cell>
          <cell r="EX113">
            <v>11.4</v>
          </cell>
          <cell r="EY113">
            <v>-0.6</v>
          </cell>
          <cell r="EZ113">
            <v>21.8</v>
          </cell>
          <cell r="FA113">
            <v>18.899999999999999</v>
          </cell>
          <cell r="FB113">
            <v>18.899999999999999</v>
          </cell>
          <cell r="FC113">
            <v>14.5</v>
          </cell>
          <cell r="FD113">
            <v>18.3</v>
          </cell>
          <cell r="FE113">
            <v>6.3</v>
          </cell>
          <cell r="FF113">
            <v>-0.8</v>
          </cell>
          <cell r="FG113">
            <v>-2.9</v>
          </cell>
          <cell r="FH113">
            <v>-9.1</v>
          </cell>
          <cell r="FI113">
            <v>-2</v>
          </cell>
          <cell r="FJ113">
            <v>-4.9000000000000004</v>
          </cell>
          <cell r="FK113">
            <v>5.7</v>
          </cell>
          <cell r="FL113">
            <v>10.7</v>
          </cell>
          <cell r="FM113">
            <v>18</v>
          </cell>
          <cell r="FN113">
            <v>7.6</v>
          </cell>
          <cell r="FO113">
            <v>18.7</v>
          </cell>
          <cell r="FP113">
            <v>10.9</v>
          </cell>
          <cell r="FQ113">
            <v>8.1999999999999993</v>
          </cell>
          <cell r="FR113">
            <v>15.5</v>
          </cell>
          <cell r="FS113">
            <v>13.1</v>
          </cell>
          <cell r="FT113">
            <v>16.3</v>
          </cell>
          <cell r="FU113">
            <v>20</v>
          </cell>
          <cell r="FV113">
            <v>13.7</v>
          </cell>
          <cell r="FW113">
            <v>6.3</v>
          </cell>
          <cell r="FX113">
            <v>13.7</v>
          </cell>
          <cell r="FY113">
            <v>3.2</v>
          </cell>
          <cell r="FZ113">
            <v>6.5</v>
          </cell>
          <cell r="GA113">
            <v>10.199999999999999</v>
          </cell>
          <cell r="GB113">
            <v>11.4</v>
          </cell>
          <cell r="GC113">
            <v>8</v>
          </cell>
          <cell r="GD113">
            <v>13.3</v>
          </cell>
          <cell r="GE113">
            <v>6</v>
          </cell>
          <cell r="GF113">
            <v>7.5</v>
          </cell>
          <cell r="GG113">
            <v>10.6</v>
          </cell>
          <cell r="GH113">
            <v>9.1999999999999993</v>
          </cell>
          <cell r="GI113">
            <v>7.1</v>
          </cell>
          <cell r="GJ113">
            <v>11.5</v>
          </cell>
          <cell r="GK113">
            <v>8.1</v>
          </cell>
          <cell r="GL113">
            <v>8.5</v>
          </cell>
          <cell r="GM113">
            <v>8.8000000000000007</v>
          </cell>
          <cell r="GN113">
            <v>8.4</v>
          </cell>
          <cell r="GO113">
            <v>4.8</v>
          </cell>
          <cell r="GP113">
            <v>2</v>
          </cell>
          <cell r="GQ113">
            <v>-6.4</v>
          </cell>
          <cell r="GR113">
            <v>1.8</v>
          </cell>
          <cell r="GS113">
            <v>-20.8</v>
          </cell>
          <cell r="GT113">
            <v>-12.6</v>
          </cell>
          <cell r="GU113">
            <v>-8.3000000000000007</v>
          </cell>
          <cell r="GV113">
            <v>3.3</v>
          </cell>
          <cell r="GW113">
            <v>-9.5</v>
          </cell>
          <cell r="GX113">
            <v>28.3</v>
          </cell>
          <cell r="GY113">
            <v>23.4</v>
          </cell>
          <cell r="GZ113">
            <v>16.7</v>
          </cell>
          <cell r="HA113">
            <v>7.5</v>
          </cell>
          <cell r="HB113">
            <v>18.100000000000001</v>
          </cell>
          <cell r="HC113">
            <v>12.1</v>
          </cell>
          <cell r="HD113">
            <v>2.1</v>
          </cell>
          <cell r="HE113">
            <v>1.6</v>
          </cell>
          <cell r="HF113">
            <v>4.2</v>
          </cell>
          <cell r="HG113">
            <v>4.7</v>
          </cell>
          <cell r="HH113">
            <v>-1.8</v>
          </cell>
          <cell r="HI113">
            <v>1.2</v>
          </cell>
          <cell r="HJ113">
            <v>4.7</v>
          </cell>
          <cell r="HK113">
            <v>7.6</v>
          </cell>
          <cell r="HL113">
            <v>3</v>
          </cell>
          <cell r="HM113">
            <v>9.6</v>
          </cell>
          <cell r="HN113">
            <v>7.6</v>
          </cell>
          <cell r="HO113">
            <v>6.8</v>
          </cell>
        </row>
        <row r="114">
          <cell r="A114" t="str">
            <v>COGMM</v>
          </cell>
          <cell r="B114" t="str">
            <v>YOY % change in real terms</v>
          </cell>
          <cell r="C114" t="str">
            <v>Imports of goods</v>
          </cell>
          <cell r="D114" t="str">
            <v>Merchandise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16.399999999999999</v>
          </cell>
          <cell r="K114">
            <v>10.1</v>
          </cell>
          <cell r="L114">
            <v>11</v>
          </cell>
          <cell r="M114">
            <v>5</v>
          </cell>
          <cell r="N114">
            <v>14.2</v>
          </cell>
          <cell r="O114">
            <v>2.8</v>
          </cell>
          <cell r="P114">
            <v>16.100000000000001</v>
          </cell>
          <cell r="Q114">
            <v>11.5</v>
          </cell>
          <cell r="R114">
            <v>12.6</v>
          </cell>
          <cell r="S114">
            <v>13</v>
          </cell>
          <cell r="T114">
            <v>4.2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10.199999999999999</v>
          </cell>
          <cell r="Z114">
            <v>-0.7</v>
          </cell>
          <cell r="AA114">
            <v>8.4</v>
          </cell>
          <cell r="AB114">
            <v>-11</v>
          </cell>
          <cell r="AC114">
            <v>-26.9</v>
          </cell>
          <cell r="AD114">
            <v>-8.4</v>
          </cell>
          <cell r="AE114">
            <v>-10.4</v>
          </cell>
          <cell r="AF114">
            <v>-14.5</v>
          </cell>
          <cell r="AG114">
            <v>9.5</v>
          </cell>
          <cell r="AH114">
            <v>36</v>
          </cell>
          <cell r="AI114">
            <v>3.1</v>
          </cell>
          <cell r="AJ114">
            <v>37.299999999999997</v>
          </cell>
          <cell r="AK114">
            <v>35.299999999999997</v>
          </cell>
          <cell r="AL114">
            <v>17.600000000000001</v>
          </cell>
          <cell r="AM114">
            <v>13.5</v>
          </cell>
          <cell r="AN114">
            <v>24.5</v>
          </cell>
          <cell r="AO114">
            <v>7.6</v>
          </cell>
          <cell r="AP114">
            <v>7.7</v>
          </cell>
          <cell r="AQ114">
            <v>3.5</v>
          </cell>
          <cell r="AR114">
            <v>12</v>
          </cell>
          <cell r="AS114">
            <v>7.7</v>
          </cell>
          <cell r="AT114">
            <v>13</v>
          </cell>
          <cell r="AU114">
            <v>16.8</v>
          </cell>
          <cell r="AV114">
            <v>26.7</v>
          </cell>
          <cell r="AW114">
            <v>28.3</v>
          </cell>
          <cell r="AX114">
            <v>21.3</v>
          </cell>
          <cell r="AY114">
            <v>19</v>
          </cell>
          <cell r="AZ114">
            <v>18.5</v>
          </cell>
          <cell r="BA114">
            <v>18</v>
          </cell>
          <cell r="BB114">
            <v>9.6</v>
          </cell>
          <cell r="BC114">
            <v>15.6</v>
          </cell>
          <cell r="BD114">
            <v>21.1</v>
          </cell>
          <cell r="BE114">
            <v>21.6</v>
          </cell>
          <cell r="BF114">
            <v>16.899999999999999</v>
          </cell>
          <cell r="BG114">
            <v>20.3</v>
          </cell>
          <cell r="BH114">
            <v>19.8</v>
          </cell>
          <cell r="BI114">
            <v>18</v>
          </cell>
          <cell r="BJ114">
            <v>12.4</v>
          </cell>
          <cell r="BK114">
            <v>13.4</v>
          </cell>
          <cell r="BL114">
            <v>4.3</v>
          </cell>
          <cell r="BM114">
            <v>11.6</v>
          </cell>
          <cell r="BN114">
            <v>-4.3</v>
          </cell>
          <cell r="BO114">
            <v>-3.8</v>
          </cell>
          <cell r="BP114">
            <v>-0.8</v>
          </cell>
          <cell r="BQ114">
            <v>0.4</v>
          </cell>
          <cell r="BR114">
            <v>-2</v>
          </cell>
          <cell r="BS114">
            <v>-1.2</v>
          </cell>
          <cell r="BT114">
            <v>9</v>
          </cell>
          <cell r="BU114">
            <v>11.4</v>
          </cell>
          <cell r="BV114">
            <v>18</v>
          </cell>
          <cell r="BW114">
            <v>9.6</v>
          </cell>
          <cell r="BX114">
            <v>22.4</v>
          </cell>
          <cell r="BY114">
            <v>16.5</v>
          </cell>
          <cell r="BZ114">
            <v>12.9</v>
          </cell>
          <cell r="CA114">
            <v>9.5</v>
          </cell>
          <cell r="CB114">
            <v>14.9</v>
          </cell>
          <cell r="CC114">
            <v>11.3</v>
          </cell>
          <cell r="CD114">
            <v>7.7</v>
          </cell>
          <cell r="CE114">
            <v>2.2000000000000002</v>
          </cell>
          <cell r="CF114">
            <v>5.4</v>
          </cell>
          <cell r="CG114">
            <v>6.3</v>
          </cell>
          <cell r="CH114">
            <v>0.8</v>
          </cell>
          <cell r="CI114">
            <v>9.6999999999999993</v>
          </cell>
          <cell r="CJ114">
            <v>18.7</v>
          </cell>
          <cell r="CK114">
            <v>23.9</v>
          </cell>
          <cell r="CL114">
            <v>13.5</v>
          </cell>
          <cell r="CM114">
            <v>36.1</v>
          </cell>
          <cell r="CN114">
            <v>33.5</v>
          </cell>
          <cell r="CO114">
            <v>33.4</v>
          </cell>
          <cell r="CP114">
            <v>25.9</v>
          </cell>
          <cell r="CQ114">
            <v>31.8</v>
          </cell>
          <cell r="CR114">
            <v>20.399999999999999</v>
          </cell>
          <cell r="CS114">
            <v>25.8</v>
          </cell>
          <cell r="CT114">
            <v>30.7</v>
          </cell>
          <cell r="CU114">
            <v>29.1</v>
          </cell>
          <cell r="CV114">
            <v>26.9</v>
          </cell>
          <cell r="CW114">
            <v>26.2</v>
          </cell>
          <cell r="CX114">
            <v>15.2</v>
          </cell>
          <cell r="CY114">
            <v>4.2</v>
          </cell>
          <cell r="CZ114">
            <v>-4.0999999999999996</v>
          </cell>
          <cell r="DA114">
            <v>9</v>
          </cell>
          <cell r="DB114">
            <v>-0.3</v>
          </cell>
          <cell r="DC114">
            <v>7</v>
          </cell>
          <cell r="DD114">
            <v>12.1</v>
          </cell>
          <cell r="DE114">
            <v>26.7</v>
          </cell>
          <cell r="DF114">
            <v>11.6</v>
          </cell>
          <cell r="DG114">
            <v>18.5</v>
          </cell>
          <cell r="DH114">
            <v>21.1</v>
          </cell>
          <cell r="DI114">
            <v>21.7</v>
          </cell>
          <cell r="DJ114">
            <v>15.7</v>
          </cell>
          <cell r="DK114">
            <v>19.2</v>
          </cell>
          <cell r="DL114">
            <v>22</v>
          </cell>
          <cell r="DM114">
            <v>23.9</v>
          </cell>
          <cell r="DN114">
            <v>20.8</v>
          </cell>
          <cell r="DO114">
            <v>22.8</v>
          </cell>
          <cell r="DP114">
            <v>22.4</v>
          </cell>
          <cell r="DQ114">
            <v>19.600000000000001</v>
          </cell>
          <cell r="DR114">
            <v>12</v>
          </cell>
          <cell r="DS114">
            <v>15.5</v>
          </cell>
          <cell r="DT114">
            <v>7</v>
          </cell>
          <cell r="DU114">
            <v>13.1</v>
          </cell>
          <cell r="DV114">
            <v>8.1</v>
          </cell>
          <cell r="DW114">
            <v>14.4</v>
          </cell>
          <cell r="DX114">
            <v>14.3</v>
          </cell>
          <cell r="DY114">
            <v>16.899999999999999</v>
          </cell>
          <cell r="DZ114">
            <v>13.7</v>
          </cell>
          <cell r="EA114">
            <v>21.5</v>
          </cell>
          <cell r="EB114">
            <v>13.9</v>
          </cell>
          <cell r="EC114">
            <v>13.3</v>
          </cell>
          <cell r="ED114">
            <v>8.1999999999999993</v>
          </cell>
          <cell r="EE114">
            <v>13.8</v>
          </cell>
          <cell r="EF114">
            <v>5.2</v>
          </cell>
          <cell r="EG114">
            <v>2.4</v>
          </cell>
          <cell r="EH114">
            <v>3.6</v>
          </cell>
          <cell r="EI114">
            <v>6.3</v>
          </cell>
          <cell r="EJ114">
            <v>4.3</v>
          </cell>
          <cell r="EK114">
            <v>6.5</v>
          </cell>
          <cell r="EL114">
            <v>6.6</v>
          </cell>
          <cell r="EM114">
            <v>7.2</v>
          </cell>
          <cell r="EN114">
            <v>8.6</v>
          </cell>
          <cell r="EO114">
            <v>7.3</v>
          </cell>
          <cell r="EP114">
            <v>-1.6</v>
          </cell>
          <cell r="EQ114">
            <v>-1.2</v>
          </cell>
          <cell r="ER114">
            <v>-10.199999999999999</v>
          </cell>
          <cell r="ES114">
            <v>-13.5</v>
          </cell>
          <cell r="ET114">
            <v>-6.9</v>
          </cell>
          <cell r="EU114">
            <v>-10.1</v>
          </cell>
          <cell r="EV114">
            <v>-8.1999999999999993</v>
          </cell>
          <cell r="EW114">
            <v>6.4</v>
          </cell>
          <cell r="EX114">
            <v>11.8</v>
          </cell>
          <cell r="EY114">
            <v>0</v>
          </cell>
          <cell r="EZ114">
            <v>22.9</v>
          </cell>
          <cell r="FA114">
            <v>19.100000000000001</v>
          </cell>
          <cell r="FB114">
            <v>18.899999999999999</v>
          </cell>
          <cell r="FC114">
            <v>13.7</v>
          </cell>
          <cell r="FD114">
            <v>18.399999999999999</v>
          </cell>
          <cell r="FE114">
            <v>5.6</v>
          </cell>
          <cell r="FF114">
            <v>-0.7</v>
          </cell>
          <cell r="FG114">
            <v>-2.7</v>
          </cell>
          <cell r="FH114">
            <v>-8.4</v>
          </cell>
          <cell r="FI114">
            <v>-1.9</v>
          </cell>
          <cell r="FJ114">
            <v>-4.2</v>
          </cell>
          <cell r="FK114">
            <v>5.8</v>
          </cell>
          <cell r="FL114">
            <v>10.8</v>
          </cell>
          <cell r="FM114">
            <v>18.2</v>
          </cell>
          <cell r="FN114">
            <v>7.9</v>
          </cell>
          <cell r="FO114">
            <v>18.7</v>
          </cell>
          <cell r="FP114">
            <v>10.6</v>
          </cell>
          <cell r="FQ114">
            <v>8.1</v>
          </cell>
          <cell r="FR114">
            <v>14.6</v>
          </cell>
          <cell r="FS114">
            <v>12.7</v>
          </cell>
          <cell r="FT114">
            <v>15.4</v>
          </cell>
          <cell r="FU114">
            <v>19.399999999999999</v>
          </cell>
          <cell r="FV114">
            <v>13.8</v>
          </cell>
          <cell r="FW114">
            <v>7.2</v>
          </cell>
          <cell r="FX114">
            <v>13.7</v>
          </cell>
          <cell r="FY114">
            <v>4</v>
          </cell>
          <cell r="FZ114">
            <v>7.2</v>
          </cell>
          <cell r="GA114">
            <v>10</v>
          </cell>
          <cell r="GB114">
            <v>10.9</v>
          </cell>
          <cell r="GC114">
            <v>8.1999999999999993</v>
          </cell>
          <cell r="GD114">
            <v>13.3</v>
          </cell>
          <cell r="GE114">
            <v>6</v>
          </cell>
          <cell r="GF114">
            <v>7.5</v>
          </cell>
          <cell r="GG114">
            <v>10.7</v>
          </cell>
          <cell r="GH114">
            <v>9.1999999999999993</v>
          </cell>
          <cell r="GI114">
            <v>7.1</v>
          </cell>
          <cell r="GJ114">
            <v>11.5</v>
          </cell>
          <cell r="GK114">
            <v>8.1</v>
          </cell>
          <cell r="GL114">
            <v>8.1999999999999993</v>
          </cell>
          <cell r="GM114">
            <v>8.6999999999999993</v>
          </cell>
          <cell r="GN114">
            <v>8.1999999999999993</v>
          </cell>
          <cell r="GO114">
            <v>4.7</v>
          </cell>
          <cell r="GP114">
            <v>1.9</v>
          </cell>
          <cell r="GQ114">
            <v>-6.7</v>
          </cell>
          <cell r="GR114">
            <v>1.7</v>
          </cell>
          <cell r="GS114">
            <v>-21.6</v>
          </cell>
          <cell r="GT114">
            <v>-12.8</v>
          </cell>
          <cell r="GU114">
            <v>-8.3000000000000007</v>
          </cell>
          <cell r="GV114">
            <v>3.5</v>
          </cell>
          <cell r="GW114">
            <v>-9.6999999999999993</v>
          </cell>
          <cell r="GX114">
            <v>29.5</v>
          </cell>
          <cell r="GY114">
            <v>22.5</v>
          </cell>
          <cell r="GZ114">
            <v>16.8</v>
          </cell>
          <cell r="HA114">
            <v>7.1</v>
          </cell>
          <cell r="HB114">
            <v>18</v>
          </cell>
          <cell r="HC114">
            <v>11.5</v>
          </cell>
          <cell r="HD114">
            <v>2.6</v>
          </cell>
          <cell r="HE114">
            <v>1</v>
          </cell>
          <cell r="HF114">
            <v>2.6</v>
          </cell>
          <cell r="HG114">
            <v>4.0999999999999996</v>
          </cell>
          <cell r="HH114">
            <v>-4</v>
          </cell>
          <cell r="HI114">
            <v>-1.2</v>
          </cell>
          <cell r="HJ114">
            <v>2.8</v>
          </cell>
          <cell r="HK114">
            <v>6.8</v>
          </cell>
          <cell r="HL114">
            <v>1.2</v>
          </cell>
          <cell r="HM114">
            <v>5.0999999999999996</v>
          </cell>
          <cell r="HN114">
            <v>4.3</v>
          </cell>
          <cell r="HO114">
            <v>2.9</v>
          </cell>
        </row>
        <row r="115">
          <cell r="A115" t="str">
            <v>COGMGO</v>
          </cell>
          <cell r="B115" t="str">
            <v>YOY % change in real terms</v>
          </cell>
          <cell r="C115" t="str">
            <v>Imports of goods</v>
          </cell>
          <cell r="D115" t="str">
            <v>Gold for industrial use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1.6</v>
          </cell>
          <cell r="CS115">
            <v>13.4</v>
          </cell>
          <cell r="CT115">
            <v>15.7</v>
          </cell>
          <cell r="CU115">
            <v>14.8</v>
          </cell>
          <cell r="CV115">
            <v>11.7</v>
          </cell>
          <cell r="CW115">
            <v>15.8</v>
          </cell>
          <cell r="CX115">
            <v>1.9</v>
          </cell>
          <cell r="CY115">
            <v>-6.3</v>
          </cell>
          <cell r="CZ115">
            <v>-11.9</v>
          </cell>
          <cell r="DA115">
            <v>-1.1000000000000001</v>
          </cell>
          <cell r="DB115">
            <v>-10.5</v>
          </cell>
          <cell r="DC115">
            <v>-1.4</v>
          </cell>
          <cell r="DD115">
            <v>14.1</v>
          </cell>
          <cell r="DE115">
            <v>26.8</v>
          </cell>
          <cell r="DF115">
            <v>7</v>
          </cell>
          <cell r="DG115">
            <v>22.8</v>
          </cell>
          <cell r="DH115">
            <v>20.6</v>
          </cell>
          <cell r="DI115">
            <v>9.6</v>
          </cell>
          <cell r="DJ115">
            <v>1.1000000000000001</v>
          </cell>
          <cell r="DK115">
            <v>12.7</v>
          </cell>
          <cell r="DL115">
            <v>2.2000000000000002</v>
          </cell>
          <cell r="DM115">
            <v>6.4</v>
          </cell>
          <cell r="DN115">
            <v>1.8</v>
          </cell>
          <cell r="DO115">
            <v>1.6</v>
          </cell>
          <cell r="DP115">
            <v>3.1</v>
          </cell>
          <cell r="DQ115">
            <v>4.8</v>
          </cell>
          <cell r="DR115">
            <v>-8.1999999999999993</v>
          </cell>
          <cell r="DS115">
            <v>2.7</v>
          </cell>
          <cell r="DT115">
            <v>-2.2999999999999998</v>
          </cell>
          <cell r="DU115">
            <v>-1.2</v>
          </cell>
          <cell r="DV115">
            <v>5.9</v>
          </cell>
          <cell r="DW115">
            <v>20.5</v>
          </cell>
          <cell r="DX115">
            <v>14.2</v>
          </cell>
          <cell r="DY115">
            <v>25.2</v>
          </cell>
          <cell r="DZ115">
            <v>16.7</v>
          </cell>
          <cell r="EA115">
            <v>26.1</v>
          </cell>
          <cell r="EB115">
            <v>23.3</v>
          </cell>
          <cell r="EC115">
            <v>12.5</v>
          </cell>
          <cell r="ED115">
            <v>10.1</v>
          </cell>
          <cell r="EE115">
            <v>17.600000000000001</v>
          </cell>
          <cell r="EF115">
            <v>-0.4</v>
          </cell>
          <cell r="EG115">
            <v>-13.7</v>
          </cell>
          <cell r="EH115">
            <v>-5.3</v>
          </cell>
          <cell r="EI115">
            <v>-1.7</v>
          </cell>
          <cell r="EJ115">
            <v>-5.7</v>
          </cell>
          <cell r="EK115">
            <v>997.6</v>
          </cell>
          <cell r="EL115">
            <v>877.3</v>
          </cell>
          <cell r="EM115">
            <v>948.7</v>
          </cell>
          <cell r="EN115">
            <v>374.9</v>
          </cell>
          <cell r="EO115">
            <v>792.9</v>
          </cell>
          <cell r="EP115">
            <v>-32.9</v>
          </cell>
          <cell r="EQ115">
            <v>-59.8</v>
          </cell>
          <cell r="ER115">
            <v>-58</v>
          </cell>
          <cell r="ES115">
            <v>-50.2</v>
          </cell>
          <cell r="ET115">
            <v>-50.2</v>
          </cell>
          <cell r="EU115">
            <v>-45.2</v>
          </cell>
          <cell r="EV115">
            <v>-45.1</v>
          </cell>
          <cell r="EW115">
            <v>-45.1</v>
          </cell>
          <cell r="EX115">
            <v>-45.2</v>
          </cell>
          <cell r="EY115">
            <v>-45.1</v>
          </cell>
          <cell r="EZ115">
            <v>-60.1</v>
          </cell>
          <cell r="FA115">
            <v>-14.3</v>
          </cell>
          <cell r="FB115">
            <v>9.3000000000000007</v>
          </cell>
          <cell r="FC115">
            <v>247.5</v>
          </cell>
          <cell r="FD115">
            <v>9.6999999999999993</v>
          </cell>
          <cell r="FE115">
            <v>179.8</v>
          </cell>
          <cell r="FF115">
            <v>-17.7</v>
          </cell>
          <cell r="FG115">
            <v>-48.7</v>
          </cell>
          <cell r="FH115">
            <v>-77.900000000000006</v>
          </cell>
          <cell r="FI115">
            <v>-23.6</v>
          </cell>
          <cell r="FJ115">
            <v>-78.099999999999994</v>
          </cell>
          <cell r="FK115">
            <v>-39</v>
          </cell>
          <cell r="FL115">
            <v>-44.3</v>
          </cell>
          <cell r="FM115">
            <v>-43.4</v>
          </cell>
          <cell r="FN115">
            <v>-60.6</v>
          </cell>
          <cell r="FO115">
            <v>26</v>
          </cell>
          <cell r="FP115">
            <v>174.8</v>
          </cell>
          <cell r="FQ115">
            <v>109.2</v>
          </cell>
          <cell r="FR115">
            <v>778.4</v>
          </cell>
          <cell r="FS115">
            <v>226.6</v>
          </cell>
          <cell r="FT115">
            <v>355.8</v>
          </cell>
          <cell r="FU115">
            <v>103.2</v>
          </cell>
          <cell r="FV115">
            <v>18.100000000000001</v>
          </cell>
          <cell r="FW115">
            <v>-87.1</v>
          </cell>
          <cell r="FX115">
            <v>25.8</v>
          </cell>
          <cell r="FY115">
            <v>-59.3</v>
          </cell>
          <cell r="FZ115">
            <v>-52.3</v>
          </cell>
          <cell r="GA115">
            <v>62.7</v>
          </cell>
          <cell r="GB115">
            <v>411.2</v>
          </cell>
          <cell r="GC115">
            <v>-16</v>
          </cell>
          <cell r="GD115">
            <v>16.100000000000001</v>
          </cell>
          <cell r="GE115">
            <v>5.0999999999999996</v>
          </cell>
          <cell r="GF115">
            <v>8.4</v>
          </cell>
          <cell r="GG115">
            <v>-8.1</v>
          </cell>
          <cell r="GH115">
            <v>4.0999999999999996</v>
          </cell>
          <cell r="GI115">
            <v>35</v>
          </cell>
          <cell r="GJ115">
            <v>23.4</v>
          </cell>
          <cell r="GK115">
            <v>-6.5</v>
          </cell>
          <cell r="GL115">
            <v>100.8</v>
          </cell>
          <cell r="GM115">
            <v>38.4</v>
          </cell>
          <cell r="GN115">
            <v>34.700000000000003</v>
          </cell>
          <cell r="GO115">
            <v>34</v>
          </cell>
          <cell r="GP115">
            <v>47.2</v>
          </cell>
          <cell r="GQ115">
            <v>3.4</v>
          </cell>
          <cell r="GR115">
            <v>24.7</v>
          </cell>
          <cell r="GS115">
            <v>53.4</v>
          </cell>
          <cell r="GT115">
            <v>9.1</v>
          </cell>
          <cell r="GU115">
            <v>-2.2999999999999998</v>
          </cell>
          <cell r="GV115">
            <v>-20.100000000000001</v>
          </cell>
          <cell r="GW115">
            <v>7.2</v>
          </cell>
          <cell r="GX115">
            <v>-25</v>
          </cell>
          <cell r="GY115">
            <v>91.7</v>
          </cell>
          <cell r="GZ115">
            <v>15.4</v>
          </cell>
          <cell r="HA115">
            <v>42.4</v>
          </cell>
          <cell r="HB115">
            <v>26.4</v>
          </cell>
          <cell r="HC115">
            <v>53.2</v>
          </cell>
          <cell r="HD115">
            <v>-19.7</v>
          </cell>
          <cell r="HE115">
            <v>55.3</v>
          </cell>
          <cell r="HF115">
            <v>80.5</v>
          </cell>
          <cell r="HG115">
            <v>35.5</v>
          </cell>
          <cell r="HH115">
            <v>74</v>
          </cell>
          <cell r="HI115">
            <v>95.9</v>
          </cell>
          <cell r="HJ115">
            <v>81.900000000000006</v>
          </cell>
          <cell r="HK115">
            <v>18.100000000000001</v>
          </cell>
          <cell r="HL115">
            <v>59.9</v>
          </cell>
          <cell r="HM115">
            <v>92.4</v>
          </cell>
          <cell r="HN115">
            <v>71.099999999999994</v>
          </cell>
          <cell r="HO115">
            <v>89.7</v>
          </cell>
        </row>
        <row r="116">
          <cell r="A116" t="str">
            <v>COGXS</v>
          </cell>
          <cell r="B116" t="str">
            <v>YOY % change in real terms</v>
          </cell>
          <cell r="C116" t="str">
            <v>Exports of services</v>
          </cell>
          <cell r="I116">
            <v>0</v>
          </cell>
          <cell r="J116">
            <v>3.8</v>
          </cell>
          <cell r="K116">
            <v>3.7</v>
          </cell>
          <cell r="L116">
            <v>4.7</v>
          </cell>
          <cell r="M116">
            <v>2.9</v>
          </cell>
          <cell r="N116">
            <v>2.7</v>
          </cell>
          <cell r="O116">
            <v>6.9</v>
          </cell>
          <cell r="P116">
            <v>9.6</v>
          </cell>
          <cell r="Q116">
            <v>11.5</v>
          </cell>
          <cell r="R116">
            <v>12.8</v>
          </cell>
          <cell r="S116">
            <v>-1.1000000000000001</v>
          </cell>
          <cell r="T116">
            <v>10.4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2.6</v>
          </cell>
          <cell r="Z116">
            <v>6.3</v>
          </cell>
          <cell r="AA116">
            <v>2.2999999999999998</v>
          </cell>
          <cell r="AB116">
            <v>-5.2</v>
          </cell>
          <cell r="AC116">
            <v>-13.6</v>
          </cell>
          <cell r="AD116">
            <v>-2.2000000000000002</v>
          </cell>
          <cell r="AE116">
            <v>-9.6</v>
          </cell>
          <cell r="AF116">
            <v>-3.9</v>
          </cell>
          <cell r="AG116">
            <v>7.5</v>
          </cell>
          <cell r="AH116">
            <v>17.600000000000001</v>
          </cell>
          <cell r="AI116">
            <v>1.9</v>
          </cell>
          <cell r="AJ116">
            <v>23</v>
          </cell>
          <cell r="AK116">
            <v>20.8</v>
          </cell>
          <cell r="AL116">
            <v>17</v>
          </cell>
          <cell r="AM116">
            <v>18</v>
          </cell>
          <cell r="AN116">
            <v>19.8</v>
          </cell>
          <cell r="AO116">
            <v>5.5</v>
          </cell>
          <cell r="AP116">
            <v>4.5</v>
          </cell>
          <cell r="AQ116">
            <v>0.5</v>
          </cell>
          <cell r="AR116">
            <v>1.9</v>
          </cell>
          <cell r="AS116">
            <v>3.2</v>
          </cell>
          <cell r="AT116">
            <v>4.2</v>
          </cell>
          <cell r="AU116">
            <v>11.4</v>
          </cell>
          <cell r="AV116">
            <v>15.5</v>
          </cell>
          <cell r="AW116">
            <v>16.600000000000001</v>
          </cell>
          <cell r="AX116">
            <v>11.7</v>
          </cell>
          <cell r="AY116">
            <v>13.3</v>
          </cell>
          <cell r="AZ116">
            <v>11.8</v>
          </cell>
          <cell r="BA116">
            <v>8</v>
          </cell>
          <cell r="BB116">
            <v>4.7</v>
          </cell>
          <cell r="BC116">
            <v>9.4</v>
          </cell>
          <cell r="BD116">
            <v>1.4</v>
          </cell>
          <cell r="BE116">
            <v>4.2</v>
          </cell>
          <cell r="BF116">
            <v>4.5</v>
          </cell>
          <cell r="BG116">
            <v>4</v>
          </cell>
          <cell r="BH116">
            <v>3.4</v>
          </cell>
          <cell r="BI116">
            <v>11.4</v>
          </cell>
          <cell r="BJ116">
            <v>6.7</v>
          </cell>
          <cell r="BK116">
            <v>10.199999999999999</v>
          </cell>
          <cell r="BL116">
            <v>14.4</v>
          </cell>
          <cell r="BM116">
            <v>10.6</v>
          </cell>
          <cell r="BN116">
            <v>7.4</v>
          </cell>
          <cell r="BO116">
            <v>3.8</v>
          </cell>
          <cell r="BP116">
            <v>3.3</v>
          </cell>
          <cell r="BQ116">
            <v>3.1</v>
          </cell>
          <cell r="BR116">
            <v>4.5</v>
          </cell>
          <cell r="BS116">
            <v>-2.6</v>
          </cell>
          <cell r="BT116">
            <v>5.2</v>
          </cell>
          <cell r="BU116">
            <v>9</v>
          </cell>
          <cell r="BV116">
            <v>14.4</v>
          </cell>
          <cell r="BW116">
            <v>6.3</v>
          </cell>
          <cell r="BX116">
            <v>15.4</v>
          </cell>
          <cell r="BY116">
            <v>15.4</v>
          </cell>
          <cell r="BZ116">
            <v>9.8000000000000007</v>
          </cell>
          <cell r="CA116">
            <v>3.3</v>
          </cell>
          <cell r="CB116">
            <v>10.8</v>
          </cell>
          <cell r="CC116">
            <v>12.6</v>
          </cell>
          <cell r="CD116">
            <v>5.9</v>
          </cell>
          <cell r="CE116">
            <v>0.4</v>
          </cell>
          <cell r="CF116">
            <v>4.5</v>
          </cell>
          <cell r="CG116">
            <v>6</v>
          </cell>
          <cell r="CH116">
            <v>-1.3</v>
          </cell>
          <cell r="CI116">
            <v>7.5</v>
          </cell>
          <cell r="CJ116">
            <v>22.6</v>
          </cell>
          <cell r="CK116">
            <v>25.2</v>
          </cell>
          <cell r="CL116">
            <v>13</v>
          </cell>
          <cell r="CM116">
            <v>18.3</v>
          </cell>
          <cell r="CN116">
            <v>17.2</v>
          </cell>
          <cell r="CO116">
            <v>17</v>
          </cell>
          <cell r="CP116">
            <v>16.399999999999999</v>
          </cell>
          <cell r="CQ116">
            <v>17.2</v>
          </cell>
          <cell r="CR116">
            <v>11</v>
          </cell>
          <cell r="CS116">
            <v>11</v>
          </cell>
          <cell r="CT116">
            <v>5.2</v>
          </cell>
          <cell r="CU116">
            <v>5.8</v>
          </cell>
          <cell r="CV116">
            <v>8.1</v>
          </cell>
          <cell r="CW116">
            <v>3.8</v>
          </cell>
          <cell r="CX116">
            <v>0.9</v>
          </cell>
          <cell r="CY116">
            <v>1.3</v>
          </cell>
          <cell r="CZ116">
            <v>1.3</v>
          </cell>
          <cell r="DA116">
            <v>1.8</v>
          </cell>
          <cell r="DB116">
            <v>2.2000000000000002</v>
          </cell>
          <cell r="DC116">
            <v>4.9000000000000004</v>
          </cell>
          <cell r="DD116">
            <v>5.3</v>
          </cell>
          <cell r="DE116">
            <v>3.2</v>
          </cell>
          <cell r="DF116">
            <v>3.9</v>
          </cell>
          <cell r="DG116">
            <v>3.6</v>
          </cell>
          <cell r="DH116">
            <v>4.3</v>
          </cell>
          <cell r="DI116">
            <v>4.3</v>
          </cell>
          <cell r="DJ116">
            <v>6.1</v>
          </cell>
          <cell r="DK116">
            <v>4.5999999999999996</v>
          </cell>
          <cell r="DL116">
            <v>9.5</v>
          </cell>
          <cell r="DM116">
            <v>8.8000000000000007</v>
          </cell>
          <cell r="DN116">
            <v>10.6</v>
          </cell>
          <cell r="DO116">
            <v>7.2</v>
          </cell>
          <cell r="DP116">
            <v>9</v>
          </cell>
          <cell r="DQ116">
            <v>6.7</v>
          </cell>
          <cell r="DR116">
            <v>6.2</v>
          </cell>
          <cell r="DS116">
            <v>9.3000000000000007</v>
          </cell>
          <cell r="DT116">
            <v>7.2</v>
          </cell>
          <cell r="DU116">
            <v>7.3</v>
          </cell>
          <cell r="DV116">
            <v>8.6</v>
          </cell>
          <cell r="DW116">
            <v>4.8</v>
          </cell>
          <cell r="DX116">
            <v>5.0999999999999996</v>
          </cell>
          <cell r="DY116">
            <v>9.3000000000000007</v>
          </cell>
          <cell r="DZ116">
            <v>6.9</v>
          </cell>
          <cell r="EA116">
            <v>3.4</v>
          </cell>
          <cell r="EB116">
            <v>4.0999999999999996</v>
          </cell>
          <cell r="EC116">
            <v>2.8</v>
          </cell>
          <cell r="ED116">
            <v>2.1</v>
          </cell>
          <cell r="EE116">
            <v>3.1</v>
          </cell>
          <cell r="EF116">
            <v>10.3</v>
          </cell>
          <cell r="EG116">
            <v>10.199999999999999</v>
          </cell>
          <cell r="EH116">
            <v>10.5</v>
          </cell>
          <cell r="EI116">
            <v>11.6</v>
          </cell>
          <cell r="EJ116">
            <v>10.7</v>
          </cell>
          <cell r="EK116">
            <v>4.4000000000000004</v>
          </cell>
          <cell r="EL116">
            <v>2.2000000000000002</v>
          </cell>
          <cell r="EM116">
            <v>-2.1</v>
          </cell>
          <cell r="EN116">
            <v>-7.1</v>
          </cell>
          <cell r="EO116">
            <v>-0.8</v>
          </cell>
          <cell r="EP116">
            <v>-7.7</v>
          </cell>
          <cell r="EQ116">
            <v>-10.5</v>
          </cell>
          <cell r="ER116">
            <v>-1.4</v>
          </cell>
          <cell r="ES116">
            <v>4.5</v>
          </cell>
          <cell r="ET116">
            <v>-3.8</v>
          </cell>
          <cell r="EU116">
            <v>1.5</v>
          </cell>
          <cell r="EV116">
            <v>5.7</v>
          </cell>
          <cell r="EW116">
            <v>13.4</v>
          </cell>
          <cell r="EX116">
            <v>14</v>
          </cell>
          <cell r="EY116">
            <v>8.9</v>
          </cell>
          <cell r="EZ116">
            <v>15.2</v>
          </cell>
          <cell r="FA116">
            <v>16.2</v>
          </cell>
          <cell r="FB116">
            <v>13.2</v>
          </cell>
          <cell r="FC116">
            <v>9.9</v>
          </cell>
          <cell r="FD116">
            <v>13.4</v>
          </cell>
          <cell r="FE116">
            <v>8.4</v>
          </cell>
          <cell r="FF116">
            <v>8</v>
          </cell>
          <cell r="FG116">
            <v>4.4000000000000004</v>
          </cell>
          <cell r="FH116">
            <v>5.3</v>
          </cell>
          <cell r="FI116">
            <v>6.4</v>
          </cell>
          <cell r="FJ116">
            <v>4.5999999999999996</v>
          </cell>
          <cell r="FK116">
            <v>7.9</v>
          </cell>
          <cell r="FL116">
            <v>13.3</v>
          </cell>
          <cell r="FM116">
            <v>16.899999999999999</v>
          </cell>
          <cell r="FN116">
            <v>11</v>
          </cell>
          <cell r="FO116">
            <v>14.1</v>
          </cell>
          <cell r="FP116">
            <v>-8.6</v>
          </cell>
          <cell r="FQ116">
            <v>10.5</v>
          </cell>
          <cell r="FR116">
            <v>12.3</v>
          </cell>
          <cell r="FS116">
            <v>7.4</v>
          </cell>
          <cell r="FT116">
            <v>16.399999999999999</v>
          </cell>
          <cell r="FU116">
            <v>37.1</v>
          </cell>
          <cell r="FV116">
            <v>14.2</v>
          </cell>
          <cell r="FW116">
            <v>9.9</v>
          </cell>
          <cell r="FX116">
            <v>17.899999999999999</v>
          </cell>
          <cell r="FY116">
            <v>12</v>
          </cell>
          <cell r="FZ116">
            <v>11.9</v>
          </cell>
          <cell r="GA116">
            <v>11.5</v>
          </cell>
          <cell r="GB116">
            <v>11.1</v>
          </cell>
          <cell r="GC116">
            <v>11.6</v>
          </cell>
          <cell r="GD116">
            <v>10.9</v>
          </cell>
          <cell r="GE116">
            <v>10.9</v>
          </cell>
          <cell r="GF116">
            <v>9.1999999999999993</v>
          </cell>
          <cell r="GG116">
            <v>9.1999999999999993</v>
          </cell>
          <cell r="GH116">
            <v>10</v>
          </cell>
          <cell r="GI116">
            <v>15</v>
          </cell>
          <cell r="GJ116">
            <v>12.2</v>
          </cell>
          <cell r="GK116">
            <v>15.6</v>
          </cell>
          <cell r="GL116">
            <v>14.4</v>
          </cell>
          <cell r="GM116">
            <v>14.3</v>
          </cell>
          <cell r="GN116">
            <v>9.1999999999999993</v>
          </cell>
          <cell r="GO116">
            <v>7.7</v>
          </cell>
          <cell r="GP116">
            <v>4</v>
          </cell>
          <cell r="GQ116">
            <v>0.2</v>
          </cell>
          <cell r="GR116">
            <v>5</v>
          </cell>
          <cell r="GS116">
            <v>-5.9</v>
          </cell>
          <cell r="GT116">
            <v>-4.0999999999999996</v>
          </cell>
          <cell r="GU116">
            <v>1</v>
          </cell>
          <cell r="GV116">
            <v>9.5</v>
          </cell>
          <cell r="GW116">
            <v>0.4</v>
          </cell>
          <cell r="GX116">
            <v>18.100000000000001</v>
          </cell>
          <cell r="GY116">
            <v>17.2</v>
          </cell>
          <cell r="GZ116">
            <v>15.5</v>
          </cell>
          <cell r="HA116">
            <v>9.6</v>
          </cell>
          <cell r="HB116">
            <v>14.8</v>
          </cell>
          <cell r="HC116">
            <v>7.5</v>
          </cell>
          <cell r="HD116">
            <v>7</v>
          </cell>
          <cell r="HE116">
            <v>4.4000000000000004</v>
          </cell>
          <cell r="HF116">
            <v>4</v>
          </cell>
          <cell r="HG116">
            <v>5.6</v>
          </cell>
          <cell r="HH116">
            <v>2.2999999999999998</v>
          </cell>
          <cell r="HI116">
            <v>2.6</v>
          </cell>
          <cell r="HJ116">
            <v>0.2</v>
          </cell>
          <cell r="HK116">
            <v>3</v>
          </cell>
          <cell r="HL116">
            <v>2</v>
          </cell>
          <cell r="HM116">
            <v>5.3</v>
          </cell>
          <cell r="HN116">
            <v>8.4</v>
          </cell>
          <cell r="HO116">
            <v>4.9000000000000004</v>
          </cell>
        </row>
        <row r="117">
          <cell r="A117" t="str">
            <v>COGXSTRANS</v>
          </cell>
          <cell r="B117" t="str">
            <v>YOY % change in real terms</v>
          </cell>
          <cell r="C117" t="str">
            <v>Exports of services</v>
          </cell>
          <cell r="D117" t="str">
            <v>Transportation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12.4</v>
          </cell>
          <cell r="BN117">
            <v>6.4</v>
          </cell>
          <cell r="BO117">
            <v>2.2999999999999998</v>
          </cell>
          <cell r="BP117">
            <v>1.5</v>
          </cell>
          <cell r="BQ117">
            <v>2.8</v>
          </cell>
          <cell r="BR117">
            <v>3.3</v>
          </cell>
          <cell r="BS117">
            <v>-4.8</v>
          </cell>
          <cell r="BT117">
            <v>6.5</v>
          </cell>
          <cell r="BU117">
            <v>15.2</v>
          </cell>
          <cell r="BV117">
            <v>19.600000000000001</v>
          </cell>
          <cell r="BW117">
            <v>8.1999999999999993</v>
          </cell>
          <cell r="BX117">
            <v>16.399999999999999</v>
          </cell>
          <cell r="BY117">
            <v>13.1</v>
          </cell>
          <cell r="BZ117">
            <v>6</v>
          </cell>
          <cell r="CA117">
            <v>-1.6</v>
          </cell>
          <cell r="CB117">
            <v>8.6</v>
          </cell>
          <cell r="CC117">
            <v>11.7</v>
          </cell>
          <cell r="CD117">
            <v>3.8</v>
          </cell>
          <cell r="CE117">
            <v>-2.2999999999999998</v>
          </cell>
          <cell r="CF117">
            <v>1.3</v>
          </cell>
          <cell r="CG117">
            <v>3.8</v>
          </cell>
          <cell r="CH117">
            <v>-5.7</v>
          </cell>
          <cell r="CI117">
            <v>7.5</v>
          </cell>
          <cell r="CJ117">
            <v>26</v>
          </cell>
          <cell r="CK117">
            <v>34.1</v>
          </cell>
          <cell r="CL117">
            <v>13.4</v>
          </cell>
          <cell r="CM117">
            <v>15.5</v>
          </cell>
          <cell r="CN117">
            <v>15</v>
          </cell>
          <cell r="CO117">
            <v>14.3</v>
          </cell>
          <cell r="CP117">
            <v>13.8</v>
          </cell>
          <cell r="CQ117">
            <v>14.7</v>
          </cell>
          <cell r="CR117">
            <v>9.5</v>
          </cell>
          <cell r="CS117">
            <v>9.9</v>
          </cell>
          <cell r="CT117">
            <v>9.1</v>
          </cell>
          <cell r="CU117">
            <v>10.4</v>
          </cell>
          <cell r="CV117">
            <v>9.6999999999999993</v>
          </cell>
          <cell r="CW117">
            <v>0</v>
          </cell>
          <cell r="CX117">
            <v>0.5</v>
          </cell>
          <cell r="CY117">
            <v>0.1</v>
          </cell>
          <cell r="CZ117">
            <v>0.3</v>
          </cell>
          <cell r="DA117">
            <v>0.2</v>
          </cell>
          <cell r="DB117">
            <v>11.3</v>
          </cell>
          <cell r="DC117">
            <v>10.7</v>
          </cell>
          <cell r="DD117">
            <v>12.8</v>
          </cell>
          <cell r="DE117">
            <v>10.7</v>
          </cell>
          <cell r="DF117">
            <v>11.4</v>
          </cell>
          <cell r="DG117">
            <v>8.8000000000000007</v>
          </cell>
          <cell r="DH117">
            <v>10.1</v>
          </cell>
          <cell r="DI117">
            <v>9</v>
          </cell>
          <cell r="DJ117">
            <v>9.9</v>
          </cell>
          <cell r="DK117">
            <v>9.5</v>
          </cell>
          <cell r="DL117">
            <v>10.199999999999999</v>
          </cell>
          <cell r="DM117">
            <v>9.4</v>
          </cell>
          <cell r="DN117">
            <v>9.1999999999999993</v>
          </cell>
          <cell r="DO117">
            <v>10.4</v>
          </cell>
          <cell r="DP117">
            <v>9.8000000000000007</v>
          </cell>
          <cell r="DQ117">
            <v>1.4</v>
          </cell>
          <cell r="DR117">
            <v>6.4</v>
          </cell>
          <cell r="DS117">
            <v>10.5</v>
          </cell>
          <cell r="DT117">
            <v>9</v>
          </cell>
          <cell r="DU117">
            <v>6.8</v>
          </cell>
          <cell r="DV117">
            <v>10.199999999999999</v>
          </cell>
          <cell r="DW117">
            <v>7.5</v>
          </cell>
          <cell r="DX117">
            <v>6.3</v>
          </cell>
          <cell r="DY117">
            <v>7.6</v>
          </cell>
          <cell r="DZ117">
            <v>7.9</v>
          </cell>
          <cell r="EA117">
            <v>0.4</v>
          </cell>
          <cell r="EB117">
            <v>0.1</v>
          </cell>
          <cell r="EC117">
            <v>-0.4</v>
          </cell>
          <cell r="ED117">
            <v>-2</v>
          </cell>
          <cell r="EE117">
            <v>-0.5</v>
          </cell>
          <cell r="EF117">
            <v>5.5</v>
          </cell>
          <cell r="EG117">
            <v>7.1</v>
          </cell>
          <cell r="EH117">
            <v>10</v>
          </cell>
          <cell r="EI117">
            <v>10.6</v>
          </cell>
          <cell r="EJ117">
            <v>8.4</v>
          </cell>
          <cell r="EK117">
            <v>3.3</v>
          </cell>
          <cell r="EL117">
            <v>1</v>
          </cell>
          <cell r="EM117">
            <v>-1.2</v>
          </cell>
          <cell r="EN117">
            <v>-1.6</v>
          </cell>
          <cell r="EO117">
            <v>0.3</v>
          </cell>
          <cell r="EP117">
            <v>-1</v>
          </cell>
          <cell r="EQ117">
            <v>1.9</v>
          </cell>
          <cell r="ER117">
            <v>1.3</v>
          </cell>
          <cell r="ES117">
            <v>1.3</v>
          </cell>
          <cell r="ET117">
            <v>0.9</v>
          </cell>
          <cell r="EU117">
            <v>0.8</v>
          </cell>
          <cell r="EV117">
            <v>-0.4</v>
          </cell>
          <cell r="EW117">
            <v>7.7</v>
          </cell>
          <cell r="EX117">
            <v>9.9</v>
          </cell>
          <cell r="EY117">
            <v>4.5999999999999996</v>
          </cell>
          <cell r="EZ117">
            <v>7.1</v>
          </cell>
          <cell r="FA117">
            <v>13.5</v>
          </cell>
          <cell r="FB117">
            <v>8.6</v>
          </cell>
          <cell r="FC117">
            <v>3.1</v>
          </cell>
          <cell r="FD117">
            <v>8</v>
          </cell>
          <cell r="FE117">
            <v>2.2000000000000002</v>
          </cell>
          <cell r="FF117">
            <v>0.9</v>
          </cell>
          <cell r="FG117">
            <v>-4.5999999999999996</v>
          </cell>
          <cell r="FH117">
            <v>-4.0999999999999996</v>
          </cell>
          <cell r="FI117">
            <v>-1.5</v>
          </cell>
          <cell r="FJ117">
            <v>7.4</v>
          </cell>
          <cell r="FK117">
            <v>7.1</v>
          </cell>
          <cell r="FL117">
            <v>16.5</v>
          </cell>
          <cell r="FM117">
            <v>17.5</v>
          </cell>
          <cell r="FN117">
            <v>12.1</v>
          </cell>
          <cell r="FO117">
            <v>7.8</v>
          </cell>
          <cell r="FP117">
            <v>-12.7</v>
          </cell>
          <cell r="FQ117">
            <v>0.4</v>
          </cell>
          <cell r="FR117">
            <v>7.4</v>
          </cell>
          <cell r="FS117">
            <v>0.7</v>
          </cell>
          <cell r="FT117">
            <v>15.6</v>
          </cell>
          <cell r="FU117">
            <v>37.799999999999997</v>
          </cell>
          <cell r="FV117">
            <v>19.399999999999999</v>
          </cell>
          <cell r="FW117">
            <v>12</v>
          </cell>
          <cell r="FX117">
            <v>20.399999999999999</v>
          </cell>
          <cell r="FY117">
            <v>10.7</v>
          </cell>
          <cell r="FZ117">
            <v>11.2</v>
          </cell>
          <cell r="GA117">
            <v>10.5</v>
          </cell>
          <cell r="GB117">
            <v>11.7</v>
          </cell>
          <cell r="GC117">
            <v>11</v>
          </cell>
          <cell r="GD117">
            <v>8.8000000000000007</v>
          </cell>
          <cell r="GE117">
            <v>9.5</v>
          </cell>
          <cell r="GF117">
            <v>6.3</v>
          </cell>
          <cell r="GG117">
            <v>6.7</v>
          </cell>
          <cell r="GH117">
            <v>7.8</v>
          </cell>
          <cell r="GI117">
            <v>10.7</v>
          </cell>
          <cell r="GJ117">
            <v>15.4</v>
          </cell>
          <cell r="GK117">
            <v>15.9</v>
          </cell>
          <cell r="GL117">
            <v>7.7</v>
          </cell>
          <cell r="GM117">
            <v>12.4</v>
          </cell>
          <cell r="GN117">
            <v>5.3</v>
          </cell>
          <cell r="GO117">
            <v>4.3</v>
          </cell>
          <cell r="GP117">
            <v>1.6</v>
          </cell>
          <cell r="GQ117">
            <v>0.2</v>
          </cell>
          <cell r="GR117">
            <v>2.8</v>
          </cell>
          <cell r="GS117">
            <v>-10.8</v>
          </cell>
          <cell r="GT117">
            <v>-3.6</v>
          </cell>
          <cell r="GU117">
            <v>1.2</v>
          </cell>
          <cell r="GV117">
            <v>4.4000000000000004</v>
          </cell>
          <cell r="GW117">
            <v>-2.1</v>
          </cell>
          <cell r="GX117">
            <v>12.8</v>
          </cell>
          <cell r="GY117">
            <v>9.8000000000000007</v>
          </cell>
          <cell r="GZ117">
            <v>7.9</v>
          </cell>
          <cell r="HA117">
            <v>3.3</v>
          </cell>
          <cell r="HB117">
            <v>8.3000000000000007</v>
          </cell>
          <cell r="HC117">
            <v>-0.3</v>
          </cell>
          <cell r="HD117">
            <v>3.5</v>
          </cell>
          <cell r="HE117">
            <v>0.4</v>
          </cell>
          <cell r="HF117">
            <v>0.4</v>
          </cell>
          <cell r="HG117">
            <v>1</v>
          </cell>
          <cell r="HH117">
            <v>3</v>
          </cell>
          <cell r="HI117">
            <v>-3.9</v>
          </cell>
          <cell r="HJ117">
            <v>-5.8</v>
          </cell>
          <cell r="HK117">
            <v>-4.3</v>
          </cell>
          <cell r="HL117">
            <v>-3</v>
          </cell>
          <cell r="HM117">
            <v>-2.2999999999999998</v>
          </cell>
          <cell r="HN117">
            <v>-1.6</v>
          </cell>
          <cell r="HO117">
            <v>0.8</v>
          </cell>
        </row>
        <row r="118">
          <cell r="A118" t="str">
            <v>COGXSTRA</v>
          </cell>
          <cell r="B118" t="str">
            <v>YOY % change in real terms</v>
          </cell>
          <cell r="C118" t="str">
            <v>Exports of services</v>
          </cell>
          <cell r="D118" t="str">
            <v>Travel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13.6</v>
          </cell>
          <cell r="BN118">
            <v>5.3</v>
          </cell>
          <cell r="BO118">
            <v>-0.4</v>
          </cell>
          <cell r="BP118">
            <v>0.1</v>
          </cell>
          <cell r="BQ118">
            <v>-4.2</v>
          </cell>
          <cell r="BR118">
            <v>-0.2</v>
          </cell>
          <cell r="BS118">
            <v>6.5</v>
          </cell>
          <cell r="BT118">
            <v>13</v>
          </cell>
          <cell r="BU118">
            <v>9.6</v>
          </cell>
          <cell r="BV118">
            <v>26</v>
          </cell>
          <cell r="BW118">
            <v>14.4</v>
          </cell>
          <cell r="BX118">
            <v>6.5</v>
          </cell>
          <cell r="BY118">
            <v>17.899999999999999</v>
          </cell>
          <cell r="BZ118">
            <v>13.3</v>
          </cell>
          <cell r="CA118">
            <v>2.4</v>
          </cell>
          <cell r="CB118">
            <v>9.4</v>
          </cell>
          <cell r="CC118">
            <v>13.9</v>
          </cell>
          <cell r="CD118">
            <v>3.6</v>
          </cell>
          <cell r="CE118">
            <v>-6.6</v>
          </cell>
          <cell r="CF118">
            <v>0.4</v>
          </cell>
          <cell r="CG118">
            <v>2.2999999999999998</v>
          </cell>
          <cell r="CH118">
            <v>-0.8</v>
          </cell>
          <cell r="CI118">
            <v>1.9</v>
          </cell>
          <cell r="CJ118">
            <v>24.6</v>
          </cell>
          <cell r="CK118">
            <v>16</v>
          </cell>
          <cell r="CL118">
            <v>10.5</v>
          </cell>
          <cell r="CM118">
            <v>28.3</v>
          </cell>
          <cell r="CN118">
            <v>25.5</v>
          </cell>
          <cell r="CO118">
            <v>26.2</v>
          </cell>
          <cell r="CP118">
            <v>24.2</v>
          </cell>
          <cell r="CQ118">
            <v>25.8</v>
          </cell>
          <cell r="CR118">
            <v>25.3</v>
          </cell>
          <cell r="CS118">
            <v>24.7</v>
          </cell>
          <cell r="CT118">
            <v>5.3</v>
          </cell>
          <cell r="CU118">
            <v>6.7</v>
          </cell>
          <cell r="CV118">
            <v>14.6</v>
          </cell>
          <cell r="CW118">
            <v>13</v>
          </cell>
          <cell r="CX118">
            <v>0.4</v>
          </cell>
          <cell r="CY118">
            <v>0</v>
          </cell>
          <cell r="CZ118">
            <v>-1.3</v>
          </cell>
          <cell r="DA118">
            <v>2.7</v>
          </cell>
          <cell r="DB118">
            <v>-5.0999999999999996</v>
          </cell>
          <cell r="DC118">
            <v>3.7</v>
          </cell>
          <cell r="DD118">
            <v>1.2</v>
          </cell>
          <cell r="DE118">
            <v>-2.4</v>
          </cell>
          <cell r="DF118">
            <v>-0.7</v>
          </cell>
          <cell r="DG118">
            <v>-7.4</v>
          </cell>
          <cell r="DH118">
            <v>-4.5999999999999996</v>
          </cell>
          <cell r="DI118">
            <v>-2.5</v>
          </cell>
          <cell r="DJ118">
            <v>4.7</v>
          </cell>
          <cell r="DK118">
            <v>-2.4</v>
          </cell>
          <cell r="DL118">
            <v>13.5</v>
          </cell>
          <cell r="DM118">
            <v>12.7</v>
          </cell>
          <cell r="DN118">
            <v>20.9</v>
          </cell>
          <cell r="DO118">
            <v>6.2</v>
          </cell>
          <cell r="DP118">
            <v>13</v>
          </cell>
          <cell r="DQ118">
            <v>7.8</v>
          </cell>
          <cell r="DR118">
            <v>5.2</v>
          </cell>
          <cell r="DS118">
            <v>6.7</v>
          </cell>
          <cell r="DT118">
            <v>5.6</v>
          </cell>
          <cell r="DU118">
            <v>6.3</v>
          </cell>
          <cell r="DV118">
            <v>1</v>
          </cell>
          <cell r="DW118">
            <v>-7.9</v>
          </cell>
          <cell r="DX118">
            <v>-7.2</v>
          </cell>
          <cell r="DY118">
            <v>-3.1</v>
          </cell>
          <cell r="DZ118">
            <v>-4.4000000000000004</v>
          </cell>
          <cell r="EA118">
            <v>1.2</v>
          </cell>
          <cell r="EB118">
            <v>2.8</v>
          </cell>
          <cell r="EC118">
            <v>8.6</v>
          </cell>
          <cell r="ED118">
            <v>7.9</v>
          </cell>
          <cell r="EE118">
            <v>5.2</v>
          </cell>
          <cell r="EF118">
            <v>16.8</v>
          </cell>
          <cell r="EG118">
            <v>14.7</v>
          </cell>
          <cell r="EH118">
            <v>2.9</v>
          </cell>
          <cell r="EI118">
            <v>7.4</v>
          </cell>
          <cell r="EJ118">
            <v>10.3</v>
          </cell>
          <cell r="EK118">
            <v>-1.9</v>
          </cell>
          <cell r="EL118">
            <v>-15.9</v>
          </cell>
          <cell r="EM118">
            <v>-33.1</v>
          </cell>
          <cell r="EN118">
            <v>-32.200000000000003</v>
          </cell>
          <cell r="EO118">
            <v>-20.7</v>
          </cell>
          <cell r="EP118">
            <v>-39</v>
          </cell>
          <cell r="EQ118">
            <v>-31.7</v>
          </cell>
          <cell r="ER118">
            <v>3.1</v>
          </cell>
          <cell r="ES118">
            <v>8.5</v>
          </cell>
          <cell r="ET118">
            <v>-18</v>
          </cell>
          <cell r="EU118">
            <v>16.8</v>
          </cell>
          <cell r="EV118">
            <v>11.1</v>
          </cell>
          <cell r="EW118">
            <v>3.2</v>
          </cell>
          <cell r="EX118">
            <v>-0.4</v>
          </cell>
          <cell r="EY118">
            <v>7</v>
          </cell>
          <cell r="EZ118">
            <v>2.6</v>
          </cell>
          <cell r="FA118">
            <v>19.7</v>
          </cell>
          <cell r="FB118">
            <v>6.4</v>
          </cell>
          <cell r="FC118">
            <v>4.0999999999999996</v>
          </cell>
          <cell r="FD118">
            <v>7.8</v>
          </cell>
          <cell r="FE118">
            <v>0.4</v>
          </cell>
          <cell r="FF118">
            <v>5.5</v>
          </cell>
          <cell r="FG118">
            <v>0.8</v>
          </cell>
          <cell r="FH118">
            <v>7</v>
          </cell>
          <cell r="FI118">
            <v>3.5</v>
          </cell>
          <cell r="FJ118">
            <v>9.1999999999999993</v>
          </cell>
          <cell r="FK118">
            <v>25.2</v>
          </cell>
          <cell r="FL118">
            <v>26.9</v>
          </cell>
          <cell r="FM118">
            <v>41.3</v>
          </cell>
          <cell r="FN118">
            <v>26.3</v>
          </cell>
          <cell r="FO118">
            <v>25</v>
          </cell>
          <cell r="FP118">
            <v>-57.9</v>
          </cell>
          <cell r="FQ118">
            <v>19.399999999999999</v>
          </cell>
          <cell r="FR118">
            <v>5.6</v>
          </cell>
          <cell r="FS118">
            <v>-3.4</v>
          </cell>
          <cell r="FT118">
            <v>11.1</v>
          </cell>
          <cell r="FU118">
            <v>152</v>
          </cell>
          <cell r="FV118">
            <v>3.4</v>
          </cell>
          <cell r="FW118">
            <v>-4.5999999999999996</v>
          </cell>
          <cell r="FX118">
            <v>19.2</v>
          </cell>
          <cell r="FY118">
            <v>12.2</v>
          </cell>
          <cell r="FZ118">
            <v>8.6</v>
          </cell>
          <cell r="GA118">
            <v>8.8000000000000007</v>
          </cell>
          <cell r="GB118">
            <v>11.7</v>
          </cell>
          <cell r="GC118">
            <v>10.4</v>
          </cell>
          <cell r="GD118">
            <v>8.9</v>
          </cell>
          <cell r="GE118">
            <v>6</v>
          </cell>
          <cell r="GF118">
            <v>4.5999999999999996</v>
          </cell>
          <cell r="GG118">
            <v>6.4</v>
          </cell>
          <cell r="GH118">
            <v>6.4</v>
          </cell>
          <cell r="GI118">
            <v>9.5</v>
          </cell>
          <cell r="GJ118">
            <v>8.6999999999999993</v>
          </cell>
          <cell r="GK118">
            <v>15.5</v>
          </cell>
          <cell r="GL118">
            <v>21.8</v>
          </cell>
          <cell r="GM118">
            <v>14.1</v>
          </cell>
          <cell r="GN118">
            <v>7.5</v>
          </cell>
          <cell r="GO118">
            <v>7.9</v>
          </cell>
          <cell r="GP118">
            <v>7.5</v>
          </cell>
          <cell r="GQ118">
            <v>3.3</v>
          </cell>
          <cell r="GR118">
            <v>6.4</v>
          </cell>
          <cell r="GS118">
            <v>15</v>
          </cell>
          <cell r="GT118">
            <v>-2</v>
          </cell>
          <cell r="GU118">
            <v>1.2</v>
          </cell>
          <cell r="GV118">
            <v>14.7</v>
          </cell>
          <cell r="GW118">
            <v>7.6</v>
          </cell>
          <cell r="GX118">
            <v>19.100000000000001</v>
          </cell>
          <cell r="GY118">
            <v>37.1</v>
          </cell>
          <cell r="GZ118">
            <v>39.6</v>
          </cell>
          <cell r="HA118">
            <v>12.9</v>
          </cell>
          <cell r="HB118">
            <v>25.8</v>
          </cell>
          <cell r="HC118">
            <v>11.8</v>
          </cell>
          <cell r="HD118">
            <v>16.899999999999999</v>
          </cell>
          <cell r="HE118">
            <v>12.8</v>
          </cell>
          <cell r="HF118">
            <v>22.5</v>
          </cell>
          <cell r="HG118">
            <v>16</v>
          </cell>
          <cell r="HH118">
            <v>9.1</v>
          </cell>
          <cell r="HI118">
            <v>13.6</v>
          </cell>
          <cell r="HJ118">
            <v>8.9</v>
          </cell>
          <cell r="HK118">
            <v>13</v>
          </cell>
          <cell r="HL118">
            <v>11.1</v>
          </cell>
          <cell r="HM118">
            <v>19.5</v>
          </cell>
          <cell r="HN118">
            <v>29.8</v>
          </cell>
          <cell r="HO118">
            <v>13.6</v>
          </cell>
        </row>
        <row r="119">
          <cell r="A119" t="str">
            <v>COGXSTRS</v>
          </cell>
          <cell r="B119" t="str">
            <v>YOY % change in real terms</v>
          </cell>
          <cell r="C119" t="str">
            <v>Exports of services</v>
          </cell>
          <cell r="D119" t="str">
            <v>Trade-related services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3.5</v>
          </cell>
          <cell r="BN119">
            <v>3.7</v>
          </cell>
          <cell r="BO119">
            <v>3.7</v>
          </cell>
          <cell r="BP119">
            <v>3.5</v>
          </cell>
          <cell r="BQ119">
            <v>3.8</v>
          </cell>
          <cell r="BR119">
            <v>3.7</v>
          </cell>
          <cell r="BS119">
            <v>-14.4</v>
          </cell>
          <cell r="BT119">
            <v>-14.2</v>
          </cell>
          <cell r="BU119">
            <v>-14.1</v>
          </cell>
          <cell r="BV119">
            <v>-14.1</v>
          </cell>
          <cell r="BW119">
            <v>-14.2</v>
          </cell>
          <cell r="BX119">
            <v>15.3</v>
          </cell>
          <cell r="BY119">
            <v>15.2</v>
          </cell>
          <cell r="BZ119">
            <v>15.1</v>
          </cell>
          <cell r="CA119">
            <v>15</v>
          </cell>
          <cell r="CB119">
            <v>15.1</v>
          </cell>
          <cell r="CC119">
            <v>9.8000000000000007</v>
          </cell>
          <cell r="CD119">
            <v>9.6</v>
          </cell>
          <cell r="CE119">
            <v>9.6</v>
          </cell>
          <cell r="CF119">
            <v>9.6</v>
          </cell>
          <cell r="CG119">
            <v>9.6999999999999993</v>
          </cell>
          <cell r="CH119">
            <v>0.2</v>
          </cell>
          <cell r="CI119">
            <v>0.3</v>
          </cell>
          <cell r="CJ119">
            <v>0.5</v>
          </cell>
          <cell r="CK119">
            <v>0.8</v>
          </cell>
          <cell r="CL119">
            <v>0.4</v>
          </cell>
          <cell r="CM119">
            <v>5.3</v>
          </cell>
          <cell r="CN119">
            <v>5.2</v>
          </cell>
          <cell r="CO119">
            <v>5.2</v>
          </cell>
          <cell r="CP119">
            <v>5.2</v>
          </cell>
          <cell r="CQ119">
            <v>5.2</v>
          </cell>
          <cell r="CR119">
            <v>1.9</v>
          </cell>
          <cell r="CS119">
            <v>1.9</v>
          </cell>
          <cell r="CT119">
            <v>1.9</v>
          </cell>
          <cell r="CU119">
            <v>1.9</v>
          </cell>
          <cell r="CV119">
            <v>1.9</v>
          </cell>
          <cell r="CW119">
            <v>7.4</v>
          </cell>
          <cell r="CX119">
            <v>7.4</v>
          </cell>
          <cell r="CY119">
            <v>7.4</v>
          </cell>
          <cell r="CZ119">
            <v>7.4</v>
          </cell>
          <cell r="DA119">
            <v>7.4</v>
          </cell>
          <cell r="DB119">
            <v>2.5</v>
          </cell>
          <cell r="DC119">
            <v>2.4</v>
          </cell>
          <cell r="DD119">
            <v>2.4</v>
          </cell>
          <cell r="DE119">
            <v>2.4</v>
          </cell>
          <cell r="DF119">
            <v>2.4</v>
          </cell>
          <cell r="DG119">
            <v>-0.1</v>
          </cell>
          <cell r="DH119">
            <v>-0.1</v>
          </cell>
          <cell r="DI119">
            <v>-0.1</v>
          </cell>
          <cell r="DJ119">
            <v>0</v>
          </cell>
          <cell r="DK119">
            <v>-0.1</v>
          </cell>
          <cell r="DL119">
            <v>2</v>
          </cell>
          <cell r="DM119">
            <v>2.1</v>
          </cell>
          <cell r="DN119">
            <v>2.1</v>
          </cell>
          <cell r="DO119">
            <v>2.1</v>
          </cell>
          <cell r="DP119">
            <v>2.1</v>
          </cell>
          <cell r="DQ119">
            <v>20.2</v>
          </cell>
          <cell r="DR119">
            <v>9.3000000000000007</v>
          </cell>
          <cell r="DS119">
            <v>15.2</v>
          </cell>
          <cell r="DT119">
            <v>8.1999999999999993</v>
          </cell>
          <cell r="DU119">
            <v>12.8</v>
          </cell>
          <cell r="DV119">
            <v>6.5</v>
          </cell>
          <cell r="DW119">
            <v>2.5</v>
          </cell>
          <cell r="DX119">
            <v>5</v>
          </cell>
          <cell r="DY119">
            <v>18</v>
          </cell>
          <cell r="DZ119">
            <v>8.1999999999999993</v>
          </cell>
          <cell r="EA119">
            <v>7.3</v>
          </cell>
          <cell r="EB119">
            <v>10.1</v>
          </cell>
          <cell r="EC119">
            <v>-0.1</v>
          </cell>
          <cell r="ED119">
            <v>-0.5</v>
          </cell>
          <cell r="EE119">
            <v>3.7</v>
          </cell>
          <cell r="EF119">
            <v>33.1</v>
          </cell>
          <cell r="EG119">
            <v>32.6</v>
          </cell>
          <cell r="EH119">
            <v>35.799999999999997</v>
          </cell>
          <cell r="EI119">
            <v>25</v>
          </cell>
          <cell r="EJ119">
            <v>31.4</v>
          </cell>
          <cell r="EK119">
            <v>9.6</v>
          </cell>
          <cell r="EL119">
            <v>10.1</v>
          </cell>
          <cell r="EM119">
            <v>13.3</v>
          </cell>
          <cell r="EN119">
            <v>12.1</v>
          </cell>
          <cell r="EO119">
            <v>11.4</v>
          </cell>
          <cell r="EP119">
            <v>13.5</v>
          </cell>
          <cell r="EQ119">
            <v>-4.3</v>
          </cell>
          <cell r="ER119">
            <v>5.3</v>
          </cell>
          <cell r="ES119">
            <v>10.199999999999999</v>
          </cell>
          <cell r="ET119">
            <v>6.1</v>
          </cell>
          <cell r="EU119">
            <v>-9.1999999999999993</v>
          </cell>
          <cell r="EV119">
            <v>2.7</v>
          </cell>
          <cell r="EW119">
            <v>19</v>
          </cell>
          <cell r="EX119">
            <v>17.8</v>
          </cell>
          <cell r="EY119">
            <v>8.3000000000000007</v>
          </cell>
          <cell r="EZ119">
            <v>24.7</v>
          </cell>
          <cell r="FA119">
            <v>23.4</v>
          </cell>
          <cell r="FB119">
            <v>22.5</v>
          </cell>
          <cell r="FC119">
            <v>24</v>
          </cell>
          <cell r="FD119">
            <v>23.6</v>
          </cell>
          <cell r="FE119">
            <v>19.399999999999999</v>
          </cell>
          <cell r="FF119">
            <v>13.1</v>
          </cell>
          <cell r="FG119">
            <v>11.5</v>
          </cell>
          <cell r="FH119">
            <v>12</v>
          </cell>
          <cell r="FI119">
            <v>13.6</v>
          </cell>
          <cell r="FJ119">
            <v>5.8</v>
          </cell>
          <cell r="FK119">
            <v>7.7</v>
          </cell>
          <cell r="FL119">
            <v>16.399999999999999</v>
          </cell>
          <cell r="FM119">
            <v>17.5</v>
          </cell>
          <cell r="FN119">
            <v>12.7</v>
          </cell>
          <cell r="FO119">
            <v>21.5</v>
          </cell>
          <cell r="FP119">
            <v>17.399999999999999</v>
          </cell>
          <cell r="FQ119">
            <v>15.6</v>
          </cell>
          <cell r="FR119">
            <v>19</v>
          </cell>
          <cell r="FS119">
            <v>18.2</v>
          </cell>
          <cell r="FT119">
            <v>16.5</v>
          </cell>
          <cell r="FU119">
            <v>19.8</v>
          </cell>
          <cell r="FV119">
            <v>12.8</v>
          </cell>
          <cell r="FW119">
            <v>11.4</v>
          </cell>
          <cell r="FX119">
            <v>14.5</v>
          </cell>
          <cell r="FY119">
            <v>10.4</v>
          </cell>
          <cell r="FZ119">
            <v>13.9</v>
          </cell>
          <cell r="GA119">
            <v>11.3</v>
          </cell>
          <cell r="GB119">
            <v>10.4</v>
          </cell>
          <cell r="GC119">
            <v>11.4</v>
          </cell>
          <cell r="GD119">
            <v>11.1</v>
          </cell>
          <cell r="GE119">
            <v>8.6</v>
          </cell>
          <cell r="GF119">
            <v>9.3000000000000007</v>
          </cell>
          <cell r="GG119">
            <v>6.8</v>
          </cell>
          <cell r="GH119">
            <v>8.8000000000000007</v>
          </cell>
          <cell r="GI119">
            <v>4</v>
          </cell>
          <cell r="GJ119">
            <v>7.9</v>
          </cell>
          <cell r="GK119">
            <v>9.5</v>
          </cell>
          <cell r="GL119">
            <v>13.1</v>
          </cell>
          <cell r="GM119">
            <v>9</v>
          </cell>
          <cell r="GN119">
            <v>8.1999999999999993</v>
          </cell>
          <cell r="GO119">
            <v>8.4</v>
          </cell>
          <cell r="GP119">
            <v>4.7</v>
          </cell>
          <cell r="GQ119">
            <v>-1</v>
          </cell>
          <cell r="GR119">
            <v>4.4000000000000004</v>
          </cell>
          <cell r="GS119">
            <v>-13</v>
          </cell>
          <cell r="GT119">
            <v>-10.1</v>
          </cell>
          <cell r="GU119">
            <v>-6.9</v>
          </cell>
          <cell r="GV119">
            <v>5.8</v>
          </cell>
          <cell r="GW119">
            <v>-5.2</v>
          </cell>
          <cell r="GX119">
            <v>18.8</v>
          </cell>
          <cell r="GY119">
            <v>16.2</v>
          </cell>
          <cell r="GZ119">
            <v>12.3</v>
          </cell>
          <cell r="HA119">
            <v>6.6</v>
          </cell>
          <cell r="HB119">
            <v>12.5</v>
          </cell>
          <cell r="HC119">
            <v>9.8000000000000007</v>
          </cell>
          <cell r="HD119">
            <v>2</v>
          </cell>
          <cell r="HE119">
            <v>1</v>
          </cell>
          <cell r="HF119">
            <v>0.2</v>
          </cell>
          <cell r="HG119">
            <v>2.7</v>
          </cell>
          <cell r="HH119">
            <v>-1.6</v>
          </cell>
          <cell r="HI119">
            <v>0.7</v>
          </cell>
          <cell r="HJ119">
            <v>1.2</v>
          </cell>
          <cell r="HK119">
            <v>1.8</v>
          </cell>
          <cell r="HL119">
            <v>0.6</v>
          </cell>
          <cell r="HM119">
            <v>2.8</v>
          </cell>
          <cell r="HN119">
            <v>1.8</v>
          </cell>
          <cell r="HO119">
            <v>0.3</v>
          </cell>
        </row>
        <row r="120">
          <cell r="A120" t="str">
            <v>COGXSOS</v>
          </cell>
          <cell r="B120" t="str">
            <v>YOY % change in real terms</v>
          </cell>
          <cell r="C120" t="str">
            <v>Exports of services</v>
          </cell>
          <cell r="D120" t="str">
            <v>Other services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9.6</v>
          </cell>
          <cell r="BN120">
            <v>15.5</v>
          </cell>
          <cell r="BO120">
            <v>12.9</v>
          </cell>
          <cell r="BP120">
            <v>11.7</v>
          </cell>
          <cell r="BQ120">
            <v>16.8</v>
          </cell>
          <cell r="BR120">
            <v>14.2</v>
          </cell>
          <cell r="BS120">
            <v>2.2000000000000002</v>
          </cell>
          <cell r="BT120">
            <v>11.1</v>
          </cell>
          <cell r="BU120">
            <v>17.7</v>
          </cell>
          <cell r="BV120">
            <v>17.600000000000001</v>
          </cell>
          <cell r="BW120">
            <v>11.7</v>
          </cell>
          <cell r="BX120">
            <v>22.5</v>
          </cell>
          <cell r="BY120">
            <v>17.7</v>
          </cell>
          <cell r="BZ120">
            <v>10.5</v>
          </cell>
          <cell r="CA120">
            <v>6</v>
          </cell>
          <cell r="CB120">
            <v>14.2</v>
          </cell>
          <cell r="CC120">
            <v>15.2</v>
          </cell>
          <cell r="CD120">
            <v>10.1</v>
          </cell>
          <cell r="CE120">
            <v>7.5</v>
          </cell>
          <cell r="CF120">
            <v>13.1</v>
          </cell>
          <cell r="CG120">
            <v>11.5</v>
          </cell>
          <cell r="CH120">
            <v>6.3</v>
          </cell>
          <cell r="CI120">
            <v>18.2</v>
          </cell>
          <cell r="CJ120">
            <v>32.700000000000003</v>
          </cell>
          <cell r="CK120">
            <v>40.799999999999997</v>
          </cell>
          <cell r="CL120">
            <v>23.6</v>
          </cell>
          <cell r="CM120">
            <v>24.1</v>
          </cell>
          <cell r="CN120">
            <v>23.6</v>
          </cell>
          <cell r="CO120">
            <v>23.3</v>
          </cell>
          <cell r="CP120">
            <v>21.4</v>
          </cell>
          <cell r="CQ120">
            <v>23.1</v>
          </cell>
          <cell r="CR120">
            <v>5.5</v>
          </cell>
          <cell r="CS120">
            <v>4.2</v>
          </cell>
          <cell r="CT120">
            <v>2</v>
          </cell>
          <cell r="CU120">
            <v>0.7</v>
          </cell>
          <cell r="CV120">
            <v>3</v>
          </cell>
          <cell r="CW120">
            <v>-3</v>
          </cell>
          <cell r="CX120">
            <v>-2.6</v>
          </cell>
          <cell r="CY120">
            <v>-0.5</v>
          </cell>
          <cell r="CZ120">
            <v>0.9</v>
          </cell>
          <cell r="DA120">
            <v>-1.3</v>
          </cell>
          <cell r="DB120">
            <v>-3</v>
          </cell>
          <cell r="DC120">
            <v>-0.7</v>
          </cell>
          <cell r="DD120">
            <v>0</v>
          </cell>
          <cell r="DE120">
            <v>0</v>
          </cell>
          <cell r="DF120">
            <v>-0.9</v>
          </cell>
          <cell r="DG120">
            <v>11.9</v>
          </cell>
          <cell r="DH120">
            <v>10.3</v>
          </cell>
          <cell r="DI120">
            <v>7.5</v>
          </cell>
          <cell r="DJ120">
            <v>7.1</v>
          </cell>
          <cell r="DK120">
            <v>9.1</v>
          </cell>
          <cell r="DL120">
            <v>9.8000000000000007</v>
          </cell>
          <cell r="DM120">
            <v>9.3000000000000007</v>
          </cell>
          <cell r="DN120">
            <v>9.8000000000000007</v>
          </cell>
          <cell r="DO120">
            <v>7.7</v>
          </cell>
          <cell r="DP120">
            <v>9.1999999999999993</v>
          </cell>
          <cell r="DQ120">
            <v>5.5</v>
          </cell>
          <cell r="DR120">
            <v>4.5999999999999996</v>
          </cell>
          <cell r="DS120">
            <v>5.0999999999999996</v>
          </cell>
          <cell r="DT120">
            <v>4.8</v>
          </cell>
          <cell r="DU120">
            <v>5</v>
          </cell>
          <cell r="DV120">
            <v>15.6</v>
          </cell>
          <cell r="DW120">
            <v>16.899999999999999</v>
          </cell>
          <cell r="DX120">
            <v>16.600000000000001</v>
          </cell>
          <cell r="DY120">
            <v>18.3</v>
          </cell>
          <cell r="DZ120">
            <v>16.899999999999999</v>
          </cell>
          <cell r="EA120">
            <v>7</v>
          </cell>
          <cell r="EB120">
            <v>6.6</v>
          </cell>
          <cell r="EC120">
            <v>4.7</v>
          </cell>
          <cell r="ED120">
            <v>4.2</v>
          </cell>
          <cell r="EE120">
            <v>5.6</v>
          </cell>
          <cell r="EF120">
            <v>-5.5</v>
          </cell>
          <cell r="EG120">
            <v>-7</v>
          </cell>
          <cell r="EH120">
            <v>-1.8</v>
          </cell>
          <cell r="EI120">
            <v>5.4</v>
          </cell>
          <cell r="EJ120">
            <v>-2.2000000000000002</v>
          </cell>
          <cell r="EK120">
            <v>8.1</v>
          </cell>
          <cell r="EL120">
            <v>17.100000000000001</v>
          </cell>
          <cell r="EM120">
            <v>13.8</v>
          </cell>
          <cell r="EN120">
            <v>-5.9</v>
          </cell>
          <cell r="EO120">
            <v>7.9</v>
          </cell>
          <cell r="EP120">
            <v>-3.5</v>
          </cell>
          <cell r="EQ120">
            <v>-13</v>
          </cell>
          <cell r="ER120">
            <v>-14.2</v>
          </cell>
          <cell r="ES120">
            <v>-1.1000000000000001</v>
          </cell>
          <cell r="ET120">
            <v>-8.1999999999999993</v>
          </cell>
          <cell r="EU120">
            <v>5.3</v>
          </cell>
          <cell r="EV120">
            <v>14.6</v>
          </cell>
          <cell r="EW120">
            <v>21.5</v>
          </cell>
          <cell r="EX120">
            <v>28.2</v>
          </cell>
          <cell r="EY120">
            <v>17.399999999999999</v>
          </cell>
          <cell r="EZ120">
            <v>25.9</v>
          </cell>
          <cell r="FA120">
            <v>9.6999999999999993</v>
          </cell>
          <cell r="FB120">
            <v>10.199999999999999</v>
          </cell>
          <cell r="FC120">
            <v>3.6</v>
          </cell>
          <cell r="FD120">
            <v>11.8</v>
          </cell>
          <cell r="FE120">
            <v>8.1999999999999993</v>
          </cell>
          <cell r="FF120">
            <v>13</v>
          </cell>
          <cell r="FG120">
            <v>9.1999999999999993</v>
          </cell>
          <cell r="FH120">
            <v>6.9</v>
          </cell>
          <cell r="FI120">
            <v>9.1999999999999993</v>
          </cell>
          <cell r="FJ120">
            <v>-2.4</v>
          </cell>
          <cell r="FK120">
            <v>-1.9</v>
          </cell>
          <cell r="FL120">
            <v>-3.3</v>
          </cell>
          <cell r="FM120">
            <v>-0.9</v>
          </cell>
          <cell r="FN120">
            <v>-2.1</v>
          </cell>
          <cell r="FO120">
            <v>6.1</v>
          </cell>
          <cell r="FP120">
            <v>4.7</v>
          </cell>
          <cell r="FQ120">
            <v>9.8000000000000007</v>
          </cell>
          <cell r="FR120">
            <v>13</v>
          </cell>
          <cell r="FS120">
            <v>8.4</v>
          </cell>
          <cell r="FT120">
            <v>21.1</v>
          </cell>
          <cell r="FU120">
            <v>21.2</v>
          </cell>
          <cell r="FV120">
            <v>18.7</v>
          </cell>
          <cell r="FW120">
            <v>17.8</v>
          </cell>
          <cell r="FX120">
            <v>19.600000000000001</v>
          </cell>
          <cell r="FY120">
            <v>16</v>
          </cell>
          <cell r="FZ120">
            <v>12</v>
          </cell>
          <cell r="GA120">
            <v>16.100000000000001</v>
          </cell>
          <cell r="GB120">
            <v>11.4</v>
          </cell>
          <cell r="GC120">
            <v>13.9</v>
          </cell>
          <cell r="GD120">
            <v>14.3</v>
          </cell>
          <cell r="GE120">
            <v>20</v>
          </cell>
          <cell r="GF120">
            <v>18.600000000000001</v>
          </cell>
          <cell r="GG120">
            <v>22</v>
          </cell>
          <cell r="GH120">
            <v>18.7</v>
          </cell>
          <cell r="GI120">
            <v>38.1</v>
          </cell>
          <cell r="GJ120">
            <v>15.2</v>
          </cell>
          <cell r="GK120">
            <v>25.4</v>
          </cell>
          <cell r="GL120">
            <v>20.9</v>
          </cell>
          <cell r="GM120">
            <v>24.9</v>
          </cell>
          <cell r="GN120">
            <v>15.3</v>
          </cell>
          <cell r="GO120">
            <v>11.8</v>
          </cell>
          <cell r="GP120">
            <v>4.0999999999999996</v>
          </cell>
          <cell r="GQ120">
            <v>-0.5</v>
          </cell>
          <cell r="GR120">
            <v>7.7</v>
          </cell>
          <cell r="GS120">
            <v>-4.5999999999999996</v>
          </cell>
          <cell r="GT120">
            <v>0.4</v>
          </cell>
          <cell r="GU120">
            <v>12</v>
          </cell>
          <cell r="GV120">
            <v>17.899999999999999</v>
          </cell>
          <cell r="GW120">
            <v>5.9</v>
          </cell>
          <cell r="GX120">
            <v>22.5</v>
          </cell>
          <cell r="GY120">
            <v>17.5</v>
          </cell>
          <cell r="GZ120">
            <v>11.7</v>
          </cell>
          <cell r="HA120">
            <v>14.8</v>
          </cell>
          <cell r="HB120">
            <v>16.600000000000001</v>
          </cell>
          <cell r="HC120">
            <v>10.7</v>
          </cell>
          <cell r="HD120">
            <v>7</v>
          </cell>
          <cell r="HE120">
            <v>6.1</v>
          </cell>
          <cell r="HF120">
            <v>-2.5</v>
          </cell>
          <cell r="HG120">
            <v>5.3</v>
          </cell>
          <cell r="HH120">
            <v>0</v>
          </cell>
          <cell r="HI120">
            <v>2.6</v>
          </cell>
          <cell r="HJ120">
            <v>-3.3</v>
          </cell>
          <cell r="HK120">
            <v>0.4</v>
          </cell>
          <cell r="HL120">
            <v>-0.2</v>
          </cell>
          <cell r="HM120">
            <v>1.5</v>
          </cell>
          <cell r="HN120">
            <v>4.4000000000000004</v>
          </cell>
          <cell r="HO120">
            <v>5.9</v>
          </cell>
        </row>
        <row r="121">
          <cell r="A121" t="str">
            <v>COGMS</v>
          </cell>
          <cell r="B121" t="str">
            <v>YOY % change in real terms</v>
          </cell>
          <cell r="C121" t="str">
            <v>Imports of services</v>
          </cell>
          <cell r="I121">
            <v>0</v>
          </cell>
          <cell r="J121">
            <v>11.5</v>
          </cell>
          <cell r="K121">
            <v>7.7</v>
          </cell>
          <cell r="L121">
            <v>7.5</v>
          </cell>
          <cell r="M121">
            <v>5.6</v>
          </cell>
          <cell r="N121">
            <v>11.2</v>
          </cell>
          <cell r="O121">
            <v>2.1</v>
          </cell>
          <cell r="P121">
            <v>13.9</v>
          </cell>
          <cell r="Q121">
            <v>10.5</v>
          </cell>
          <cell r="R121">
            <v>10.8</v>
          </cell>
          <cell r="S121">
            <v>11.6</v>
          </cell>
          <cell r="T121">
            <v>9.1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10.3</v>
          </cell>
          <cell r="Z121">
            <v>3.3</v>
          </cell>
          <cell r="AA121">
            <v>7.2</v>
          </cell>
          <cell r="AB121">
            <v>-4.0999999999999996</v>
          </cell>
          <cell r="AC121">
            <v>-18.100000000000001</v>
          </cell>
          <cell r="AD121">
            <v>-3.1</v>
          </cell>
          <cell r="AE121">
            <v>1.3</v>
          </cell>
          <cell r="AF121">
            <v>-5.6</v>
          </cell>
          <cell r="AG121">
            <v>10.1</v>
          </cell>
          <cell r="AH121">
            <v>26.3</v>
          </cell>
          <cell r="AI121">
            <v>7</v>
          </cell>
          <cell r="AJ121">
            <v>18</v>
          </cell>
          <cell r="AK121">
            <v>25.1</v>
          </cell>
          <cell r="AL121">
            <v>12.8</v>
          </cell>
          <cell r="AM121">
            <v>13.3</v>
          </cell>
          <cell r="AN121">
            <v>16.7</v>
          </cell>
          <cell r="AO121">
            <v>11.3</v>
          </cell>
          <cell r="AP121">
            <v>12.7</v>
          </cell>
          <cell r="AQ121">
            <v>11.3</v>
          </cell>
          <cell r="AR121">
            <v>11.1</v>
          </cell>
          <cell r="AS121">
            <v>11.7</v>
          </cell>
          <cell r="AT121">
            <v>16.7</v>
          </cell>
          <cell r="AU121">
            <v>10.6</v>
          </cell>
          <cell r="AV121">
            <v>18.2</v>
          </cell>
          <cell r="AW121">
            <v>23.8</v>
          </cell>
          <cell r="AX121">
            <v>16.899999999999999</v>
          </cell>
          <cell r="AY121">
            <v>22.2</v>
          </cell>
          <cell r="AZ121">
            <v>30.4</v>
          </cell>
          <cell r="BA121">
            <v>27.1</v>
          </cell>
          <cell r="BB121">
            <v>23.3</v>
          </cell>
          <cell r="BC121">
            <v>25.8</v>
          </cell>
          <cell r="BD121">
            <v>22.7</v>
          </cell>
          <cell r="BE121">
            <v>21</v>
          </cell>
          <cell r="BF121">
            <v>16.3</v>
          </cell>
          <cell r="BG121">
            <v>19.100000000000001</v>
          </cell>
          <cell r="BH121">
            <v>19.5</v>
          </cell>
          <cell r="BI121">
            <v>28.6</v>
          </cell>
          <cell r="BJ121">
            <v>12.8</v>
          </cell>
          <cell r="BK121">
            <v>14</v>
          </cell>
          <cell r="BL121">
            <v>6</v>
          </cell>
          <cell r="BM121">
            <v>15.2</v>
          </cell>
          <cell r="BN121">
            <v>-4.3</v>
          </cell>
          <cell r="BO121">
            <v>2.2999999999999998</v>
          </cell>
          <cell r="BP121">
            <v>4.2</v>
          </cell>
          <cell r="BQ121">
            <v>2.7</v>
          </cell>
          <cell r="BR121">
            <v>1.1000000000000001</v>
          </cell>
          <cell r="BS121">
            <v>5.8</v>
          </cell>
          <cell r="BT121">
            <v>9.3000000000000007</v>
          </cell>
          <cell r="BU121">
            <v>14.3</v>
          </cell>
          <cell r="BV121">
            <v>20.6</v>
          </cell>
          <cell r="BW121">
            <v>12.4</v>
          </cell>
          <cell r="BX121">
            <v>17</v>
          </cell>
          <cell r="BY121">
            <v>17.2</v>
          </cell>
          <cell r="BZ121">
            <v>8.4</v>
          </cell>
          <cell r="CA121">
            <v>11.9</v>
          </cell>
          <cell r="CB121">
            <v>13.6</v>
          </cell>
          <cell r="CC121">
            <v>10.6</v>
          </cell>
          <cell r="CD121">
            <v>9.3000000000000007</v>
          </cell>
          <cell r="CE121">
            <v>6</v>
          </cell>
          <cell r="CF121">
            <v>6.1</v>
          </cell>
          <cell r="CG121">
            <v>8</v>
          </cell>
          <cell r="CH121">
            <v>6.1</v>
          </cell>
          <cell r="CI121">
            <v>9.5</v>
          </cell>
          <cell r="CJ121">
            <v>15</v>
          </cell>
          <cell r="CK121">
            <v>20.8</v>
          </cell>
          <cell r="CL121">
            <v>12.7</v>
          </cell>
          <cell r="CM121">
            <v>16.399999999999999</v>
          </cell>
          <cell r="CN121">
            <v>18</v>
          </cell>
          <cell r="CO121">
            <v>16.7</v>
          </cell>
          <cell r="CP121">
            <v>16</v>
          </cell>
          <cell r="CQ121">
            <v>16.8</v>
          </cell>
          <cell r="CR121">
            <v>17.399999999999999</v>
          </cell>
          <cell r="CS121">
            <v>14.9</v>
          </cell>
          <cell r="CT121">
            <v>17.3</v>
          </cell>
          <cell r="CU121">
            <v>12.8</v>
          </cell>
          <cell r="CV121">
            <v>15.6</v>
          </cell>
          <cell r="CW121">
            <v>10.1</v>
          </cell>
          <cell r="CX121">
            <v>4.5999999999999996</v>
          </cell>
          <cell r="CY121">
            <v>4.3</v>
          </cell>
          <cell r="CZ121">
            <v>6.1</v>
          </cell>
          <cell r="DA121">
            <v>6.2</v>
          </cell>
          <cell r="DB121">
            <v>3.7</v>
          </cell>
          <cell r="DC121">
            <v>13</v>
          </cell>
          <cell r="DD121">
            <v>14.7</v>
          </cell>
          <cell r="DE121">
            <v>12.7</v>
          </cell>
          <cell r="DF121">
            <v>11</v>
          </cell>
          <cell r="DG121">
            <v>13.7</v>
          </cell>
          <cell r="DH121">
            <v>9.4</v>
          </cell>
          <cell r="DI121">
            <v>7.3</v>
          </cell>
          <cell r="DJ121">
            <v>13.4</v>
          </cell>
          <cell r="DK121">
            <v>10.9</v>
          </cell>
          <cell r="DL121">
            <v>11.8</v>
          </cell>
          <cell r="DM121">
            <v>11.9</v>
          </cell>
          <cell r="DN121">
            <v>12.9</v>
          </cell>
          <cell r="DO121">
            <v>8.6</v>
          </cell>
          <cell r="DP121">
            <v>11.2</v>
          </cell>
          <cell r="DQ121">
            <v>5.5</v>
          </cell>
          <cell r="DR121">
            <v>8</v>
          </cell>
          <cell r="DS121">
            <v>5.9</v>
          </cell>
          <cell r="DT121">
            <v>2.2999999999999998</v>
          </cell>
          <cell r="DU121">
            <v>5.4</v>
          </cell>
          <cell r="DV121">
            <v>10.1</v>
          </cell>
          <cell r="DW121">
            <v>6.9</v>
          </cell>
          <cell r="DX121">
            <v>8.4</v>
          </cell>
          <cell r="DY121">
            <v>10.6</v>
          </cell>
          <cell r="DZ121">
            <v>9</v>
          </cell>
          <cell r="EA121">
            <v>3.7</v>
          </cell>
          <cell r="EB121">
            <v>2.6</v>
          </cell>
          <cell r="EC121">
            <v>1.8</v>
          </cell>
          <cell r="ED121">
            <v>-0.7</v>
          </cell>
          <cell r="EE121">
            <v>1.8</v>
          </cell>
          <cell r="EF121">
            <v>2.8</v>
          </cell>
          <cell r="EG121">
            <v>2.7</v>
          </cell>
          <cell r="EH121">
            <v>3.6</v>
          </cell>
          <cell r="EI121">
            <v>9.4</v>
          </cell>
          <cell r="EJ121">
            <v>4.5999999999999996</v>
          </cell>
          <cell r="EK121">
            <v>5.7</v>
          </cell>
          <cell r="EL121">
            <v>2.8</v>
          </cell>
          <cell r="EM121">
            <v>7.4</v>
          </cell>
          <cell r="EN121">
            <v>2.2999999999999998</v>
          </cell>
          <cell r="EO121">
            <v>4.5</v>
          </cell>
          <cell r="EP121">
            <v>4.9000000000000004</v>
          </cell>
          <cell r="EQ121">
            <v>4.2</v>
          </cell>
          <cell r="ER121">
            <v>0.1</v>
          </cell>
          <cell r="ES121">
            <v>2.6</v>
          </cell>
          <cell r="ET121">
            <v>2.9</v>
          </cell>
          <cell r="EU121">
            <v>-3.5</v>
          </cell>
          <cell r="EV121">
            <v>-4.2</v>
          </cell>
          <cell r="EW121">
            <v>-0.7</v>
          </cell>
          <cell r="EX121">
            <v>-5</v>
          </cell>
          <cell r="EY121">
            <v>-3.3</v>
          </cell>
          <cell r="EZ121">
            <v>-2.2000000000000002</v>
          </cell>
          <cell r="FA121">
            <v>4</v>
          </cell>
          <cell r="FB121">
            <v>3.9</v>
          </cell>
          <cell r="FC121">
            <v>2.4</v>
          </cell>
          <cell r="FD121">
            <v>2</v>
          </cell>
          <cell r="FE121">
            <v>5.0999999999999996</v>
          </cell>
          <cell r="FF121">
            <v>3.5</v>
          </cell>
          <cell r="FG121">
            <v>-0.1</v>
          </cell>
          <cell r="FH121">
            <v>-0.1</v>
          </cell>
          <cell r="FI121">
            <v>2</v>
          </cell>
          <cell r="FJ121">
            <v>3.2</v>
          </cell>
          <cell r="FK121">
            <v>-0.5</v>
          </cell>
          <cell r="FL121">
            <v>5.8</v>
          </cell>
          <cell r="FM121">
            <v>8</v>
          </cell>
          <cell r="FN121">
            <v>4.0999999999999996</v>
          </cell>
          <cell r="FO121">
            <v>-3.5</v>
          </cell>
          <cell r="FP121">
            <v>-14.7</v>
          </cell>
          <cell r="FQ121">
            <v>1.4</v>
          </cell>
          <cell r="FR121">
            <v>5.2</v>
          </cell>
          <cell r="FS121">
            <v>-2.7</v>
          </cell>
          <cell r="FT121">
            <v>7.4</v>
          </cell>
          <cell r="FU121">
            <v>34.4</v>
          </cell>
          <cell r="FV121">
            <v>11</v>
          </cell>
          <cell r="FW121">
            <v>9.9</v>
          </cell>
          <cell r="FX121">
            <v>14.6</v>
          </cell>
          <cell r="FY121">
            <v>10.5</v>
          </cell>
          <cell r="FZ121">
            <v>4.7</v>
          </cell>
          <cell r="GA121">
            <v>8.3000000000000007</v>
          </cell>
          <cell r="GB121">
            <v>7</v>
          </cell>
          <cell r="GC121">
            <v>7.6</v>
          </cell>
          <cell r="GD121">
            <v>5.8</v>
          </cell>
          <cell r="GE121">
            <v>11.5</v>
          </cell>
          <cell r="GF121">
            <v>7.1</v>
          </cell>
          <cell r="GG121">
            <v>9.3000000000000007</v>
          </cell>
          <cell r="GH121">
            <v>8.4</v>
          </cell>
          <cell r="GI121">
            <v>12.7</v>
          </cell>
          <cell r="GJ121">
            <v>11.3</v>
          </cell>
          <cell r="GK121">
            <v>11.9</v>
          </cell>
          <cell r="GL121">
            <v>12.4</v>
          </cell>
          <cell r="GM121">
            <v>12.1</v>
          </cell>
          <cell r="GN121">
            <v>13.8</v>
          </cell>
          <cell r="GO121">
            <v>6.6</v>
          </cell>
          <cell r="GP121">
            <v>4.5999999999999996</v>
          </cell>
          <cell r="GQ121">
            <v>-1.1000000000000001</v>
          </cell>
          <cell r="GR121">
            <v>5.8</v>
          </cell>
          <cell r="GS121">
            <v>-11.2</v>
          </cell>
          <cell r="GT121">
            <v>-7.3</v>
          </cell>
          <cell r="GU121">
            <v>-4.8</v>
          </cell>
          <cell r="GV121">
            <v>3.6</v>
          </cell>
          <cell r="GW121">
            <v>-5</v>
          </cell>
          <cell r="GX121">
            <v>11.9</v>
          </cell>
          <cell r="GY121">
            <v>12.7</v>
          </cell>
          <cell r="GZ121">
            <v>11.7</v>
          </cell>
          <cell r="HA121">
            <v>8.3000000000000007</v>
          </cell>
          <cell r="HB121">
            <v>11.1</v>
          </cell>
          <cell r="HC121">
            <v>6.4</v>
          </cell>
          <cell r="HD121">
            <v>3.4</v>
          </cell>
          <cell r="HE121">
            <v>2</v>
          </cell>
          <cell r="HF121">
            <v>2.5</v>
          </cell>
          <cell r="HG121">
            <v>3.5</v>
          </cell>
          <cell r="HH121">
            <v>3</v>
          </cell>
          <cell r="HI121">
            <v>0.9</v>
          </cell>
          <cell r="HJ121">
            <v>-1.5</v>
          </cell>
          <cell r="HK121">
            <v>-0.7</v>
          </cell>
          <cell r="HL121">
            <v>0.4</v>
          </cell>
          <cell r="HM121">
            <v>0.5</v>
          </cell>
          <cell r="HN121">
            <v>-0.8</v>
          </cell>
          <cell r="HO121">
            <v>2.4</v>
          </cell>
        </row>
        <row r="122">
          <cell r="A122" t="str">
            <v>COGMSTRANS</v>
          </cell>
          <cell r="B122" t="str">
            <v>YOY % change in real terms</v>
          </cell>
          <cell r="C122" t="str">
            <v>Imports of services</v>
          </cell>
          <cell r="D122" t="str">
            <v>Transportation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10.9</v>
          </cell>
          <cell r="BN122">
            <v>-2</v>
          </cell>
          <cell r="BO122">
            <v>-2.2999999999999998</v>
          </cell>
          <cell r="BP122">
            <v>1.1000000000000001</v>
          </cell>
          <cell r="BQ122">
            <v>1.4</v>
          </cell>
          <cell r="BR122">
            <v>-0.4</v>
          </cell>
          <cell r="BS122">
            <v>0.2</v>
          </cell>
          <cell r="BT122">
            <v>8.3000000000000007</v>
          </cell>
          <cell r="BU122">
            <v>10.5</v>
          </cell>
          <cell r="BV122">
            <v>17.2</v>
          </cell>
          <cell r="BW122">
            <v>8.8000000000000007</v>
          </cell>
          <cell r="BX122">
            <v>13</v>
          </cell>
          <cell r="BY122">
            <v>11.2</v>
          </cell>
          <cell r="BZ122">
            <v>6.3</v>
          </cell>
          <cell r="CA122">
            <v>4.3</v>
          </cell>
          <cell r="CB122">
            <v>8.6999999999999993</v>
          </cell>
          <cell r="CC122">
            <v>6.6</v>
          </cell>
          <cell r="CD122">
            <v>2.2999999999999998</v>
          </cell>
          <cell r="CE122">
            <v>-4.0999999999999996</v>
          </cell>
          <cell r="CF122">
            <v>-0.1</v>
          </cell>
          <cell r="CG122">
            <v>1.1000000000000001</v>
          </cell>
          <cell r="CH122">
            <v>2.2999999999999998</v>
          </cell>
          <cell r="CI122">
            <v>7.5</v>
          </cell>
          <cell r="CJ122">
            <v>16.899999999999999</v>
          </cell>
          <cell r="CK122">
            <v>21.7</v>
          </cell>
          <cell r="CL122">
            <v>11.8</v>
          </cell>
          <cell r="CM122">
            <v>16.600000000000001</v>
          </cell>
          <cell r="CN122">
            <v>19.8</v>
          </cell>
          <cell r="CO122">
            <v>18</v>
          </cell>
          <cell r="CP122">
            <v>18.100000000000001</v>
          </cell>
          <cell r="CQ122">
            <v>18.100000000000001</v>
          </cell>
          <cell r="CR122">
            <v>14.6</v>
          </cell>
          <cell r="CS122">
            <v>13.9</v>
          </cell>
          <cell r="CT122">
            <v>14.7</v>
          </cell>
          <cell r="CU122">
            <v>13.8</v>
          </cell>
          <cell r="CV122">
            <v>14.2</v>
          </cell>
          <cell r="CW122">
            <v>11.4</v>
          </cell>
          <cell r="CX122">
            <v>7.1</v>
          </cell>
          <cell r="CY122">
            <v>3.9</v>
          </cell>
          <cell r="CZ122">
            <v>1.2</v>
          </cell>
          <cell r="DA122">
            <v>5.8</v>
          </cell>
          <cell r="DB122">
            <v>0.1</v>
          </cell>
          <cell r="DC122">
            <v>5</v>
          </cell>
          <cell r="DD122">
            <v>6.7</v>
          </cell>
          <cell r="DE122">
            <v>11.1</v>
          </cell>
          <cell r="DF122">
            <v>5.7</v>
          </cell>
          <cell r="DG122">
            <v>6.5</v>
          </cell>
          <cell r="DH122">
            <v>3.7</v>
          </cell>
          <cell r="DI122">
            <v>3.1</v>
          </cell>
          <cell r="DJ122">
            <v>5</v>
          </cell>
          <cell r="DK122">
            <v>4.5</v>
          </cell>
          <cell r="DL122">
            <v>15.9</v>
          </cell>
          <cell r="DM122">
            <v>18.2</v>
          </cell>
          <cell r="DN122">
            <v>17.399999999999999</v>
          </cell>
          <cell r="DO122">
            <v>14.7</v>
          </cell>
          <cell r="DP122">
            <v>16.5</v>
          </cell>
          <cell r="DQ122">
            <v>5.9</v>
          </cell>
          <cell r="DR122">
            <v>5.8</v>
          </cell>
          <cell r="DS122">
            <v>5.8</v>
          </cell>
          <cell r="DT122">
            <v>3.8</v>
          </cell>
          <cell r="DU122">
            <v>5.3</v>
          </cell>
          <cell r="DV122">
            <v>7.9</v>
          </cell>
          <cell r="DW122">
            <v>6.9</v>
          </cell>
          <cell r="DX122">
            <v>9.8000000000000007</v>
          </cell>
          <cell r="DY122">
            <v>9</v>
          </cell>
          <cell r="DZ122">
            <v>8.4</v>
          </cell>
          <cell r="EA122">
            <v>3.3</v>
          </cell>
          <cell r="EB122">
            <v>4.4000000000000004</v>
          </cell>
          <cell r="EC122">
            <v>2.1</v>
          </cell>
          <cell r="ED122">
            <v>-0.5</v>
          </cell>
          <cell r="EE122">
            <v>2.2999999999999998</v>
          </cell>
          <cell r="EF122">
            <v>4.5</v>
          </cell>
          <cell r="EG122">
            <v>5.3</v>
          </cell>
          <cell r="EH122">
            <v>4.4000000000000004</v>
          </cell>
          <cell r="EI122">
            <v>12.4</v>
          </cell>
          <cell r="EJ122">
            <v>6.6</v>
          </cell>
          <cell r="EK122">
            <v>3.2</v>
          </cell>
          <cell r="EL122">
            <v>0.9</v>
          </cell>
          <cell r="EM122">
            <v>2.1</v>
          </cell>
          <cell r="EN122">
            <v>-11.1</v>
          </cell>
          <cell r="EO122">
            <v>-1.3</v>
          </cell>
          <cell r="EP122">
            <v>-6.8</v>
          </cell>
          <cell r="EQ122">
            <v>-5.5</v>
          </cell>
          <cell r="ER122">
            <v>-10.199999999999999</v>
          </cell>
          <cell r="ES122">
            <v>-1.5</v>
          </cell>
          <cell r="ET122">
            <v>-6.1</v>
          </cell>
          <cell r="EU122">
            <v>-11.7</v>
          </cell>
          <cell r="EV122">
            <v>-7.4</v>
          </cell>
          <cell r="EW122">
            <v>3</v>
          </cell>
          <cell r="EX122">
            <v>0.1</v>
          </cell>
          <cell r="EY122">
            <v>-4</v>
          </cell>
          <cell r="EZ122">
            <v>15</v>
          </cell>
          <cell r="FA122">
            <v>21.4</v>
          </cell>
          <cell r="FB122">
            <v>19.5</v>
          </cell>
          <cell r="FC122">
            <v>15</v>
          </cell>
          <cell r="FD122">
            <v>17.8</v>
          </cell>
          <cell r="FE122">
            <v>8.8000000000000007</v>
          </cell>
          <cell r="FF122">
            <v>4.2</v>
          </cell>
          <cell r="FG122">
            <v>-1.6</v>
          </cell>
          <cell r="FH122">
            <v>-4.3</v>
          </cell>
          <cell r="FI122">
            <v>1.5</v>
          </cell>
          <cell r="FJ122">
            <v>-3.8</v>
          </cell>
          <cell r="FK122">
            <v>-7.6</v>
          </cell>
          <cell r="FL122">
            <v>3.4</v>
          </cell>
          <cell r="FM122">
            <v>8.1</v>
          </cell>
          <cell r="FN122">
            <v>-0.1</v>
          </cell>
          <cell r="FO122">
            <v>7.9</v>
          </cell>
          <cell r="FP122">
            <v>-9.9</v>
          </cell>
          <cell r="FQ122">
            <v>3.5</v>
          </cell>
          <cell r="FR122">
            <v>15.5</v>
          </cell>
          <cell r="FS122">
            <v>4.3</v>
          </cell>
          <cell r="FT122">
            <v>20.100000000000001</v>
          </cell>
          <cell r="FU122">
            <v>44.5</v>
          </cell>
          <cell r="FV122">
            <v>24.1</v>
          </cell>
          <cell r="FW122">
            <v>18.2</v>
          </cell>
          <cell r="FX122">
            <v>25.8</v>
          </cell>
          <cell r="FY122">
            <v>17.899999999999999</v>
          </cell>
          <cell r="FZ122">
            <v>17</v>
          </cell>
          <cell r="GA122">
            <v>18.399999999999999</v>
          </cell>
          <cell r="GB122">
            <v>14.5</v>
          </cell>
          <cell r="GC122">
            <v>17</v>
          </cell>
          <cell r="GD122">
            <v>9.3000000000000007</v>
          </cell>
          <cell r="GE122">
            <v>12.6</v>
          </cell>
          <cell r="GF122">
            <v>8.6</v>
          </cell>
          <cell r="GG122">
            <v>9</v>
          </cell>
          <cell r="GH122">
            <v>9.8000000000000007</v>
          </cell>
          <cell r="GI122">
            <v>13</v>
          </cell>
          <cell r="GJ122">
            <v>16.5</v>
          </cell>
          <cell r="GK122">
            <v>16.3</v>
          </cell>
          <cell r="GL122">
            <v>15.4</v>
          </cell>
          <cell r="GM122">
            <v>15.4</v>
          </cell>
          <cell r="GN122">
            <v>17</v>
          </cell>
          <cell r="GO122">
            <v>12.8</v>
          </cell>
          <cell r="GP122">
            <v>7.9</v>
          </cell>
          <cell r="GQ122">
            <v>-1.5</v>
          </cell>
          <cell r="GR122">
            <v>8.8000000000000007</v>
          </cell>
          <cell r="GS122">
            <v>-23.6</v>
          </cell>
          <cell r="GT122">
            <v>-20.2</v>
          </cell>
          <cell r="GU122">
            <v>-17.7</v>
          </cell>
          <cell r="GV122">
            <v>-12.6</v>
          </cell>
          <cell r="GW122">
            <v>-18.600000000000001</v>
          </cell>
          <cell r="GX122">
            <v>14.7</v>
          </cell>
          <cell r="GY122">
            <v>16.899999999999999</v>
          </cell>
          <cell r="GZ122">
            <v>12.6</v>
          </cell>
          <cell r="HA122">
            <v>9.4</v>
          </cell>
          <cell r="HB122">
            <v>13.4</v>
          </cell>
          <cell r="HC122">
            <v>10.4</v>
          </cell>
          <cell r="HD122">
            <v>7.3</v>
          </cell>
          <cell r="HE122">
            <v>6.2</v>
          </cell>
          <cell r="HF122">
            <v>6.9</v>
          </cell>
          <cell r="HG122">
            <v>7.6</v>
          </cell>
          <cell r="HH122">
            <v>4</v>
          </cell>
          <cell r="HI122">
            <v>-2.8</v>
          </cell>
          <cell r="HJ122">
            <v>-4.5999999999999996</v>
          </cell>
          <cell r="HK122">
            <v>-5.7</v>
          </cell>
          <cell r="HL122">
            <v>-2.4</v>
          </cell>
          <cell r="HM122">
            <v>-5.3</v>
          </cell>
          <cell r="HN122">
            <v>-4</v>
          </cell>
          <cell r="HO122">
            <v>0.7</v>
          </cell>
        </row>
        <row r="123">
          <cell r="A123" t="str">
            <v>COGMSTRA</v>
          </cell>
          <cell r="B123" t="str">
            <v>YOY % change in real terms</v>
          </cell>
          <cell r="C123" t="str">
            <v>Imports of services</v>
          </cell>
          <cell r="D123" t="str">
            <v>Travel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15.8</v>
          </cell>
          <cell r="BN123">
            <v>11.2</v>
          </cell>
          <cell r="BO123">
            <v>8</v>
          </cell>
          <cell r="BP123">
            <v>5.5</v>
          </cell>
          <cell r="BQ123">
            <v>9</v>
          </cell>
          <cell r="BR123">
            <v>8.3000000000000007</v>
          </cell>
          <cell r="BS123">
            <v>16.3</v>
          </cell>
          <cell r="BT123">
            <v>14.3</v>
          </cell>
          <cell r="BU123">
            <v>24.8</v>
          </cell>
          <cell r="BV123">
            <v>20.9</v>
          </cell>
          <cell r="BW123">
            <v>19.100000000000001</v>
          </cell>
          <cell r="BX123">
            <v>24.4</v>
          </cell>
          <cell r="BY123">
            <v>26.7</v>
          </cell>
          <cell r="BZ123">
            <v>6.5</v>
          </cell>
          <cell r="CA123">
            <v>23.7</v>
          </cell>
          <cell r="CB123">
            <v>19.600000000000001</v>
          </cell>
          <cell r="CC123">
            <v>15.4</v>
          </cell>
          <cell r="CD123">
            <v>17.2</v>
          </cell>
          <cell r="CE123">
            <v>21.4</v>
          </cell>
          <cell r="CF123">
            <v>10.7</v>
          </cell>
          <cell r="CG123">
            <v>16</v>
          </cell>
          <cell r="CH123">
            <v>8.4</v>
          </cell>
          <cell r="CI123">
            <v>8.1999999999999993</v>
          </cell>
          <cell r="CJ123">
            <v>9.8000000000000007</v>
          </cell>
          <cell r="CK123">
            <v>16.8</v>
          </cell>
          <cell r="CL123">
            <v>10.8</v>
          </cell>
          <cell r="CM123">
            <v>16.600000000000001</v>
          </cell>
          <cell r="CN123">
            <v>19.2</v>
          </cell>
          <cell r="CO123">
            <v>17.5</v>
          </cell>
          <cell r="CP123">
            <v>15.3</v>
          </cell>
          <cell r="CQ123">
            <v>17.100000000000001</v>
          </cell>
          <cell r="CR123">
            <v>26.6</v>
          </cell>
          <cell r="CS123">
            <v>20.7</v>
          </cell>
          <cell r="CT123">
            <v>25.7</v>
          </cell>
          <cell r="CU123">
            <v>14.4</v>
          </cell>
          <cell r="CV123">
            <v>21.8</v>
          </cell>
          <cell r="CW123">
            <v>9.8000000000000007</v>
          </cell>
          <cell r="CX123">
            <v>-4.5</v>
          </cell>
          <cell r="CY123">
            <v>-1.7</v>
          </cell>
          <cell r="CZ123">
            <v>8.1</v>
          </cell>
          <cell r="DA123">
            <v>2.9</v>
          </cell>
          <cell r="DB123">
            <v>0.7</v>
          </cell>
          <cell r="DC123">
            <v>23</v>
          </cell>
          <cell r="DD123">
            <v>23.4</v>
          </cell>
          <cell r="DE123">
            <v>12.1</v>
          </cell>
          <cell r="DF123">
            <v>14.3</v>
          </cell>
          <cell r="DG123">
            <v>21.3</v>
          </cell>
          <cell r="DH123">
            <v>13.2</v>
          </cell>
          <cell r="DI123">
            <v>8.5</v>
          </cell>
          <cell r="DJ123">
            <v>24.1</v>
          </cell>
          <cell r="DK123">
            <v>16.600000000000001</v>
          </cell>
          <cell r="DL123">
            <v>6</v>
          </cell>
          <cell r="DM123">
            <v>3.5</v>
          </cell>
          <cell r="DN123">
            <v>7.1</v>
          </cell>
          <cell r="DO123">
            <v>-1.3</v>
          </cell>
          <cell r="DP123">
            <v>3.8</v>
          </cell>
          <cell r="DQ123">
            <v>9.3000000000000007</v>
          </cell>
          <cell r="DR123">
            <v>16.899999999999999</v>
          </cell>
          <cell r="DS123">
            <v>10.7</v>
          </cell>
          <cell r="DT123">
            <v>5</v>
          </cell>
          <cell r="DU123">
            <v>10.4</v>
          </cell>
          <cell r="DV123">
            <v>9.8000000000000007</v>
          </cell>
          <cell r="DW123">
            <v>3.6</v>
          </cell>
          <cell r="DX123">
            <v>5.3</v>
          </cell>
          <cell r="DY123">
            <v>7.9</v>
          </cell>
          <cell r="DZ123">
            <v>6.6</v>
          </cell>
          <cell r="EA123">
            <v>8.5</v>
          </cell>
          <cell r="EB123">
            <v>8.1999999999999993</v>
          </cell>
          <cell r="EC123">
            <v>6.8</v>
          </cell>
          <cell r="ED123">
            <v>5</v>
          </cell>
          <cell r="EE123">
            <v>7.1</v>
          </cell>
          <cell r="EF123">
            <v>4.5</v>
          </cell>
          <cell r="EG123">
            <v>2.4</v>
          </cell>
          <cell r="EH123">
            <v>3.4</v>
          </cell>
          <cell r="EI123">
            <v>7.9</v>
          </cell>
          <cell r="EJ123">
            <v>4.5</v>
          </cell>
          <cell r="EK123">
            <v>8.6999999999999993</v>
          </cell>
          <cell r="EL123">
            <v>1</v>
          </cell>
          <cell r="EM123">
            <v>11</v>
          </cell>
          <cell r="EN123">
            <v>14.9</v>
          </cell>
          <cell r="EO123">
            <v>9</v>
          </cell>
          <cell r="EP123">
            <v>10</v>
          </cell>
          <cell r="EQ123">
            <v>14.6</v>
          </cell>
          <cell r="ER123">
            <v>4.9000000000000004</v>
          </cell>
          <cell r="ES123">
            <v>2.5</v>
          </cell>
          <cell r="ET123">
            <v>7.7</v>
          </cell>
          <cell r="EU123">
            <v>3.7</v>
          </cell>
          <cell r="EV123">
            <v>1</v>
          </cell>
          <cell r="EW123">
            <v>-1.6</v>
          </cell>
          <cell r="EX123">
            <v>-9.6</v>
          </cell>
          <cell r="EY123">
            <v>-1.5</v>
          </cell>
          <cell r="EZ123">
            <v>-11.7</v>
          </cell>
          <cell r="FA123">
            <v>-3</v>
          </cell>
          <cell r="FB123">
            <v>-1.9</v>
          </cell>
          <cell r="FC123">
            <v>-2.5</v>
          </cell>
          <cell r="FD123">
            <v>-5.0999999999999996</v>
          </cell>
          <cell r="FE123">
            <v>3.4</v>
          </cell>
          <cell r="FF123">
            <v>1.3</v>
          </cell>
          <cell r="FG123">
            <v>-1.1000000000000001</v>
          </cell>
          <cell r="FH123">
            <v>0.1</v>
          </cell>
          <cell r="FI123">
            <v>0.9</v>
          </cell>
          <cell r="FJ123">
            <v>0.1</v>
          </cell>
          <cell r="FK123">
            <v>-4.5999999999999996</v>
          </cell>
          <cell r="FL123">
            <v>0.9</v>
          </cell>
          <cell r="FM123">
            <v>1.1000000000000001</v>
          </cell>
          <cell r="FN123">
            <v>-0.6</v>
          </cell>
          <cell r="FO123">
            <v>-12.5</v>
          </cell>
          <cell r="FP123">
            <v>-26.4</v>
          </cell>
          <cell r="FQ123">
            <v>-1.5</v>
          </cell>
          <cell r="FR123">
            <v>-2.6</v>
          </cell>
          <cell r="FS123">
            <v>-10.5</v>
          </cell>
          <cell r="FT123">
            <v>-2.2999999999999998</v>
          </cell>
          <cell r="FU123">
            <v>44.2</v>
          </cell>
          <cell r="FV123">
            <v>3.8</v>
          </cell>
          <cell r="FW123">
            <v>5.6</v>
          </cell>
          <cell r="FX123">
            <v>10.3</v>
          </cell>
          <cell r="FY123">
            <v>6.3</v>
          </cell>
          <cell r="FZ123">
            <v>-7.4</v>
          </cell>
          <cell r="GA123">
            <v>-0.6</v>
          </cell>
          <cell r="GB123">
            <v>-0.2</v>
          </cell>
          <cell r="GC123">
            <v>-0.6</v>
          </cell>
          <cell r="GD123">
            <v>0.2</v>
          </cell>
          <cell r="GE123">
            <v>9.1</v>
          </cell>
          <cell r="GF123">
            <v>1.1000000000000001</v>
          </cell>
          <cell r="GG123">
            <v>6.6</v>
          </cell>
          <cell r="GH123">
            <v>4.0999999999999996</v>
          </cell>
          <cell r="GI123">
            <v>0.7</v>
          </cell>
          <cell r="GJ123">
            <v>5.8</v>
          </cell>
          <cell r="GK123">
            <v>4.5</v>
          </cell>
          <cell r="GL123">
            <v>5.8</v>
          </cell>
          <cell r="GM123">
            <v>4.2</v>
          </cell>
          <cell r="GN123">
            <v>13.8</v>
          </cell>
          <cell r="GO123">
            <v>-0.9</v>
          </cell>
          <cell r="GP123">
            <v>1</v>
          </cell>
          <cell r="GQ123">
            <v>-3.3</v>
          </cell>
          <cell r="GR123">
            <v>2.4</v>
          </cell>
          <cell r="GS123">
            <v>-7.8</v>
          </cell>
          <cell r="GT123">
            <v>1.9</v>
          </cell>
          <cell r="GU123">
            <v>-2.1</v>
          </cell>
          <cell r="GV123">
            <v>6.4</v>
          </cell>
          <cell r="GW123">
            <v>-0.6</v>
          </cell>
          <cell r="GX123">
            <v>4.0999999999999996</v>
          </cell>
          <cell r="GY123">
            <v>5</v>
          </cell>
          <cell r="GZ123">
            <v>10.199999999999999</v>
          </cell>
          <cell r="HA123">
            <v>5.6</v>
          </cell>
          <cell r="HB123">
            <v>6.3</v>
          </cell>
          <cell r="HC123">
            <v>3.7</v>
          </cell>
          <cell r="HD123">
            <v>4.2</v>
          </cell>
          <cell r="HE123">
            <v>1.8</v>
          </cell>
          <cell r="HF123">
            <v>2.5</v>
          </cell>
          <cell r="HG123">
            <v>3</v>
          </cell>
          <cell r="HH123">
            <v>5.7</v>
          </cell>
          <cell r="HI123">
            <v>4.7</v>
          </cell>
          <cell r="HJ123">
            <v>2.9</v>
          </cell>
          <cell r="HK123">
            <v>2</v>
          </cell>
          <cell r="HL123">
            <v>3.8</v>
          </cell>
          <cell r="HM123">
            <v>6</v>
          </cell>
          <cell r="HN123">
            <v>0</v>
          </cell>
          <cell r="HO123">
            <v>4.5999999999999996</v>
          </cell>
        </row>
        <row r="124">
          <cell r="A124" t="str">
            <v>COGMSTRS</v>
          </cell>
          <cell r="B124" t="str">
            <v>YOY % change in real terms</v>
          </cell>
          <cell r="C124" t="str">
            <v>Imports of services</v>
          </cell>
          <cell r="D124" t="str">
            <v>Trade-related services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4.8</v>
          </cell>
          <cell r="BN124">
            <v>9</v>
          </cell>
          <cell r="BO124">
            <v>9.3000000000000007</v>
          </cell>
          <cell r="BP124">
            <v>9.1999999999999993</v>
          </cell>
          <cell r="BQ124">
            <v>9.8000000000000007</v>
          </cell>
          <cell r="BR124">
            <v>9.1999999999999993</v>
          </cell>
          <cell r="BS124">
            <v>-13.6</v>
          </cell>
          <cell r="BT124">
            <v>-12.8</v>
          </cell>
          <cell r="BU124">
            <v>-12.2</v>
          </cell>
          <cell r="BV124">
            <v>-12.1</v>
          </cell>
          <cell r="BW124">
            <v>-12.5</v>
          </cell>
          <cell r="BX124">
            <v>20.7</v>
          </cell>
          <cell r="BY124">
            <v>20.5</v>
          </cell>
          <cell r="BZ124">
            <v>19.8</v>
          </cell>
          <cell r="CA124">
            <v>19.2</v>
          </cell>
          <cell r="CB124">
            <v>19.8</v>
          </cell>
          <cell r="CC124">
            <v>22.6</v>
          </cell>
          <cell r="CD124">
            <v>22.5</v>
          </cell>
          <cell r="CE124">
            <v>22.2</v>
          </cell>
          <cell r="CF124">
            <v>23.2</v>
          </cell>
          <cell r="CG124">
            <v>22.5</v>
          </cell>
          <cell r="CH124">
            <v>5.8</v>
          </cell>
          <cell r="CI124">
            <v>6.6</v>
          </cell>
          <cell r="CJ124">
            <v>7</v>
          </cell>
          <cell r="CK124">
            <v>7.4</v>
          </cell>
          <cell r="CL124">
            <v>6.9</v>
          </cell>
          <cell r="CM124">
            <v>15</v>
          </cell>
          <cell r="CN124">
            <v>14.9</v>
          </cell>
          <cell r="CO124">
            <v>14.9</v>
          </cell>
          <cell r="CP124">
            <v>14.9</v>
          </cell>
          <cell r="CQ124">
            <v>15</v>
          </cell>
          <cell r="CR124">
            <v>11.8</v>
          </cell>
          <cell r="CS124">
            <v>11.7</v>
          </cell>
          <cell r="CT124">
            <v>11.8</v>
          </cell>
          <cell r="CU124">
            <v>11.8</v>
          </cell>
          <cell r="CV124">
            <v>11.8</v>
          </cell>
          <cell r="CW124">
            <v>16.2</v>
          </cell>
          <cell r="CX124">
            <v>16.5</v>
          </cell>
          <cell r="CY124">
            <v>16.5</v>
          </cell>
          <cell r="CZ124">
            <v>16.3</v>
          </cell>
          <cell r="DA124">
            <v>16.399999999999999</v>
          </cell>
          <cell r="DB124">
            <v>31.1</v>
          </cell>
          <cell r="DC124">
            <v>31.3</v>
          </cell>
          <cell r="DD124">
            <v>31.3</v>
          </cell>
          <cell r="DE124">
            <v>31.6</v>
          </cell>
          <cell r="DF124">
            <v>31.3</v>
          </cell>
          <cell r="DG124">
            <v>28.1</v>
          </cell>
          <cell r="DH124">
            <v>28.5</v>
          </cell>
          <cell r="DI124">
            <v>28.6</v>
          </cell>
          <cell r="DJ124">
            <v>28.6</v>
          </cell>
          <cell r="DK124">
            <v>28.5</v>
          </cell>
          <cell r="DL124">
            <v>9.1999999999999993</v>
          </cell>
          <cell r="DM124">
            <v>9.6999999999999993</v>
          </cell>
          <cell r="DN124">
            <v>9.9</v>
          </cell>
          <cell r="DO124">
            <v>9.9</v>
          </cell>
          <cell r="DP124">
            <v>9.6999999999999993</v>
          </cell>
          <cell r="DQ124">
            <v>-14.6</v>
          </cell>
          <cell r="DR124">
            <v>-22.3</v>
          </cell>
          <cell r="DS124">
            <v>-18.100000000000001</v>
          </cell>
          <cell r="DT124">
            <v>-23.1</v>
          </cell>
          <cell r="DU124">
            <v>-19.8</v>
          </cell>
          <cell r="DV124">
            <v>-2.6</v>
          </cell>
          <cell r="DW124">
            <v>-6.2</v>
          </cell>
          <cell r="DX124">
            <v>-4</v>
          </cell>
          <cell r="DY124">
            <v>7.8</v>
          </cell>
          <cell r="DZ124">
            <v>-1.1000000000000001</v>
          </cell>
          <cell r="EA124">
            <v>16.2</v>
          </cell>
          <cell r="EB124">
            <v>19.2</v>
          </cell>
          <cell r="EC124">
            <v>8.1999999999999993</v>
          </cell>
          <cell r="ED124">
            <v>7.9</v>
          </cell>
          <cell r="EE124">
            <v>12.4</v>
          </cell>
          <cell r="EF124">
            <v>15.5</v>
          </cell>
          <cell r="EG124">
            <v>15.2</v>
          </cell>
          <cell r="EH124">
            <v>18.8</v>
          </cell>
          <cell r="EI124">
            <v>9.4</v>
          </cell>
          <cell r="EJ124">
            <v>14.6</v>
          </cell>
          <cell r="EK124">
            <v>-10.9</v>
          </cell>
          <cell r="EL124">
            <v>-7.7</v>
          </cell>
          <cell r="EM124">
            <v>-6</v>
          </cell>
          <cell r="EN124">
            <v>-6.2</v>
          </cell>
          <cell r="EO124">
            <v>-7.6</v>
          </cell>
          <cell r="EP124">
            <v>-2.8</v>
          </cell>
          <cell r="EQ124">
            <v>-18.100000000000001</v>
          </cell>
          <cell r="ER124">
            <v>-9.9</v>
          </cell>
          <cell r="ES124">
            <v>-6.3</v>
          </cell>
          <cell r="ET124">
            <v>-9.4</v>
          </cell>
          <cell r="EU124">
            <v>6.6</v>
          </cell>
          <cell r="EV124">
            <v>20.7</v>
          </cell>
          <cell r="EW124">
            <v>39.4</v>
          </cell>
          <cell r="EX124">
            <v>37.6</v>
          </cell>
          <cell r="EY124">
            <v>27</v>
          </cell>
          <cell r="EZ124">
            <v>6.3</v>
          </cell>
          <cell r="FA124">
            <v>5.4</v>
          </cell>
          <cell r="FB124">
            <v>4.7</v>
          </cell>
          <cell r="FC124">
            <v>5.5</v>
          </cell>
          <cell r="FD124">
            <v>5.4</v>
          </cell>
          <cell r="FE124">
            <v>14.7</v>
          </cell>
          <cell r="FF124">
            <v>8.9</v>
          </cell>
          <cell r="FG124">
            <v>6.9</v>
          </cell>
          <cell r="FH124">
            <v>8</v>
          </cell>
          <cell r="FI124">
            <v>9.1999999999999993</v>
          </cell>
          <cell r="FJ124">
            <v>21.7</v>
          </cell>
          <cell r="FK124">
            <v>23.3</v>
          </cell>
          <cell r="FL124">
            <v>32.1</v>
          </cell>
          <cell r="FM124">
            <v>35.4</v>
          </cell>
          <cell r="FN124">
            <v>29</v>
          </cell>
          <cell r="FO124">
            <v>12.6</v>
          </cell>
          <cell r="FP124">
            <v>9</v>
          </cell>
          <cell r="FQ124">
            <v>7.1</v>
          </cell>
          <cell r="FR124">
            <v>10.4</v>
          </cell>
          <cell r="FS124">
            <v>9.6</v>
          </cell>
          <cell r="FT124">
            <v>1.9</v>
          </cell>
          <cell r="FU124">
            <v>4.8</v>
          </cell>
          <cell r="FV124">
            <v>-1.3</v>
          </cell>
          <cell r="FW124">
            <v>-2.6</v>
          </cell>
          <cell r="FX124">
            <v>0.1</v>
          </cell>
          <cell r="FY124">
            <v>8.9</v>
          </cell>
          <cell r="FZ124">
            <v>12.5</v>
          </cell>
          <cell r="GA124">
            <v>9.8000000000000007</v>
          </cell>
          <cell r="GB124">
            <v>9</v>
          </cell>
          <cell r="GC124">
            <v>9.9</v>
          </cell>
          <cell r="GD124">
            <v>13.5</v>
          </cell>
          <cell r="GE124">
            <v>11</v>
          </cell>
          <cell r="GF124">
            <v>11.7</v>
          </cell>
          <cell r="GG124">
            <v>9.1999999999999993</v>
          </cell>
          <cell r="GH124">
            <v>11.2</v>
          </cell>
          <cell r="GI124">
            <v>9.1999999999999993</v>
          </cell>
          <cell r="GJ124">
            <v>12.1</v>
          </cell>
          <cell r="GK124">
            <v>14.7</v>
          </cell>
          <cell r="GL124">
            <v>19.8</v>
          </cell>
          <cell r="GM124">
            <v>14.5</v>
          </cell>
          <cell r="GN124">
            <v>12.2</v>
          </cell>
          <cell r="GO124">
            <v>12.4</v>
          </cell>
          <cell r="GP124">
            <v>8.5</v>
          </cell>
          <cell r="GQ124">
            <v>2.6</v>
          </cell>
          <cell r="GR124">
            <v>8.1999999999999993</v>
          </cell>
          <cell r="GS124">
            <v>-7.7</v>
          </cell>
          <cell r="GT124">
            <v>-4.7</v>
          </cell>
          <cell r="GU124">
            <v>-1.1000000000000001</v>
          </cell>
          <cell r="GV124">
            <v>12.3</v>
          </cell>
          <cell r="GW124">
            <v>0.7</v>
          </cell>
          <cell r="GX124">
            <v>20.399999999999999</v>
          </cell>
          <cell r="GY124">
            <v>17.8</v>
          </cell>
          <cell r="GZ124">
            <v>13.9</v>
          </cell>
          <cell r="HA124">
            <v>8.1</v>
          </cell>
          <cell r="HB124">
            <v>14</v>
          </cell>
          <cell r="HC124">
            <v>6</v>
          </cell>
          <cell r="HD124">
            <v>-0.6</v>
          </cell>
          <cell r="HE124">
            <v>-5.9</v>
          </cell>
          <cell r="HF124">
            <v>-7.3</v>
          </cell>
          <cell r="HG124">
            <v>-2.8</v>
          </cell>
          <cell r="HH124">
            <v>0</v>
          </cell>
          <cell r="HI124">
            <v>-1.3</v>
          </cell>
          <cell r="HJ124">
            <v>-0.8</v>
          </cell>
          <cell r="HK124">
            <v>1.3</v>
          </cell>
          <cell r="HL124">
            <v>-0.1</v>
          </cell>
          <cell r="HM124">
            <v>2.2999999999999998</v>
          </cell>
          <cell r="HN124">
            <v>-1.2</v>
          </cell>
          <cell r="HO124">
            <v>-2.4</v>
          </cell>
        </row>
        <row r="125">
          <cell r="A125" t="str">
            <v>COGMSOS</v>
          </cell>
          <cell r="B125" t="str">
            <v>YOY % change in real terms</v>
          </cell>
          <cell r="C125" t="str">
            <v>Imports of services</v>
          </cell>
          <cell r="D125" t="str">
            <v>Other services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27.8</v>
          </cell>
          <cell r="BN125">
            <v>-22.5</v>
          </cell>
          <cell r="BO125">
            <v>2</v>
          </cell>
          <cell r="BP125">
            <v>7.2</v>
          </cell>
          <cell r="BQ125">
            <v>-6.6</v>
          </cell>
          <cell r="BR125">
            <v>-6.9</v>
          </cell>
          <cell r="BS125">
            <v>8</v>
          </cell>
          <cell r="BT125">
            <v>11.4</v>
          </cell>
          <cell r="BU125">
            <v>15.7</v>
          </cell>
          <cell r="BV125">
            <v>39.700000000000003</v>
          </cell>
          <cell r="BW125">
            <v>17.3</v>
          </cell>
          <cell r="BX125">
            <v>13.7</v>
          </cell>
          <cell r="BY125">
            <v>16.399999999999999</v>
          </cell>
          <cell r="BZ125">
            <v>12.9</v>
          </cell>
          <cell r="CA125">
            <v>8.4</v>
          </cell>
          <cell r="CB125">
            <v>12.8</v>
          </cell>
          <cell r="CC125">
            <v>8</v>
          </cell>
          <cell r="CD125">
            <v>7.8</v>
          </cell>
          <cell r="CE125">
            <v>-0.4</v>
          </cell>
          <cell r="CF125">
            <v>6.1</v>
          </cell>
          <cell r="CG125">
            <v>5.3</v>
          </cell>
          <cell r="CH125">
            <v>8.1</v>
          </cell>
          <cell r="CI125">
            <v>14.7</v>
          </cell>
          <cell r="CJ125">
            <v>22.3</v>
          </cell>
          <cell r="CK125">
            <v>29.3</v>
          </cell>
          <cell r="CL125">
            <v>18.100000000000001</v>
          </cell>
          <cell r="CM125">
            <v>16.3</v>
          </cell>
          <cell r="CN125">
            <v>14.6</v>
          </cell>
          <cell r="CO125">
            <v>13.9</v>
          </cell>
          <cell r="CP125">
            <v>14.4</v>
          </cell>
          <cell r="CQ125">
            <v>14.8</v>
          </cell>
          <cell r="CR125">
            <v>11.1</v>
          </cell>
          <cell r="CS125">
            <v>9.8000000000000007</v>
          </cell>
          <cell r="CT125">
            <v>11.5</v>
          </cell>
          <cell r="CU125">
            <v>9.5</v>
          </cell>
          <cell r="CV125">
            <v>10.5</v>
          </cell>
          <cell r="CW125">
            <v>7.7</v>
          </cell>
          <cell r="CX125">
            <v>10</v>
          </cell>
          <cell r="CY125">
            <v>10.7</v>
          </cell>
          <cell r="CZ125">
            <v>8.5</v>
          </cell>
          <cell r="DA125">
            <v>9.1999999999999993</v>
          </cell>
          <cell r="DB125">
            <v>6.9</v>
          </cell>
          <cell r="DC125">
            <v>8.6</v>
          </cell>
          <cell r="DD125">
            <v>9.6999999999999993</v>
          </cell>
          <cell r="DE125">
            <v>10.7</v>
          </cell>
          <cell r="DF125">
            <v>9</v>
          </cell>
          <cell r="DG125">
            <v>8.1999999999999993</v>
          </cell>
          <cell r="DH125">
            <v>6.3</v>
          </cell>
          <cell r="DI125">
            <v>4.8</v>
          </cell>
          <cell r="DJ125">
            <v>4.5</v>
          </cell>
          <cell r="DK125">
            <v>5.9</v>
          </cell>
          <cell r="DL125">
            <v>16.600000000000001</v>
          </cell>
          <cell r="DM125">
            <v>16.5</v>
          </cell>
          <cell r="DN125">
            <v>17.3</v>
          </cell>
          <cell r="DO125">
            <v>16.5</v>
          </cell>
          <cell r="DP125">
            <v>16.7</v>
          </cell>
          <cell r="DQ125">
            <v>4.2</v>
          </cell>
          <cell r="DR125">
            <v>8.5</v>
          </cell>
          <cell r="DS125">
            <v>6.6</v>
          </cell>
          <cell r="DT125">
            <v>5.2</v>
          </cell>
          <cell r="DU125">
            <v>6.1</v>
          </cell>
          <cell r="DV125">
            <v>16.3</v>
          </cell>
          <cell r="DW125">
            <v>15.4</v>
          </cell>
          <cell r="DX125">
            <v>14.9</v>
          </cell>
          <cell r="DY125">
            <v>18.2</v>
          </cell>
          <cell r="DZ125">
            <v>16.2</v>
          </cell>
          <cell r="EA125">
            <v>-7.8</v>
          </cell>
          <cell r="EB125">
            <v>-11.1</v>
          </cell>
          <cell r="EC125">
            <v>-9</v>
          </cell>
          <cell r="ED125">
            <v>-11.3</v>
          </cell>
          <cell r="EE125">
            <v>-9.8000000000000007</v>
          </cell>
          <cell r="EF125">
            <v>-7.1</v>
          </cell>
          <cell r="EG125">
            <v>-2.8</v>
          </cell>
          <cell r="EH125">
            <v>-0.7</v>
          </cell>
          <cell r="EI125">
            <v>9</v>
          </cell>
          <cell r="EJ125">
            <v>-0.4</v>
          </cell>
          <cell r="EK125">
            <v>4.7</v>
          </cell>
          <cell r="EL125">
            <v>13.2</v>
          </cell>
          <cell r="EM125">
            <v>10.1</v>
          </cell>
          <cell r="EN125">
            <v>-3.2</v>
          </cell>
          <cell r="EO125">
            <v>5.9</v>
          </cell>
          <cell r="EP125">
            <v>8.5</v>
          </cell>
          <cell r="EQ125">
            <v>1.2</v>
          </cell>
          <cell r="ER125">
            <v>4.5999999999999996</v>
          </cell>
          <cell r="ES125">
            <v>10.199999999999999</v>
          </cell>
          <cell r="ET125">
            <v>6</v>
          </cell>
          <cell r="EU125">
            <v>-19.100000000000001</v>
          </cell>
          <cell r="EV125">
            <v>-17.899999999999999</v>
          </cell>
          <cell r="EW125">
            <v>-12</v>
          </cell>
          <cell r="EX125">
            <v>-8.5</v>
          </cell>
          <cell r="EY125">
            <v>-14.2</v>
          </cell>
          <cell r="EZ125">
            <v>10.3</v>
          </cell>
          <cell r="FA125">
            <v>3</v>
          </cell>
          <cell r="FB125">
            <v>1.7</v>
          </cell>
          <cell r="FC125">
            <v>-0.9</v>
          </cell>
          <cell r="FD125">
            <v>3.2</v>
          </cell>
          <cell r="FE125">
            <v>3.2</v>
          </cell>
          <cell r="FF125">
            <v>7.1</v>
          </cell>
          <cell r="FG125">
            <v>2.1</v>
          </cell>
          <cell r="FH125">
            <v>2.2999999999999998</v>
          </cell>
          <cell r="FI125">
            <v>3.6</v>
          </cell>
          <cell r="FJ125">
            <v>18.100000000000001</v>
          </cell>
          <cell r="FK125">
            <v>14.9</v>
          </cell>
          <cell r="FL125">
            <v>13.5</v>
          </cell>
          <cell r="FM125">
            <v>13.8</v>
          </cell>
          <cell r="FN125">
            <v>15</v>
          </cell>
          <cell r="FO125">
            <v>1.3</v>
          </cell>
          <cell r="FP125">
            <v>-1.1000000000000001</v>
          </cell>
          <cell r="FQ125">
            <v>3.4</v>
          </cell>
          <cell r="FR125">
            <v>7.3</v>
          </cell>
          <cell r="FS125">
            <v>2.8</v>
          </cell>
          <cell r="FT125">
            <v>15.1</v>
          </cell>
          <cell r="FU125">
            <v>15.2</v>
          </cell>
          <cell r="FV125">
            <v>14.6</v>
          </cell>
          <cell r="FW125">
            <v>12.8</v>
          </cell>
          <cell r="FX125">
            <v>14.4</v>
          </cell>
          <cell r="FY125">
            <v>9.3000000000000007</v>
          </cell>
          <cell r="FZ125">
            <v>10.199999999999999</v>
          </cell>
          <cell r="GA125">
            <v>11.9</v>
          </cell>
          <cell r="GB125">
            <v>9.1</v>
          </cell>
          <cell r="GC125">
            <v>10.1</v>
          </cell>
          <cell r="GD125">
            <v>9.6999999999999993</v>
          </cell>
          <cell r="GE125">
            <v>14</v>
          </cell>
          <cell r="GF125">
            <v>14.2</v>
          </cell>
          <cell r="GG125">
            <v>14.1</v>
          </cell>
          <cell r="GH125">
            <v>13.1</v>
          </cell>
          <cell r="GI125">
            <v>34.5</v>
          </cell>
          <cell r="GJ125">
            <v>12.5</v>
          </cell>
          <cell r="GK125">
            <v>16.600000000000001</v>
          </cell>
          <cell r="GL125">
            <v>16.2</v>
          </cell>
          <cell r="GM125">
            <v>19.8</v>
          </cell>
          <cell r="GN125">
            <v>10.4</v>
          </cell>
          <cell r="GO125">
            <v>7.2</v>
          </cell>
          <cell r="GP125">
            <v>3.8</v>
          </cell>
          <cell r="GQ125">
            <v>1.4</v>
          </cell>
          <cell r="GR125">
            <v>5.6</v>
          </cell>
          <cell r="GS125">
            <v>-0.6</v>
          </cell>
          <cell r="GT125">
            <v>0.3</v>
          </cell>
          <cell r="GU125">
            <v>10.7</v>
          </cell>
          <cell r="GV125">
            <v>19</v>
          </cell>
          <cell r="GW125">
            <v>7.3</v>
          </cell>
          <cell r="GX125">
            <v>17.100000000000001</v>
          </cell>
          <cell r="GY125">
            <v>18</v>
          </cell>
          <cell r="GZ125">
            <v>11.8</v>
          </cell>
          <cell r="HA125">
            <v>10.1</v>
          </cell>
          <cell r="HB125">
            <v>13.9</v>
          </cell>
          <cell r="HC125">
            <v>5.7</v>
          </cell>
          <cell r="HD125">
            <v>-1.8</v>
          </cell>
          <cell r="HE125">
            <v>-0.3</v>
          </cell>
          <cell r="HF125">
            <v>1.6</v>
          </cell>
          <cell r="HG125">
            <v>1.5</v>
          </cell>
          <cell r="HH125">
            <v>-0.3</v>
          </cell>
          <cell r="HI125">
            <v>1.3</v>
          </cell>
          <cell r="HJ125">
            <v>-3.7</v>
          </cell>
          <cell r="HK125">
            <v>0.6</v>
          </cell>
          <cell r="HL125">
            <v>-0.6</v>
          </cell>
          <cell r="HM125">
            <v>-0.1</v>
          </cell>
          <cell r="HN125">
            <v>2.4</v>
          </cell>
          <cell r="HO125">
            <v>3.2</v>
          </cell>
        </row>
        <row r="126">
          <cell r="A126" t="str">
            <v>COGPGDP</v>
          </cell>
          <cell r="B126" t="str">
            <v>YOY % change in real terms</v>
          </cell>
          <cell r="C126" t="str">
            <v>Per capita GDP (HK$)</v>
          </cell>
          <cell r="I126">
            <v>0</v>
          </cell>
          <cell r="J126">
            <v>9.6</v>
          </cell>
          <cell r="K126">
            <v>11.8</v>
          </cell>
          <cell r="L126">
            <v>6</v>
          </cell>
          <cell r="M126">
            <v>11.7</v>
          </cell>
          <cell r="N126">
            <v>0.9</v>
          </cell>
          <cell r="O126">
            <v>-0.9</v>
          </cell>
          <cell r="P126">
            <v>1.2</v>
          </cell>
          <cell r="Q126">
            <v>9.6</v>
          </cell>
          <cell r="R126">
            <v>6.6</v>
          </cell>
          <cell r="S126">
            <v>5</v>
          </cell>
          <cell r="T126">
            <v>8.5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9.1999999999999993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-0.8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-1.4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14.7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10.1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6.3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5.6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7.2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6.7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1.4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4.4000000000000004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8.9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-0.3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9.6999999999999993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12.3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7.6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1.2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3.5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4.8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5.3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4.4000000000000004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3.7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0.4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-0.3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4.2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-6.7</v>
          </cell>
          <cell r="EU126">
            <v>0</v>
          </cell>
          <cell r="EV126">
            <v>0</v>
          </cell>
          <cell r="EW126">
            <v>0</v>
          </cell>
          <cell r="EX126">
            <v>0</v>
          </cell>
          <cell r="EY126">
            <v>1.5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6.7</v>
          </cell>
          <cell r="FE126">
            <v>0</v>
          </cell>
          <cell r="FF126">
            <v>0</v>
          </cell>
          <cell r="FG126">
            <v>0</v>
          </cell>
          <cell r="FH126">
            <v>0</v>
          </cell>
          <cell r="FI126">
            <v>-0.2</v>
          </cell>
          <cell r="FJ126">
            <v>0</v>
          </cell>
          <cell r="FK126">
            <v>0</v>
          </cell>
          <cell r="FL126">
            <v>0</v>
          </cell>
          <cell r="FM126">
            <v>0</v>
          </cell>
          <cell r="FN126">
            <v>1.2</v>
          </cell>
          <cell r="FO126">
            <v>0</v>
          </cell>
          <cell r="FP126">
            <v>0</v>
          </cell>
          <cell r="FQ126">
            <v>0</v>
          </cell>
          <cell r="FR126">
            <v>0</v>
          </cell>
          <cell r="FS126">
            <v>3.3</v>
          </cell>
          <cell r="FT126">
            <v>0</v>
          </cell>
          <cell r="FU126">
            <v>0</v>
          </cell>
          <cell r="FV126">
            <v>0</v>
          </cell>
          <cell r="FW126">
            <v>0</v>
          </cell>
          <cell r="FX126">
            <v>7.9</v>
          </cell>
          <cell r="FY126">
            <v>0</v>
          </cell>
          <cell r="FZ126">
            <v>0</v>
          </cell>
          <cell r="GA126">
            <v>0</v>
          </cell>
          <cell r="GB126">
            <v>0</v>
          </cell>
          <cell r="GC126">
            <v>6.9</v>
          </cell>
          <cell r="GD126">
            <v>0</v>
          </cell>
          <cell r="GE126">
            <v>0</v>
          </cell>
          <cell r="GF126">
            <v>0</v>
          </cell>
          <cell r="GG126">
            <v>0</v>
          </cell>
          <cell r="GH126">
            <v>6.3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5.6</v>
          </cell>
          <cell r="GN126">
            <v>0</v>
          </cell>
          <cell r="GO126">
            <v>0</v>
          </cell>
          <cell r="GP126">
            <v>0</v>
          </cell>
          <cell r="GQ126">
            <v>0</v>
          </cell>
          <cell r="GR126">
            <v>1.5</v>
          </cell>
          <cell r="GS126">
            <v>0</v>
          </cell>
          <cell r="GT126">
            <v>0</v>
          </cell>
          <cell r="GU126">
            <v>0</v>
          </cell>
          <cell r="GV126">
            <v>0</v>
          </cell>
          <cell r="GW126">
            <v>-2.7</v>
          </cell>
          <cell r="GX126">
            <v>0</v>
          </cell>
          <cell r="GY126">
            <v>0</v>
          </cell>
          <cell r="GZ126">
            <v>0</v>
          </cell>
          <cell r="HA126">
            <v>0</v>
          </cell>
          <cell r="HB126">
            <v>6</v>
          </cell>
          <cell r="HC126">
            <v>0</v>
          </cell>
          <cell r="HD126">
            <v>0</v>
          </cell>
          <cell r="HE126">
            <v>0</v>
          </cell>
          <cell r="HF126">
            <v>0</v>
          </cell>
          <cell r="HG126">
            <v>4.0999999999999996</v>
          </cell>
          <cell r="HH126">
            <v>0</v>
          </cell>
          <cell r="HI126">
            <v>0</v>
          </cell>
          <cell r="HJ126">
            <v>0</v>
          </cell>
          <cell r="HK126">
            <v>0</v>
          </cell>
          <cell r="HL126">
            <v>0.3</v>
          </cell>
          <cell r="HM126">
            <v>0</v>
          </cell>
          <cell r="HN126">
            <v>0</v>
          </cell>
          <cell r="HO126">
            <v>0</v>
          </cell>
        </row>
        <row r="127">
          <cell r="A127" t="str">
            <v>COGXGS</v>
          </cell>
          <cell r="B127" t="str">
            <v>YOY % change in real terms</v>
          </cell>
          <cell r="C127" t="str">
            <v>Exports of goods and services</v>
          </cell>
          <cell r="H127">
            <v>0</v>
          </cell>
          <cell r="I127">
            <v>0</v>
          </cell>
          <cell r="J127">
            <v>8.4</v>
          </cell>
          <cell r="K127">
            <v>6.3</v>
          </cell>
          <cell r="L127">
            <v>9.1999999999999993</v>
          </cell>
          <cell r="M127">
            <v>8.9</v>
          </cell>
          <cell r="N127">
            <v>11.6</v>
          </cell>
          <cell r="O127">
            <v>11.2</v>
          </cell>
          <cell r="P127">
            <v>12.3</v>
          </cell>
          <cell r="Q127">
            <v>15.3</v>
          </cell>
          <cell r="R127">
            <v>10.7</v>
          </cell>
          <cell r="S127">
            <v>3.5</v>
          </cell>
          <cell r="T127">
            <v>8.9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9</v>
          </cell>
          <cell r="Z127">
            <v>9.5</v>
          </cell>
          <cell r="AA127">
            <v>7.5</v>
          </cell>
          <cell r="AB127">
            <v>-9.4</v>
          </cell>
          <cell r="AC127">
            <v>-18.399999999999999</v>
          </cell>
          <cell r="AD127">
            <v>-3.4</v>
          </cell>
          <cell r="AE127">
            <v>-12.6</v>
          </cell>
          <cell r="AF127">
            <v>-7.5</v>
          </cell>
          <cell r="AG127">
            <v>6.3</v>
          </cell>
          <cell r="AH127">
            <v>21.4</v>
          </cell>
          <cell r="AI127">
            <v>1.2</v>
          </cell>
          <cell r="AJ127">
            <v>32.1</v>
          </cell>
          <cell r="AK127">
            <v>28.8</v>
          </cell>
          <cell r="AL127">
            <v>21</v>
          </cell>
          <cell r="AM127">
            <v>21.1</v>
          </cell>
          <cell r="AN127">
            <v>25.5</v>
          </cell>
          <cell r="AO127">
            <v>2.5</v>
          </cell>
          <cell r="AP127">
            <v>3.3</v>
          </cell>
          <cell r="AQ127">
            <v>3.9</v>
          </cell>
          <cell r="AR127">
            <v>5.6</v>
          </cell>
          <cell r="AS127">
            <v>4.0999999999999996</v>
          </cell>
          <cell r="AT127">
            <v>4.3</v>
          </cell>
          <cell r="AU127">
            <v>13.2</v>
          </cell>
          <cell r="AV127">
            <v>14.2</v>
          </cell>
          <cell r="AW127">
            <v>17.100000000000001</v>
          </cell>
          <cell r="AX127">
            <v>12.3</v>
          </cell>
          <cell r="AY127">
            <v>19.2</v>
          </cell>
          <cell r="AZ127">
            <v>17</v>
          </cell>
          <cell r="BA127">
            <v>17.8</v>
          </cell>
          <cell r="BB127">
            <v>13.3</v>
          </cell>
          <cell r="BC127">
            <v>16.5</v>
          </cell>
          <cell r="BD127">
            <v>13.8</v>
          </cell>
          <cell r="BE127">
            <v>16.600000000000001</v>
          </cell>
          <cell r="BF127">
            <v>12.8</v>
          </cell>
          <cell r="BG127">
            <v>12</v>
          </cell>
          <cell r="BH127">
            <v>13.5</v>
          </cell>
          <cell r="BI127">
            <v>17.2</v>
          </cell>
          <cell r="BJ127">
            <v>9.6</v>
          </cell>
          <cell r="BK127">
            <v>12.7</v>
          </cell>
          <cell r="BL127">
            <v>14.5</v>
          </cell>
          <cell r="BM127">
            <v>13.4</v>
          </cell>
          <cell r="BN127">
            <v>1.5</v>
          </cell>
          <cell r="BO127">
            <v>-1.6</v>
          </cell>
          <cell r="BP127">
            <v>-2.6</v>
          </cell>
          <cell r="BQ127">
            <v>0.2</v>
          </cell>
          <cell r="BR127">
            <v>-0.6</v>
          </cell>
          <cell r="BS127">
            <v>0.8</v>
          </cell>
          <cell r="BT127">
            <v>10.7</v>
          </cell>
          <cell r="BU127">
            <v>16.399999999999999</v>
          </cell>
          <cell r="BV127">
            <v>19.7</v>
          </cell>
          <cell r="BW127">
            <v>12.3</v>
          </cell>
          <cell r="BX127">
            <v>27.1</v>
          </cell>
          <cell r="BY127">
            <v>22.1</v>
          </cell>
          <cell r="BZ127">
            <v>17.7</v>
          </cell>
          <cell r="CA127">
            <v>10.5</v>
          </cell>
          <cell r="CB127">
            <v>18.899999999999999</v>
          </cell>
          <cell r="CC127">
            <v>12.7</v>
          </cell>
          <cell r="CD127">
            <v>6.6</v>
          </cell>
          <cell r="CE127">
            <v>1.1000000000000001</v>
          </cell>
          <cell r="CF127">
            <v>4</v>
          </cell>
          <cell r="CG127">
            <v>5.9</v>
          </cell>
          <cell r="CH127">
            <v>-1.9</v>
          </cell>
          <cell r="CI127">
            <v>9.1999999999999993</v>
          </cell>
          <cell r="CJ127">
            <v>21.7</v>
          </cell>
          <cell r="CK127">
            <v>27.8</v>
          </cell>
          <cell r="CL127">
            <v>14.6</v>
          </cell>
          <cell r="CM127">
            <v>32.200000000000003</v>
          </cell>
          <cell r="CN127">
            <v>31.5</v>
          </cell>
          <cell r="CO127">
            <v>30.6</v>
          </cell>
          <cell r="CP127">
            <v>24.2</v>
          </cell>
          <cell r="CQ127">
            <v>29.3</v>
          </cell>
          <cell r="CR127">
            <v>22.2</v>
          </cell>
          <cell r="CS127">
            <v>21.2</v>
          </cell>
          <cell r="CT127">
            <v>23.4</v>
          </cell>
          <cell r="CU127">
            <v>24.9</v>
          </cell>
          <cell r="CV127">
            <v>23</v>
          </cell>
          <cell r="CW127">
            <v>17.600000000000001</v>
          </cell>
          <cell r="CX127">
            <v>12.3</v>
          </cell>
          <cell r="CY127">
            <v>7.2</v>
          </cell>
          <cell r="CZ127">
            <v>1</v>
          </cell>
          <cell r="DA127">
            <v>8.8000000000000007</v>
          </cell>
          <cell r="DB127">
            <v>2.1</v>
          </cell>
          <cell r="DC127">
            <v>6.8</v>
          </cell>
          <cell r="DD127">
            <v>7.1</v>
          </cell>
          <cell r="DE127">
            <v>16.899999999999999</v>
          </cell>
          <cell r="DF127">
            <v>8.5</v>
          </cell>
          <cell r="DG127">
            <v>13.1</v>
          </cell>
          <cell r="DH127">
            <v>15.6</v>
          </cell>
          <cell r="DI127">
            <v>16.399999999999999</v>
          </cell>
          <cell r="DJ127">
            <v>14.5</v>
          </cell>
          <cell r="DK127">
            <v>15</v>
          </cell>
          <cell r="DL127">
            <v>19.399999999999999</v>
          </cell>
          <cell r="DM127">
            <v>19.8</v>
          </cell>
          <cell r="DN127">
            <v>17.399999999999999</v>
          </cell>
          <cell r="DO127">
            <v>15.7</v>
          </cell>
          <cell r="DP127">
            <v>17.899999999999999</v>
          </cell>
          <cell r="DQ127">
            <v>17</v>
          </cell>
          <cell r="DR127">
            <v>11</v>
          </cell>
          <cell r="DS127">
            <v>13.9</v>
          </cell>
          <cell r="DT127">
            <v>9.4</v>
          </cell>
          <cell r="DU127">
            <v>12.6</v>
          </cell>
          <cell r="DV127">
            <v>8</v>
          </cell>
          <cell r="DW127">
            <v>9.6999999999999993</v>
          </cell>
          <cell r="DX127">
            <v>9.5</v>
          </cell>
          <cell r="DY127">
            <v>10.4</v>
          </cell>
          <cell r="DZ127">
            <v>9.5</v>
          </cell>
          <cell r="EA127">
            <v>14.1</v>
          </cell>
          <cell r="EB127">
            <v>10.8</v>
          </cell>
          <cell r="EC127">
            <v>10.3</v>
          </cell>
          <cell r="ED127">
            <v>5.7</v>
          </cell>
          <cell r="EE127">
            <v>10</v>
          </cell>
          <cell r="EF127">
            <v>5.6</v>
          </cell>
          <cell r="EG127">
            <v>4.8</v>
          </cell>
          <cell r="EH127">
            <v>5.5</v>
          </cell>
          <cell r="EI127">
            <v>6.2</v>
          </cell>
          <cell r="EJ127">
            <v>5.5</v>
          </cell>
          <cell r="EK127">
            <v>6.7</v>
          </cell>
          <cell r="EL127">
            <v>7.8</v>
          </cell>
          <cell r="EM127">
            <v>5.6</v>
          </cell>
          <cell r="EN127">
            <v>7.2</v>
          </cell>
          <cell r="EO127">
            <v>6.8</v>
          </cell>
          <cell r="EP127">
            <v>-1.2</v>
          </cell>
          <cell r="EQ127">
            <v>-3.7</v>
          </cell>
          <cell r="ER127">
            <v>-7.7</v>
          </cell>
          <cell r="ES127">
            <v>-8</v>
          </cell>
          <cell r="ET127">
            <v>-5.3</v>
          </cell>
          <cell r="EU127">
            <v>-4.5999999999999996</v>
          </cell>
          <cell r="EV127">
            <v>-1.3</v>
          </cell>
          <cell r="EW127">
            <v>8.5</v>
          </cell>
          <cell r="EX127">
            <v>12.5</v>
          </cell>
          <cell r="EY127">
            <v>4</v>
          </cell>
          <cell r="EZ127">
            <v>19.399999999999999</v>
          </cell>
          <cell r="FA127">
            <v>17.100000000000001</v>
          </cell>
          <cell r="FB127">
            <v>16.7</v>
          </cell>
          <cell r="FC127">
            <v>12.6</v>
          </cell>
          <cell r="FD127">
            <v>16.2</v>
          </cell>
          <cell r="FE127">
            <v>4.5</v>
          </cell>
          <cell r="FF127">
            <v>-1</v>
          </cell>
          <cell r="FG127">
            <v>-2.5</v>
          </cell>
          <cell r="FH127">
            <v>-6.3</v>
          </cell>
          <cell r="FI127">
            <v>-1.6</v>
          </cell>
          <cell r="FJ127">
            <v>-2</v>
          </cell>
          <cell r="FK127">
            <v>6</v>
          </cell>
          <cell r="FL127">
            <v>11.3</v>
          </cell>
          <cell r="FM127">
            <v>17.600000000000001</v>
          </cell>
          <cell r="FN127">
            <v>8.5</v>
          </cell>
          <cell r="FO127">
            <v>17.899999999999999</v>
          </cell>
          <cell r="FP127">
            <v>10.1</v>
          </cell>
          <cell r="FQ127">
            <v>9.9</v>
          </cell>
          <cell r="FR127">
            <v>14.1</v>
          </cell>
          <cell r="FS127">
            <v>12.8</v>
          </cell>
          <cell r="FT127">
            <v>15</v>
          </cell>
          <cell r="FU127">
            <v>21.1</v>
          </cell>
          <cell r="FV127">
            <v>14.9</v>
          </cell>
          <cell r="FW127">
            <v>11.5</v>
          </cell>
          <cell r="FX127">
            <v>15.4</v>
          </cell>
          <cell r="FY127">
            <v>9</v>
          </cell>
          <cell r="FZ127">
            <v>10.6</v>
          </cell>
          <cell r="GA127">
            <v>11.9</v>
          </cell>
          <cell r="GB127">
            <v>10.5</v>
          </cell>
          <cell r="GC127">
            <v>10.6</v>
          </cell>
          <cell r="GD127">
            <v>13.2</v>
          </cell>
          <cell r="GE127">
            <v>6.4</v>
          </cell>
          <cell r="GF127">
            <v>8.1999999999999993</v>
          </cell>
          <cell r="GG127">
            <v>10.4</v>
          </cell>
          <cell r="GH127">
            <v>9.4</v>
          </cell>
          <cell r="GI127">
            <v>8.1999999999999993</v>
          </cell>
          <cell r="GJ127">
            <v>10.4</v>
          </cell>
          <cell r="GK127">
            <v>7.9</v>
          </cell>
          <cell r="GL127">
            <v>7.4</v>
          </cell>
          <cell r="GM127">
            <v>8.4</v>
          </cell>
          <cell r="GN127">
            <v>8.5</v>
          </cell>
          <cell r="GO127">
            <v>5</v>
          </cell>
          <cell r="GP127">
            <v>1.9</v>
          </cell>
          <cell r="GQ127">
            <v>-3.9</v>
          </cell>
          <cell r="GR127">
            <v>2.5</v>
          </cell>
          <cell r="GS127">
            <v>-19</v>
          </cell>
          <cell r="GT127">
            <v>-11</v>
          </cell>
          <cell r="GU127">
            <v>-10.199999999999999</v>
          </cell>
          <cell r="GV127">
            <v>-0.1</v>
          </cell>
          <cell r="GW127">
            <v>-9.9</v>
          </cell>
          <cell r="GX127">
            <v>20.7</v>
          </cell>
          <cell r="GY127">
            <v>19.8</v>
          </cell>
          <cell r="GZ127">
            <v>19.7</v>
          </cell>
          <cell r="HA127">
            <v>8.5</v>
          </cell>
          <cell r="HB127">
            <v>16.8</v>
          </cell>
          <cell r="HC127">
            <v>14.3</v>
          </cell>
          <cell r="HD127">
            <v>1.1000000000000001</v>
          </cell>
          <cell r="HE127">
            <v>-0.8</v>
          </cell>
          <cell r="HF127">
            <v>2.8</v>
          </cell>
          <cell r="HG127">
            <v>3.9</v>
          </cell>
          <cell r="HH127">
            <v>-3.2</v>
          </cell>
          <cell r="HI127">
            <v>0.8</v>
          </cell>
          <cell r="HJ127">
            <v>3.6</v>
          </cell>
          <cell r="HK127">
            <v>5.8</v>
          </cell>
          <cell r="HL127">
            <v>1.9</v>
          </cell>
          <cell r="HM127">
            <v>8</v>
          </cell>
          <cell r="HN127">
            <v>6.7</v>
          </cell>
          <cell r="HO127">
            <v>5.9</v>
          </cell>
        </row>
        <row r="128">
          <cell r="A128" t="str">
            <v>COGMGS</v>
          </cell>
          <cell r="B128" t="str">
            <v>YOY % change in real terms</v>
          </cell>
          <cell r="C128" t="str">
            <v>Imports of goods and services</v>
          </cell>
          <cell r="H128">
            <v>0</v>
          </cell>
          <cell r="I128">
            <v>0</v>
          </cell>
          <cell r="J128">
            <v>15.6</v>
          </cell>
          <cell r="K128">
            <v>9.6999999999999993</v>
          </cell>
          <cell r="L128">
            <v>10.5</v>
          </cell>
          <cell r="M128">
            <v>5.0999999999999996</v>
          </cell>
          <cell r="N128">
            <v>13.7</v>
          </cell>
          <cell r="O128">
            <v>2.7</v>
          </cell>
          <cell r="P128">
            <v>15.8</v>
          </cell>
          <cell r="Q128">
            <v>11.4</v>
          </cell>
          <cell r="R128">
            <v>12.2</v>
          </cell>
          <cell r="S128">
            <v>12.8</v>
          </cell>
          <cell r="T128">
            <v>4.9000000000000004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10.3</v>
          </cell>
          <cell r="Z128">
            <v>0</v>
          </cell>
          <cell r="AA128">
            <v>8.1999999999999993</v>
          </cell>
          <cell r="AB128">
            <v>-10</v>
          </cell>
          <cell r="AC128">
            <v>-25.8</v>
          </cell>
          <cell r="AD128">
            <v>-7.6</v>
          </cell>
          <cell r="AE128">
            <v>-8.4</v>
          </cell>
          <cell r="AF128">
            <v>-13.2</v>
          </cell>
          <cell r="AG128">
            <v>9.6999999999999993</v>
          </cell>
          <cell r="AH128">
            <v>34.9</v>
          </cell>
          <cell r="AI128">
            <v>3.8</v>
          </cell>
          <cell r="AJ128">
            <v>34.299999999999997</v>
          </cell>
          <cell r="AK128">
            <v>34.200000000000003</v>
          </cell>
          <cell r="AL128">
            <v>17.2</v>
          </cell>
          <cell r="AM128">
            <v>13.7</v>
          </cell>
          <cell r="AN128">
            <v>23.6</v>
          </cell>
          <cell r="AO128">
            <v>7.9</v>
          </cell>
          <cell r="AP128">
            <v>8.1</v>
          </cell>
          <cell r="AQ128">
            <v>4.5</v>
          </cell>
          <cell r="AR128">
            <v>11.5</v>
          </cell>
          <cell r="AS128">
            <v>8</v>
          </cell>
          <cell r="AT128">
            <v>13.6</v>
          </cell>
          <cell r="AU128">
            <v>15.9</v>
          </cell>
          <cell r="AV128">
            <v>25.3</v>
          </cell>
          <cell r="AW128">
            <v>28.1</v>
          </cell>
          <cell r="AX128">
            <v>20.7</v>
          </cell>
          <cell r="AY128">
            <v>20</v>
          </cell>
          <cell r="AZ128">
            <v>21</v>
          </cell>
          <cell r="BA128">
            <v>19.8</v>
          </cell>
          <cell r="BB128">
            <v>11.2</v>
          </cell>
          <cell r="BC128">
            <v>17.399999999999999</v>
          </cell>
          <cell r="BD128">
            <v>20.8</v>
          </cell>
          <cell r="BE128">
            <v>21</v>
          </cell>
          <cell r="BF128">
            <v>16.3</v>
          </cell>
          <cell r="BG128">
            <v>20</v>
          </cell>
          <cell r="BH128">
            <v>19.3</v>
          </cell>
          <cell r="BI128">
            <v>20.9</v>
          </cell>
          <cell r="BJ128">
            <v>12.5</v>
          </cell>
          <cell r="BK128">
            <v>14</v>
          </cell>
          <cell r="BL128">
            <v>4.9000000000000004</v>
          </cell>
          <cell r="BM128">
            <v>12.7</v>
          </cell>
          <cell r="BN128">
            <v>-4.3</v>
          </cell>
          <cell r="BO128">
            <v>-2.8</v>
          </cell>
          <cell r="BP128">
            <v>0</v>
          </cell>
          <cell r="BQ128">
            <v>0.7</v>
          </cell>
          <cell r="BR128">
            <v>-1.5</v>
          </cell>
          <cell r="BS128">
            <v>0.1</v>
          </cell>
          <cell r="BT128">
            <v>9.1</v>
          </cell>
          <cell r="BU128">
            <v>12</v>
          </cell>
          <cell r="BV128">
            <v>18.5</v>
          </cell>
          <cell r="BW128">
            <v>10.1</v>
          </cell>
          <cell r="BX128">
            <v>21.4</v>
          </cell>
          <cell r="BY128">
            <v>16.600000000000001</v>
          </cell>
          <cell r="BZ128">
            <v>12</v>
          </cell>
          <cell r="CA128">
            <v>9.8000000000000007</v>
          </cell>
          <cell r="CB128">
            <v>14.7</v>
          </cell>
          <cell r="CC128">
            <v>10.5</v>
          </cell>
          <cell r="CD128">
            <v>8.1</v>
          </cell>
          <cell r="CE128">
            <v>2.7</v>
          </cell>
          <cell r="CF128">
            <v>5.6</v>
          </cell>
          <cell r="CG128">
            <v>6.5</v>
          </cell>
          <cell r="CH128">
            <v>1.8</v>
          </cell>
          <cell r="CI128">
            <v>9.6999999999999993</v>
          </cell>
          <cell r="CJ128">
            <v>18.100000000000001</v>
          </cell>
          <cell r="CK128">
            <v>23.4</v>
          </cell>
          <cell r="CL128">
            <v>13.4</v>
          </cell>
          <cell r="CM128">
            <v>32.299999999999997</v>
          </cell>
          <cell r="CN128">
            <v>30.9</v>
          </cell>
          <cell r="CO128">
            <v>30.5</v>
          </cell>
          <cell r="CP128">
            <v>24.3</v>
          </cell>
          <cell r="CQ128">
            <v>29.2</v>
          </cell>
          <cell r="CR128">
            <v>19.8</v>
          </cell>
          <cell r="CS128">
            <v>24.2</v>
          </cell>
          <cell r="CT128">
            <v>28.7</v>
          </cell>
          <cell r="CU128">
            <v>26.9</v>
          </cell>
          <cell r="CV128">
            <v>25.2</v>
          </cell>
          <cell r="CW128">
            <v>23.6</v>
          </cell>
          <cell r="CX128">
            <v>13.7</v>
          </cell>
          <cell r="CY128">
            <v>4.0999999999999996</v>
          </cell>
          <cell r="CZ128">
            <v>-2.9</v>
          </cell>
          <cell r="DA128">
            <v>8.6</v>
          </cell>
          <cell r="DB128">
            <v>0.3</v>
          </cell>
          <cell r="DC128">
            <v>7.7</v>
          </cell>
          <cell r="DD128">
            <v>12.5</v>
          </cell>
          <cell r="DE128">
            <v>24.8</v>
          </cell>
          <cell r="DF128">
            <v>11.5</v>
          </cell>
          <cell r="DG128">
            <v>17.899999999999999</v>
          </cell>
          <cell r="DH128">
            <v>19.399999999999999</v>
          </cell>
          <cell r="DI128">
            <v>19.600000000000001</v>
          </cell>
          <cell r="DJ128">
            <v>15.3</v>
          </cell>
          <cell r="DK128">
            <v>18</v>
          </cell>
          <cell r="DL128">
            <v>20.399999999999999</v>
          </cell>
          <cell r="DM128">
            <v>22.3</v>
          </cell>
          <cell r="DN128">
            <v>19.7</v>
          </cell>
          <cell r="DO128">
            <v>20.9</v>
          </cell>
          <cell r="DP128">
            <v>20.8</v>
          </cell>
          <cell r="DQ128">
            <v>17.5</v>
          </cell>
          <cell r="DR128">
            <v>11.4</v>
          </cell>
          <cell r="DS128">
            <v>14.3</v>
          </cell>
          <cell r="DT128">
            <v>6.4</v>
          </cell>
          <cell r="DU128">
            <v>12.1</v>
          </cell>
          <cell r="DV128">
            <v>8.4</v>
          </cell>
          <cell r="DW128">
            <v>13.6</v>
          </cell>
          <cell r="DX128">
            <v>13.6</v>
          </cell>
          <cell r="DY128">
            <v>16.2</v>
          </cell>
          <cell r="DZ128">
            <v>13.1</v>
          </cell>
          <cell r="EA128">
            <v>19.2</v>
          </cell>
          <cell r="EB128">
            <v>12.6</v>
          </cell>
          <cell r="EC128">
            <v>12</v>
          </cell>
          <cell r="ED128">
            <v>7.2</v>
          </cell>
          <cell r="EE128">
            <v>12.4</v>
          </cell>
          <cell r="EF128">
            <v>5</v>
          </cell>
          <cell r="EG128">
            <v>2.2999999999999998</v>
          </cell>
          <cell r="EH128">
            <v>3.6</v>
          </cell>
          <cell r="EI128">
            <v>6.6</v>
          </cell>
          <cell r="EJ128">
            <v>4.3</v>
          </cell>
          <cell r="EK128">
            <v>9</v>
          </cell>
          <cell r="EL128">
            <v>8.5</v>
          </cell>
          <cell r="EM128">
            <v>9.4</v>
          </cell>
          <cell r="EN128">
            <v>8.8000000000000007</v>
          </cell>
          <cell r="EO128">
            <v>8.9</v>
          </cell>
          <cell r="EP128">
            <v>-1.6</v>
          </cell>
          <cell r="EQ128">
            <v>-2</v>
          </cell>
          <cell r="ER128">
            <v>-10.1</v>
          </cell>
          <cell r="ES128">
            <v>-12.2</v>
          </cell>
          <cell r="ET128">
            <v>-6.7</v>
          </cell>
          <cell r="EU128">
            <v>-9.9</v>
          </cell>
          <cell r="EV128">
            <v>-8.1</v>
          </cell>
          <cell r="EW128">
            <v>5</v>
          </cell>
          <cell r="EX128">
            <v>9.4</v>
          </cell>
          <cell r="EY128">
            <v>-0.9</v>
          </cell>
          <cell r="EZ128">
            <v>18.5</v>
          </cell>
          <cell r="FA128">
            <v>17.100000000000001</v>
          </cell>
          <cell r="FB128">
            <v>17.100000000000001</v>
          </cell>
          <cell r="FC128">
            <v>13.2</v>
          </cell>
          <cell r="FD128">
            <v>16.399999999999999</v>
          </cell>
          <cell r="FE128">
            <v>6.2</v>
          </cell>
          <cell r="FF128">
            <v>-0.3</v>
          </cell>
          <cell r="FG128">
            <v>-2.6</v>
          </cell>
          <cell r="FH128">
            <v>-8.1999999999999993</v>
          </cell>
          <cell r="FI128">
            <v>-1.6</v>
          </cell>
          <cell r="FJ128">
            <v>-3.9</v>
          </cell>
          <cell r="FK128">
            <v>5</v>
          </cell>
          <cell r="FL128">
            <v>10.1</v>
          </cell>
          <cell r="FM128">
            <v>16.899999999999999</v>
          </cell>
          <cell r="FN128">
            <v>7.2</v>
          </cell>
          <cell r="FO128">
            <v>15.9</v>
          </cell>
          <cell r="FP128">
            <v>8.1</v>
          </cell>
          <cell r="FQ128">
            <v>7.4</v>
          </cell>
          <cell r="FR128">
            <v>14.4</v>
          </cell>
          <cell r="FS128">
            <v>11.3</v>
          </cell>
          <cell r="FT128">
            <v>15.4</v>
          </cell>
          <cell r="FU128">
            <v>21.2</v>
          </cell>
          <cell r="FV128">
            <v>13.5</v>
          </cell>
          <cell r="FW128">
            <v>6.7</v>
          </cell>
          <cell r="FX128">
            <v>13.8</v>
          </cell>
          <cell r="FY128">
            <v>4</v>
          </cell>
          <cell r="FZ128">
            <v>6.3</v>
          </cell>
          <cell r="GA128">
            <v>10</v>
          </cell>
          <cell r="GB128">
            <v>11</v>
          </cell>
          <cell r="GC128">
            <v>8</v>
          </cell>
          <cell r="GD128">
            <v>12.5</v>
          </cell>
          <cell r="GE128">
            <v>6.5</v>
          </cell>
          <cell r="GF128">
            <v>7.4</v>
          </cell>
          <cell r="GG128">
            <v>10.5</v>
          </cell>
          <cell r="GH128">
            <v>9.1</v>
          </cell>
          <cell r="GI128">
            <v>7.7</v>
          </cell>
          <cell r="GJ128">
            <v>11.5</v>
          </cell>
          <cell r="GK128">
            <v>8.5</v>
          </cell>
          <cell r="GL128">
            <v>8.9</v>
          </cell>
          <cell r="GM128">
            <v>9.1</v>
          </cell>
          <cell r="GN128">
            <v>9</v>
          </cell>
          <cell r="GO128">
            <v>5</v>
          </cell>
          <cell r="GP128">
            <v>2.2999999999999998</v>
          </cell>
          <cell r="GQ128">
            <v>-5.9</v>
          </cell>
          <cell r="GR128">
            <v>2.2000000000000002</v>
          </cell>
          <cell r="GS128">
            <v>-19.7</v>
          </cell>
          <cell r="GT128">
            <v>-12.1</v>
          </cell>
          <cell r="GU128">
            <v>-7.9</v>
          </cell>
          <cell r="GV128">
            <v>3.3</v>
          </cell>
          <cell r="GW128">
            <v>-9</v>
          </cell>
          <cell r="GX128">
            <v>26.2</v>
          </cell>
          <cell r="GY128">
            <v>22.3</v>
          </cell>
          <cell r="GZ128">
            <v>16.2</v>
          </cell>
          <cell r="HA128">
            <v>7.6</v>
          </cell>
          <cell r="HB128">
            <v>17.399999999999999</v>
          </cell>
          <cell r="HC128">
            <v>11.5</v>
          </cell>
          <cell r="HD128">
            <v>2.2999999999999998</v>
          </cell>
          <cell r="HE128">
            <v>1.6</v>
          </cell>
          <cell r="HF128">
            <v>4</v>
          </cell>
          <cell r="HG128">
            <v>4.5999999999999996</v>
          </cell>
          <cell r="HH128">
            <v>-1.3</v>
          </cell>
          <cell r="HI128">
            <v>1.2</v>
          </cell>
          <cell r="HJ128">
            <v>4.0999999999999996</v>
          </cell>
          <cell r="HK128">
            <v>6.7</v>
          </cell>
          <cell r="HL128">
            <v>2.8</v>
          </cell>
          <cell r="HM128">
            <v>8.6</v>
          </cell>
          <cell r="HN128">
            <v>6.8</v>
          </cell>
          <cell r="HO128">
            <v>6.4</v>
          </cell>
        </row>
        <row r="129">
          <cell r="A129" t="str">
            <v>COGINCOME</v>
          </cell>
          <cell r="B129" t="str">
            <v>YOY % change in real terms</v>
          </cell>
          <cell r="C129" t="str">
            <v>Real gross domestic income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9</v>
          </cell>
          <cell r="CS129">
            <v>8.6</v>
          </cell>
          <cell r="CT129">
            <v>6.5</v>
          </cell>
          <cell r="CU129">
            <v>8.6</v>
          </cell>
          <cell r="CV129">
            <v>8.1</v>
          </cell>
          <cell r="CW129">
            <v>8.5</v>
          </cell>
          <cell r="CX129">
            <v>5.9</v>
          </cell>
          <cell r="CY129">
            <v>2.9</v>
          </cell>
          <cell r="CZ129">
            <v>2.9</v>
          </cell>
          <cell r="DA129">
            <v>4.9000000000000004</v>
          </cell>
          <cell r="DB129">
            <v>2.1</v>
          </cell>
          <cell r="DC129">
            <v>5.7</v>
          </cell>
          <cell r="DD129">
            <v>5.3</v>
          </cell>
          <cell r="DE129">
            <v>3.5</v>
          </cell>
          <cell r="DF129">
            <v>4.2</v>
          </cell>
          <cell r="DG129">
            <v>6.2</v>
          </cell>
          <cell r="DH129">
            <v>6.1</v>
          </cell>
          <cell r="DI129">
            <v>7.4</v>
          </cell>
          <cell r="DJ129">
            <v>9</v>
          </cell>
          <cell r="DK129">
            <v>7.2</v>
          </cell>
          <cell r="DL129">
            <v>8.6999999999999993</v>
          </cell>
          <cell r="DM129">
            <v>8</v>
          </cell>
          <cell r="DN129">
            <v>7.6</v>
          </cell>
          <cell r="DO129">
            <v>7.6</v>
          </cell>
          <cell r="DP129">
            <v>7.9</v>
          </cell>
          <cell r="DQ129">
            <v>8.6</v>
          </cell>
          <cell r="DR129">
            <v>7.7</v>
          </cell>
          <cell r="DS129">
            <v>7.3</v>
          </cell>
          <cell r="DT129">
            <v>6.7</v>
          </cell>
          <cell r="DU129">
            <v>7.5</v>
          </cell>
          <cell r="DV129">
            <v>7</v>
          </cell>
          <cell r="DW129">
            <v>5.7</v>
          </cell>
          <cell r="DX129">
            <v>3.4</v>
          </cell>
          <cell r="DY129">
            <v>2.7</v>
          </cell>
          <cell r="DZ129">
            <v>4.5999999999999996</v>
          </cell>
          <cell r="EA129">
            <v>0.9</v>
          </cell>
          <cell r="EB129">
            <v>-1.2</v>
          </cell>
          <cell r="EC129">
            <v>-1.5</v>
          </cell>
          <cell r="ED129">
            <v>0.8</v>
          </cell>
          <cell r="EE129">
            <v>-0.3</v>
          </cell>
          <cell r="EF129">
            <v>2.2000000000000002</v>
          </cell>
          <cell r="EG129">
            <v>5.7</v>
          </cell>
          <cell r="EH129">
            <v>6.6</v>
          </cell>
          <cell r="EI129">
            <v>7.6</v>
          </cell>
          <cell r="EJ129">
            <v>5.6</v>
          </cell>
          <cell r="EK129">
            <v>7.2</v>
          </cell>
          <cell r="EL129">
            <v>8.5</v>
          </cell>
          <cell r="EM129">
            <v>6.3</v>
          </cell>
          <cell r="EN129">
            <v>1.8</v>
          </cell>
          <cell r="EO129">
            <v>5.8</v>
          </cell>
          <cell r="EP129">
            <v>-1.2</v>
          </cell>
          <cell r="EQ129">
            <v>-3.6</v>
          </cell>
          <cell r="ER129">
            <v>-5.4</v>
          </cell>
          <cell r="ES129">
            <v>-5.0999999999999996</v>
          </cell>
          <cell r="ET129">
            <v>-3.9</v>
          </cell>
          <cell r="EU129">
            <v>-3.3</v>
          </cell>
          <cell r="EV129">
            <v>-0.5</v>
          </cell>
          <cell r="EW129">
            <v>1.6</v>
          </cell>
          <cell r="EX129">
            <v>6.3</v>
          </cell>
          <cell r="EY129">
            <v>1.1000000000000001</v>
          </cell>
          <cell r="EZ129">
            <v>9.4</v>
          </cell>
          <cell r="FA129">
            <v>5.9</v>
          </cell>
          <cell r="FB129">
            <v>6.2</v>
          </cell>
          <cell r="FC129">
            <v>4.3</v>
          </cell>
          <cell r="FD129">
            <v>6.4</v>
          </cell>
          <cell r="FE129">
            <v>2.5</v>
          </cell>
          <cell r="FF129">
            <v>0.9</v>
          </cell>
          <cell r="FG129">
            <v>0.3</v>
          </cell>
          <cell r="FH129">
            <v>0.9</v>
          </cell>
          <cell r="FI129">
            <v>1.1000000000000001</v>
          </cell>
          <cell r="FJ129">
            <v>0.7</v>
          </cell>
          <cell r="FK129">
            <v>3</v>
          </cell>
          <cell r="FL129">
            <v>4.2</v>
          </cell>
          <cell r="FM129">
            <v>4.3</v>
          </cell>
          <cell r="FN129">
            <v>3.1</v>
          </cell>
          <cell r="FO129">
            <v>2.6</v>
          </cell>
          <cell r="FP129">
            <v>-3.1</v>
          </cell>
          <cell r="FQ129">
            <v>1.7</v>
          </cell>
          <cell r="FR129">
            <v>1.2</v>
          </cell>
          <cell r="FS129">
            <v>0.6</v>
          </cell>
          <cell r="FT129">
            <v>4.0999999999999996</v>
          </cell>
          <cell r="FU129">
            <v>7.7</v>
          </cell>
          <cell r="FV129">
            <v>2.2000000000000002</v>
          </cell>
          <cell r="FW129">
            <v>4.4000000000000004</v>
          </cell>
          <cell r="FX129">
            <v>4.5</v>
          </cell>
          <cell r="FY129">
            <v>3.7</v>
          </cell>
          <cell r="FZ129">
            <v>5.3</v>
          </cell>
          <cell r="GA129">
            <v>7.1</v>
          </cell>
          <cell r="GB129">
            <v>7.5</v>
          </cell>
          <cell r="GC129">
            <v>6</v>
          </cell>
          <cell r="GD129">
            <v>7.3</v>
          </cell>
          <cell r="GE129">
            <v>3.9</v>
          </cell>
          <cell r="GF129">
            <v>3.5</v>
          </cell>
          <cell r="GG129">
            <v>4.5</v>
          </cell>
          <cell r="GH129">
            <v>4.8</v>
          </cell>
          <cell r="GI129">
            <v>6.2</v>
          </cell>
          <cell r="GJ129">
            <v>6.8</v>
          </cell>
          <cell r="GK129">
            <v>8.5</v>
          </cell>
          <cell r="GL129">
            <v>7.6</v>
          </cell>
          <cell r="GM129">
            <v>7.3</v>
          </cell>
          <cell r="GN129">
            <v>5</v>
          </cell>
          <cell r="GO129">
            <v>1.9</v>
          </cell>
          <cell r="GP129">
            <v>-0.6</v>
          </cell>
          <cell r="GQ129">
            <v>-2.9</v>
          </cell>
          <cell r="GR129">
            <v>0.7</v>
          </cell>
          <cell r="GS129">
            <v>-5.3</v>
          </cell>
          <cell r="GT129">
            <v>-1.6</v>
          </cell>
          <cell r="GU129">
            <v>-2.6</v>
          </cell>
          <cell r="GV129">
            <v>1.6</v>
          </cell>
          <cell r="GW129">
            <v>-1.9</v>
          </cell>
          <cell r="GX129">
            <v>6.6</v>
          </cell>
          <cell r="GY129">
            <v>2</v>
          </cell>
          <cell r="GZ129">
            <v>6.2</v>
          </cell>
          <cell r="HA129">
            <v>3.5</v>
          </cell>
          <cell r="HB129">
            <v>4.5</v>
          </cell>
          <cell r="HC129">
            <v>4.2</v>
          </cell>
          <cell r="HD129">
            <v>5.8</v>
          </cell>
          <cell r="HE129">
            <v>3.5</v>
          </cell>
          <cell r="HF129">
            <v>3.4</v>
          </cell>
          <cell r="HG129">
            <v>4.2</v>
          </cell>
          <cell r="HH129">
            <v>-0.5</v>
          </cell>
          <cell r="HI129">
            <v>-0.3</v>
          </cell>
          <cell r="HJ129">
            <v>1.2</v>
          </cell>
          <cell r="HK129">
            <v>2.5</v>
          </cell>
          <cell r="HL129">
            <v>0.8</v>
          </cell>
          <cell r="HM129">
            <v>1.8</v>
          </cell>
          <cell r="HN129">
            <v>3.2</v>
          </cell>
          <cell r="HO129">
            <v>5.6</v>
          </cell>
        </row>
        <row r="130">
          <cell r="A130" t="str">
            <v>COGCXDM1</v>
          </cell>
          <cell r="B130" t="str">
            <v>YOY % change in real terms</v>
          </cell>
          <cell r="C130" t="str">
            <v>CXDM by commodity</v>
          </cell>
          <cell r="D130" t="str">
            <v>group 1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-0.6</v>
          </cell>
          <cell r="P130">
            <v>2.6</v>
          </cell>
          <cell r="Q130">
            <v>5.8</v>
          </cell>
          <cell r="R130">
            <v>5.2</v>
          </cell>
          <cell r="S130">
            <v>6.7</v>
          </cell>
          <cell r="T130">
            <v>5.8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3.5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4.5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2.4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4.8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5.7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15.1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5.0999999999999996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5.0999999999999996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3.2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4.8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4.7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1.3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2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5</v>
          </cell>
          <cell r="CM130">
            <v>3.8</v>
          </cell>
          <cell r="CN130">
            <v>3.3</v>
          </cell>
          <cell r="CO130">
            <v>3.2</v>
          </cell>
          <cell r="CP130">
            <v>6</v>
          </cell>
          <cell r="CQ130">
            <v>4.0999999999999996</v>
          </cell>
          <cell r="CR130">
            <v>1.6</v>
          </cell>
          <cell r="CS130">
            <v>0.6</v>
          </cell>
          <cell r="CT130">
            <v>1.9</v>
          </cell>
          <cell r="CU130">
            <v>0.1</v>
          </cell>
          <cell r="CV130">
            <v>1</v>
          </cell>
          <cell r="CW130">
            <v>-0.8</v>
          </cell>
          <cell r="CX130">
            <v>0.1</v>
          </cell>
          <cell r="CY130">
            <v>2.7</v>
          </cell>
          <cell r="CZ130">
            <v>-1.4</v>
          </cell>
          <cell r="DA130">
            <v>0.2</v>
          </cell>
          <cell r="DB130">
            <v>4.7</v>
          </cell>
          <cell r="DC130">
            <v>5</v>
          </cell>
          <cell r="DD130">
            <v>7.4</v>
          </cell>
          <cell r="DE130">
            <v>9.1</v>
          </cell>
          <cell r="DF130">
            <v>6.6</v>
          </cell>
          <cell r="DG130">
            <v>-0.6</v>
          </cell>
          <cell r="DH130">
            <v>5.7</v>
          </cell>
          <cell r="DI130">
            <v>-1.2</v>
          </cell>
          <cell r="DJ130">
            <v>-2.6</v>
          </cell>
          <cell r="DK130">
            <v>0.3</v>
          </cell>
          <cell r="DL130">
            <v>-0.9</v>
          </cell>
          <cell r="DM130">
            <v>3.5</v>
          </cell>
          <cell r="DN130">
            <v>-0.7</v>
          </cell>
          <cell r="DO130">
            <v>-1.4</v>
          </cell>
          <cell r="DP130">
            <v>0.2</v>
          </cell>
          <cell r="DQ130">
            <v>1.6</v>
          </cell>
          <cell r="DR130">
            <v>0</v>
          </cell>
          <cell r="DS130">
            <v>5.7</v>
          </cell>
          <cell r="DT130">
            <v>8.9</v>
          </cell>
          <cell r="DU130">
            <v>4</v>
          </cell>
          <cell r="DV130">
            <v>8.1999999999999993</v>
          </cell>
          <cell r="DW130">
            <v>12.2</v>
          </cell>
          <cell r="DX130">
            <v>4.0999999999999996</v>
          </cell>
          <cell r="DY130">
            <v>11.4</v>
          </cell>
          <cell r="DZ130">
            <v>9</v>
          </cell>
          <cell r="EA130">
            <v>3.5</v>
          </cell>
          <cell r="EB130">
            <v>11.8</v>
          </cell>
          <cell r="EC130">
            <v>3.2</v>
          </cell>
          <cell r="ED130">
            <v>3.2</v>
          </cell>
          <cell r="EE130">
            <v>5.6</v>
          </cell>
          <cell r="EF130">
            <v>5.5</v>
          </cell>
          <cell r="EG130">
            <v>3.6</v>
          </cell>
          <cell r="EH130">
            <v>2.6</v>
          </cell>
          <cell r="EI130">
            <v>4.0999999999999996</v>
          </cell>
          <cell r="EJ130">
            <v>3.9</v>
          </cell>
          <cell r="EK130">
            <v>1.2</v>
          </cell>
          <cell r="EL130">
            <v>4.2</v>
          </cell>
          <cell r="EM130">
            <v>3.2</v>
          </cell>
          <cell r="EN130">
            <v>-1.4</v>
          </cell>
          <cell r="EO130">
            <v>1.9</v>
          </cell>
          <cell r="EP130">
            <v>-8.6999999999999993</v>
          </cell>
          <cell r="EQ130">
            <v>-11.9</v>
          </cell>
          <cell r="ER130">
            <v>-9.6</v>
          </cell>
          <cell r="ES130">
            <v>-8.1</v>
          </cell>
          <cell r="ET130">
            <v>-9.6999999999999993</v>
          </cell>
          <cell r="EU130">
            <v>-1</v>
          </cell>
          <cell r="EV130">
            <v>1.3</v>
          </cell>
          <cell r="EW130">
            <v>4.5</v>
          </cell>
          <cell r="EX130">
            <v>5.5</v>
          </cell>
          <cell r="EY130">
            <v>2.7</v>
          </cell>
          <cell r="EZ130">
            <v>5.8</v>
          </cell>
          <cell r="FA130">
            <v>9.1</v>
          </cell>
          <cell r="FB130">
            <v>1</v>
          </cell>
          <cell r="FC130">
            <v>4.7</v>
          </cell>
          <cell r="FD130">
            <v>5.2</v>
          </cell>
          <cell r="FE130">
            <v>3</v>
          </cell>
          <cell r="FF130">
            <v>2.2000000000000002</v>
          </cell>
          <cell r="FG130">
            <v>2.4</v>
          </cell>
          <cell r="FH130">
            <v>1.9</v>
          </cell>
          <cell r="FI130">
            <v>2.4</v>
          </cell>
          <cell r="FJ130">
            <v>5.2</v>
          </cell>
          <cell r="FK130">
            <v>2.8</v>
          </cell>
          <cell r="FL130">
            <v>1.3</v>
          </cell>
          <cell r="FM130">
            <v>1.5</v>
          </cell>
          <cell r="FN130">
            <v>2.6</v>
          </cell>
          <cell r="FO130">
            <v>-1.7</v>
          </cell>
          <cell r="FP130">
            <v>-2.9</v>
          </cell>
          <cell r="FQ130">
            <v>-1.4</v>
          </cell>
          <cell r="FR130">
            <v>0</v>
          </cell>
          <cell r="FS130">
            <v>-1.6</v>
          </cell>
          <cell r="FT130">
            <v>4.4000000000000004</v>
          </cell>
          <cell r="FU130">
            <v>1.4</v>
          </cell>
          <cell r="FV130">
            <v>5.9</v>
          </cell>
          <cell r="FW130">
            <v>6.9</v>
          </cell>
          <cell r="FX130">
            <v>4.5999999999999996</v>
          </cell>
          <cell r="FY130">
            <v>1.4</v>
          </cell>
          <cell r="FZ130">
            <v>3.6</v>
          </cell>
          <cell r="GA130">
            <v>2.9</v>
          </cell>
          <cell r="GB130">
            <v>4.4000000000000004</v>
          </cell>
          <cell r="GC130">
            <v>3.2</v>
          </cell>
          <cell r="GD130">
            <v>5.0999999999999996</v>
          </cell>
          <cell r="GE130">
            <v>4.2</v>
          </cell>
          <cell r="GF130">
            <v>2</v>
          </cell>
          <cell r="GG130">
            <v>3.8</v>
          </cell>
          <cell r="GH130">
            <v>3.8</v>
          </cell>
          <cell r="GI130">
            <v>6.1</v>
          </cell>
          <cell r="GJ130">
            <v>5.4</v>
          </cell>
          <cell r="GK130">
            <v>7.3</v>
          </cell>
          <cell r="GL130">
            <v>-0.2</v>
          </cell>
          <cell r="GM130">
            <v>4.5</v>
          </cell>
          <cell r="GN130">
            <v>8.5</v>
          </cell>
          <cell r="GO130">
            <v>5.9</v>
          </cell>
          <cell r="GP130">
            <v>5.5</v>
          </cell>
          <cell r="GQ130">
            <v>2.7</v>
          </cell>
          <cell r="GR130">
            <v>5.5</v>
          </cell>
          <cell r="GS130">
            <v>2.2999999999999998</v>
          </cell>
          <cell r="GT130">
            <v>3.3</v>
          </cell>
          <cell r="GU130">
            <v>4</v>
          </cell>
          <cell r="GV130">
            <v>5.0999999999999996</v>
          </cell>
          <cell r="GW130">
            <v>3.7</v>
          </cell>
          <cell r="GX130">
            <v>4.2</v>
          </cell>
          <cell r="GY130">
            <v>3.4</v>
          </cell>
          <cell r="GZ130">
            <v>4.9000000000000004</v>
          </cell>
          <cell r="HA130">
            <v>4.8</v>
          </cell>
          <cell r="HB130">
            <v>4.3</v>
          </cell>
          <cell r="HC130">
            <v>8.3000000000000007</v>
          </cell>
          <cell r="HD130">
            <v>3.8</v>
          </cell>
          <cell r="HE130">
            <v>4</v>
          </cell>
          <cell r="HF130">
            <v>3.2</v>
          </cell>
          <cell r="HG130">
            <v>4.7</v>
          </cell>
          <cell r="HH130">
            <v>-1.8</v>
          </cell>
          <cell r="HI130">
            <v>0.2</v>
          </cell>
          <cell r="HJ130">
            <v>1.8</v>
          </cell>
          <cell r="HK130">
            <v>1.3</v>
          </cell>
          <cell r="HL130">
            <v>0.4</v>
          </cell>
          <cell r="HM130">
            <v>2.9</v>
          </cell>
          <cell r="HN130">
            <v>2.5</v>
          </cell>
          <cell r="HO130">
            <v>3.5</v>
          </cell>
        </row>
        <row r="131">
          <cell r="A131" t="str">
            <v>COGCXDM2</v>
          </cell>
          <cell r="B131" t="str">
            <v>YOY % change in real terms</v>
          </cell>
          <cell r="C131" t="str">
            <v>CXDM by commodity</v>
          </cell>
          <cell r="D131" t="str">
            <v>group 2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6.1</v>
          </cell>
          <cell r="P131">
            <v>2.5</v>
          </cell>
          <cell r="Q131">
            <v>19.8</v>
          </cell>
          <cell r="R131">
            <v>15.7</v>
          </cell>
          <cell r="S131">
            <v>15.4</v>
          </cell>
          <cell r="T131">
            <v>6.4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8.1999999999999993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-19.7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4.2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8.3000000000000007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11.5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15.2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2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-3.2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14.4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7.6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-12.7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-13.9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2.2000000000000002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10.7</v>
          </cell>
          <cell r="CM131">
            <v>11.7</v>
          </cell>
          <cell r="CN131">
            <v>13.9</v>
          </cell>
          <cell r="CO131">
            <v>17.8</v>
          </cell>
          <cell r="CP131">
            <v>7.4</v>
          </cell>
          <cell r="CQ131">
            <v>12.4</v>
          </cell>
          <cell r="CR131">
            <v>41.3</v>
          </cell>
          <cell r="CS131">
            <v>16.3</v>
          </cell>
          <cell r="CT131">
            <v>-5.2</v>
          </cell>
          <cell r="CU131">
            <v>5.5</v>
          </cell>
          <cell r="CV131">
            <v>14.3</v>
          </cell>
          <cell r="CW131">
            <v>-26.4</v>
          </cell>
          <cell r="CX131">
            <v>-14.2</v>
          </cell>
          <cell r="CY131">
            <v>-12.2</v>
          </cell>
          <cell r="CZ131">
            <v>-14.6</v>
          </cell>
          <cell r="DA131">
            <v>-18</v>
          </cell>
          <cell r="DB131">
            <v>10.5</v>
          </cell>
          <cell r="DC131">
            <v>-25.1</v>
          </cell>
          <cell r="DD131">
            <v>-1.2</v>
          </cell>
          <cell r="DE131">
            <v>-4.0999999999999996</v>
          </cell>
          <cell r="DF131">
            <v>-2.9</v>
          </cell>
          <cell r="DG131">
            <v>4.3</v>
          </cell>
          <cell r="DH131">
            <v>-12.3</v>
          </cell>
          <cell r="DI131">
            <v>8.5</v>
          </cell>
          <cell r="DJ131">
            <v>-5.0999999999999996</v>
          </cell>
          <cell r="DK131">
            <v>0.4</v>
          </cell>
          <cell r="DL131">
            <v>-9.4</v>
          </cell>
          <cell r="DM131">
            <v>-9.9</v>
          </cell>
          <cell r="DN131">
            <v>-0.3</v>
          </cell>
          <cell r="DO131">
            <v>-7.9</v>
          </cell>
          <cell r="DP131">
            <v>-6.7</v>
          </cell>
          <cell r="DQ131">
            <v>-5.7</v>
          </cell>
          <cell r="DR131">
            <v>-42.9</v>
          </cell>
          <cell r="DS131">
            <v>-13.8</v>
          </cell>
          <cell r="DT131">
            <v>16</v>
          </cell>
          <cell r="DU131">
            <v>-7.2</v>
          </cell>
          <cell r="DV131">
            <v>24.2</v>
          </cell>
          <cell r="DW131">
            <v>93.6</v>
          </cell>
          <cell r="DX131">
            <v>3.5</v>
          </cell>
          <cell r="DY131">
            <v>3.9</v>
          </cell>
          <cell r="DZ131">
            <v>17.7</v>
          </cell>
          <cell r="EA131">
            <v>-28.3</v>
          </cell>
          <cell r="EB131">
            <v>-33.4</v>
          </cell>
          <cell r="EC131">
            <v>-8.9</v>
          </cell>
          <cell r="ED131">
            <v>-7.6</v>
          </cell>
          <cell r="EE131">
            <v>-18.8</v>
          </cell>
          <cell r="EF131">
            <v>6.5</v>
          </cell>
          <cell r="EG131">
            <v>66.400000000000006</v>
          </cell>
          <cell r="EH131">
            <v>10.8</v>
          </cell>
          <cell r="EI131">
            <v>4.7</v>
          </cell>
          <cell r="EJ131">
            <v>13.1</v>
          </cell>
          <cell r="EK131">
            <v>8.3000000000000007</v>
          </cell>
          <cell r="EL131">
            <v>68.2</v>
          </cell>
          <cell r="EM131">
            <v>-5.4</v>
          </cell>
          <cell r="EN131">
            <v>-10.8</v>
          </cell>
          <cell r="EO131">
            <v>8.1999999999999993</v>
          </cell>
          <cell r="EP131">
            <v>-43.9</v>
          </cell>
          <cell r="EQ131">
            <v>-26.1</v>
          </cell>
          <cell r="ER131">
            <v>-10</v>
          </cell>
          <cell r="ES131">
            <v>-18.100000000000001</v>
          </cell>
          <cell r="ET131">
            <v>-26.2</v>
          </cell>
          <cell r="EU131">
            <v>17.7</v>
          </cell>
          <cell r="EV131">
            <v>2.6</v>
          </cell>
          <cell r="EW131">
            <v>-9</v>
          </cell>
          <cell r="EX131">
            <v>24.4</v>
          </cell>
          <cell r="EY131">
            <v>8.8000000000000007</v>
          </cell>
          <cell r="EZ131">
            <v>-17.899999999999999</v>
          </cell>
          <cell r="FA131">
            <v>-17.3</v>
          </cell>
          <cell r="FB131">
            <v>-11.1</v>
          </cell>
          <cell r="FC131">
            <v>-28.7</v>
          </cell>
          <cell r="FD131">
            <v>-19.5</v>
          </cell>
          <cell r="FE131">
            <v>16.7</v>
          </cell>
          <cell r="FF131">
            <v>17.600000000000001</v>
          </cell>
          <cell r="FG131">
            <v>-2.6</v>
          </cell>
          <cell r="FH131">
            <v>-1.2</v>
          </cell>
          <cell r="FI131">
            <v>7.1</v>
          </cell>
          <cell r="FJ131">
            <v>17.100000000000001</v>
          </cell>
          <cell r="FK131">
            <v>-8.1999999999999993</v>
          </cell>
          <cell r="FL131">
            <v>-4.9000000000000004</v>
          </cell>
          <cell r="FM131">
            <v>-4</v>
          </cell>
          <cell r="FN131">
            <v>0.4</v>
          </cell>
          <cell r="FO131">
            <v>4.4000000000000004</v>
          </cell>
          <cell r="FP131">
            <v>-20.7</v>
          </cell>
          <cell r="FQ131">
            <v>3.5</v>
          </cell>
          <cell r="FR131">
            <v>33.1</v>
          </cell>
          <cell r="FS131">
            <v>5.3</v>
          </cell>
          <cell r="FT131">
            <v>-2.9</v>
          </cell>
          <cell r="FU131">
            <v>41.1</v>
          </cell>
          <cell r="FV131">
            <v>-15</v>
          </cell>
          <cell r="FW131">
            <v>-12.2</v>
          </cell>
          <cell r="FX131">
            <v>-0.7</v>
          </cell>
          <cell r="FY131">
            <v>7.5</v>
          </cell>
          <cell r="FZ131">
            <v>17.899999999999999</v>
          </cell>
          <cell r="GA131">
            <v>19.2</v>
          </cell>
          <cell r="GB131">
            <v>-9.1</v>
          </cell>
          <cell r="GC131">
            <v>7.8</v>
          </cell>
          <cell r="GD131">
            <v>28.6</v>
          </cell>
          <cell r="GE131">
            <v>24.3</v>
          </cell>
          <cell r="GF131">
            <v>6.9</v>
          </cell>
          <cell r="GG131">
            <v>29.9</v>
          </cell>
          <cell r="GH131">
            <v>23.3</v>
          </cell>
          <cell r="GI131">
            <v>23.4</v>
          </cell>
          <cell r="GJ131">
            <v>18.8</v>
          </cell>
          <cell r="GK131">
            <v>30.8</v>
          </cell>
          <cell r="GL131">
            <v>22</v>
          </cell>
          <cell r="GM131">
            <v>23.1</v>
          </cell>
          <cell r="GN131">
            <v>22.4</v>
          </cell>
          <cell r="GO131">
            <v>14.7</v>
          </cell>
          <cell r="GP131">
            <v>-2.8</v>
          </cell>
          <cell r="GQ131">
            <v>7</v>
          </cell>
          <cell r="GR131">
            <v>12</v>
          </cell>
          <cell r="GS131">
            <v>27.3</v>
          </cell>
          <cell r="GT131">
            <v>1.2</v>
          </cell>
          <cell r="GU131">
            <v>33.799999999999997</v>
          </cell>
          <cell r="GV131">
            <v>28.8</v>
          </cell>
          <cell r="GW131">
            <v>21.7</v>
          </cell>
          <cell r="GX131">
            <v>56.8</v>
          </cell>
          <cell r="GY131">
            <v>31.2</v>
          </cell>
          <cell r="GZ131">
            <v>28.3</v>
          </cell>
          <cell r="HA131">
            <v>22</v>
          </cell>
          <cell r="HB131">
            <v>37.700000000000003</v>
          </cell>
          <cell r="HC131">
            <v>-5</v>
          </cell>
          <cell r="HD131">
            <v>14.5</v>
          </cell>
          <cell r="HE131">
            <v>18.600000000000001</v>
          </cell>
          <cell r="HF131">
            <v>27.6</v>
          </cell>
          <cell r="HG131">
            <v>10</v>
          </cell>
          <cell r="HH131">
            <v>0.5</v>
          </cell>
          <cell r="HI131">
            <v>136.80000000000001</v>
          </cell>
          <cell r="HJ131">
            <v>214.8</v>
          </cell>
          <cell r="HK131">
            <v>1.3</v>
          </cell>
          <cell r="HL131">
            <v>69.5</v>
          </cell>
          <cell r="HM131">
            <v>20.3</v>
          </cell>
          <cell r="HN131">
            <v>29.2</v>
          </cell>
          <cell r="HO131">
            <v>19.100000000000001</v>
          </cell>
        </row>
        <row r="132">
          <cell r="A132" t="str">
            <v>COGCXDM3</v>
          </cell>
          <cell r="B132" t="str">
            <v>YOY % change in real terms</v>
          </cell>
          <cell r="C132" t="str">
            <v>CXDM by commodity</v>
          </cell>
          <cell r="D132" t="str">
            <v>group 3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14.7</v>
          </cell>
          <cell r="P132">
            <v>-2.9</v>
          </cell>
          <cell r="Q132">
            <v>5</v>
          </cell>
          <cell r="R132">
            <v>4.8</v>
          </cell>
          <cell r="S132">
            <v>-1</v>
          </cell>
          <cell r="T132">
            <v>10.8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-3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3.8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-3.2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1.1000000000000001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0.4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3.5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10.1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0.6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5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7.3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-29.7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-5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1.5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-11.7</v>
          </cell>
          <cell r="CM132">
            <v>-10.5</v>
          </cell>
          <cell r="CN132">
            <v>16</v>
          </cell>
          <cell r="CO132">
            <v>5.3</v>
          </cell>
          <cell r="CP132">
            <v>3.9</v>
          </cell>
          <cell r="CQ132">
            <v>1.5</v>
          </cell>
          <cell r="CR132">
            <v>16.100000000000001</v>
          </cell>
          <cell r="CS132">
            <v>-10.5</v>
          </cell>
          <cell r="CT132">
            <v>17.8</v>
          </cell>
          <cell r="CU132">
            <v>26.2</v>
          </cell>
          <cell r="CV132">
            <v>14.3</v>
          </cell>
          <cell r="CW132">
            <v>36.5</v>
          </cell>
          <cell r="CX132">
            <v>-6.4</v>
          </cell>
          <cell r="CY132">
            <v>11.4</v>
          </cell>
          <cell r="CZ132">
            <v>15.6</v>
          </cell>
          <cell r="DA132">
            <v>17.399999999999999</v>
          </cell>
          <cell r="DB132">
            <v>-25.3</v>
          </cell>
          <cell r="DC132">
            <v>77.599999999999994</v>
          </cell>
          <cell r="DD132">
            <v>-9.5</v>
          </cell>
          <cell r="DE132">
            <v>-18.5</v>
          </cell>
          <cell r="DF132">
            <v>-7.4</v>
          </cell>
          <cell r="DG132">
            <v>7.3</v>
          </cell>
          <cell r="DH132">
            <v>-86.1</v>
          </cell>
          <cell r="DI132">
            <v>-28.2</v>
          </cell>
          <cell r="DJ132">
            <v>-17.2</v>
          </cell>
          <cell r="DK132">
            <v>-28.5</v>
          </cell>
          <cell r="DL132">
            <v>3.5</v>
          </cell>
          <cell r="DM132">
            <v>171.4</v>
          </cell>
          <cell r="DN132">
            <v>4.5999999999999996</v>
          </cell>
          <cell r="DO132">
            <v>-19.899999999999999</v>
          </cell>
          <cell r="DP132">
            <v>4.0999999999999996</v>
          </cell>
          <cell r="DQ132">
            <v>-21.6</v>
          </cell>
          <cell r="DR132">
            <v>-43</v>
          </cell>
          <cell r="DS132">
            <v>-19.8</v>
          </cell>
          <cell r="DT132">
            <v>-9.6999999999999993</v>
          </cell>
          <cell r="DU132">
            <v>-20.8</v>
          </cell>
          <cell r="DV132">
            <v>-28.9</v>
          </cell>
          <cell r="DW132">
            <v>113.6</v>
          </cell>
          <cell r="DX132">
            <v>8.6</v>
          </cell>
          <cell r="DY132">
            <v>17.5</v>
          </cell>
          <cell r="DZ132">
            <v>4.2</v>
          </cell>
          <cell r="EA132">
            <v>16.899999999999999</v>
          </cell>
          <cell r="EB132">
            <v>29.6</v>
          </cell>
          <cell r="EC132">
            <v>4.8</v>
          </cell>
          <cell r="ED132">
            <v>5.2</v>
          </cell>
          <cell r="EE132">
            <v>12.3</v>
          </cell>
          <cell r="EF132">
            <v>47.4</v>
          </cell>
          <cell r="EG132">
            <v>-43.6</v>
          </cell>
          <cell r="EH132">
            <v>-2.7</v>
          </cell>
          <cell r="EI132">
            <v>-7.3</v>
          </cell>
          <cell r="EJ132">
            <v>2.6</v>
          </cell>
          <cell r="EK132">
            <v>1.6</v>
          </cell>
          <cell r="EL132">
            <v>-12.7</v>
          </cell>
          <cell r="EM132">
            <v>-30.3</v>
          </cell>
          <cell r="EN132">
            <v>-34.299999999999997</v>
          </cell>
          <cell r="EO132">
            <v>-16.3</v>
          </cell>
          <cell r="EP132">
            <v>-10</v>
          </cell>
          <cell r="EQ132">
            <v>-18.899999999999999</v>
          </cell>
          <cell r="ER132">
            <v>-48.9</v>
          </cell>
          <cell r="ES132">
            <v>28.2</v>
          </cell>
          <cell r="ET132">
            <v>-11.1</v>
          </cell>
          <cell r="EU132">
            <v>-39.1</v>
          </cell>
          <cell r="EV132">
            <v>29.7</v>
          </cell>
          <cell r="EW132">
            <v>76.5</v>
          </cell>
          <cell r="EX132">
            <v>-22.4</v>
          </cell>
          <cell r="EY132">
            <v>-14.5</v>
          </cell>
          <cell r="EZ132">
            <v>-31</v>
          </cell>
          <cell r="FA132">
            <v>9.5</v>
          </cell>
          <cell r="FB132">
            <v>-11.9</v>
          </cell>
          <cell r="FC132">
            <v>-17.5</v>
          </cell>
          <cell r="FD132">
            <v>-17</v>
          </cell>
          <cell r="FE132">
            <v>12.4</v>
          </cell>
          <cell r="FF132">
            <v>-28.5</v>
          </cell>
          <cell r="FG132">
            <v>-17.5</v>
          </cell>
          <cell r="FH132">
            <v>-19.399999999999999</v>
          </cell>
          <cell r="FI132">
            <v>-11.2</v>
          </cell>
          <cell r="FJ132">
            <v>16.2</v>
          </cell>
          <cell r="FK132">
            <v>-56.9</v>
          </cell>
          <cell r="FL132">
            <v>-3.8</v>
          </cell>
          <cell r="FM132">
            <v>0.6</v>
          </cell>
          <cell r="FN132">
            <v>-3.8</v>
          </cell>
          <cell r="FO132">
            <v>1.3</v>
          </cell>
          <cell r="FP132">
            <v>122.7</v>
          </cell>
          <cell r="FQ132">
            <v>12</v>
          </cell>
          <cell r="FR132">
            <v>19.7</v>
          </cell>
          <cell r="FS132">
            <v>17</v>
          </cell>
          <cell r="FT132">
            <v>11</v>
          </cell>
          <cell r="FU132">
            <v>-12.4</v>
          </cell>
          <cell r="FV132">
            <v>-15.6</v>
          </cell>
          <cell r="FW132">
            <v>-7.6</v>
          </cell>
          <cell r="FX132">
            <v>-2.6</v>
          </cell>
          <cell r="FY132">
            <v>17.399999999999999</v>
          </cell>
          <cell r="FZ132">
            <v>8.1999999999999993</v>
          </cell>
          <cell r="GA132">
            <v>-3</v>
          </cell>
          <cell r="GB132">
            <v>4.0999999999999996</v>
          </cell>
          <cell r="GC132">
            <v>9.3000000000000007</v>
          </cell>
          <cell r="GD132">
            <v>13.4</v>
          </cell>
          <cell r="GE132">
            <v>36.4</v>
          </cell>
          <cell r="GF132">
            <v>41.4</v>
          </cell>
          <cell r="GG132">
            <v>21.4</v>
          </cell>
          <cell r="GH132">
            <v>22.6</v>
          </cell>
          <cell r="GI132">
            <v>28.8</v>
          </cell>
          <cell r="GJ132">
            <v>19.100000000000001</v>
          </cell>
          <cell r="GK132">
            <v>18</v>
          </cell>
          <cell r="GL132">
            <v>15.7</v>
          </cell>
          <cell r="GM132">
            <v>22.5</v>
          </cell>
          <cell r="GN132">
            <v>35.5</v>
          </cell>
          <cell r="GO132">
            <v>25.1</v>
          </cell>
          <cell r="GP132">
            <v>32.4</v>
          </cell>
          <cell r="GQ132">
            <v>14.8</v>
          </cell>
          <cell r="GR132">
            <v>29.2</v>
          </cell>
          <cell r="GS132">
            <v>-9.9</v>
          </cell>
          <cell r="GT132">
            <v>-2.5</v>
          </cell>
          <cell r="GU132">
            <v>-21</v>
          </cell>
          <cell r="GV132">
            <v>-13.6</v>
          </cell>
          <cell r="GW132">
            <v>-11.7</v>
          </cell>
          <cell r="GX132">
            <v>-27.4</v>
          </cell>
          <cell r="GY132">
            <v>5.7</v>
          </cell>
          <cell r="GZ132">
            <v>-0.5</v>
          </cell>
          <cell r="HA132">
            <v>6.8</v>
          </cell>
          <cell r="HB132">
            <v>-11.9</v>
          </cell>
          <cell r="HC132">
            <v>34.9</v>
          </cell>
          <cell r="HD132">
            <v>-23.5</v>
          </cell>
          <cell r="HE132">
            <v>-5.9</v>
          </cell>
          <cell r="HF132">
            <v>-19.3</v>
          </cell>
          <cell r="HG132">
            <v>5.2</v>
          </cell>
          <cell r="HH132">
            <v>-62.7</v>
          </cell>
          <cell r="HI132">
            <v>115.6</v>
          </cell>
          <cell r="HJ132">
            <v>101</v>
          </cell>
          <cell r="HK132">
            <v>-8</v>
          </cell>
          <cell r="HL132">
            <v>-3.6</v>
          </cell>
          <cell r="HM132">
            <v>60.8</v>
          </cell>
          <cell r="HN132">
            <v>45.9</v>
          </cell>
          <cell r="HO132">
            <v>15</v>
          </cell>
        </row>
        <row r="133">
          <cell r="A133" t="str">
            <v>COGCXDM4</v>
          </cell>
          <cell r="B133" t="str">
            <v>YOY % change in real terms</v>
          </cell>
          <cell r="C133" t="str">
            <v>CXDM by commodity</v>
          </cell>
          <cell r="D133" t="str">
            <v>group 4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-0.9</v>
          </cell>
          <cell r="P133">
            <v>31.3</v>
          </cell>
          <cell r="Q133">
            <v>13.2</v>
          </cell>
          <cell r="R133">
            <v>28.6</v>
          </cell>
          <cell r="S133">
            <v>21.4</v>
          </cell>
          <cell r="T133">
            <v>7.9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1.7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-25.3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-5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7.2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42.6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35.5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0.7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2.2999999999999998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4.5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5.6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10.8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5.5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4.5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14.6</v>
          </cell>
          <cell r="CM133">
            <v>8.5</v>
          </cell>
          <cell r="CN133">
            <v>26.3</v>
          </cell>
          <cell r="CO133">
            <v>20.399999999999999</v>
          </cell>
          <cell r="CP133">
            <v>9.1</v>
          </cell>
          <cell r="CQ133">
            <v>15.5</v>
          </cell>
          <cell r="CR133">
            <v>16.3</v>
          </cell>
          <cell r="CS133">
            <v>14.7</v>
          </cell>
          <cell r="CT133">
            <v>9.8000000000000007</v>
          </cell>
          <cell r="CU133">
            <v>18.3</v>
          </cell>
          <cell r="CV133">
            <v>14.7</v>
          </cell>
          <cell r="CW133">
            <v>9.5</v>
          </cell>
          <cell r="CX133">
            <v>2</v>
          </cell>
          <cell r="CY133">
            <v>0.7</v>
          </cell>
          <cell r="CZ133">
            <v>2.5</v>
          </cell>
          <cell r="DA133">
            <v>3.5</v>
          </cell>
          <cell r="DB133">
            <v>-1.2</v>
          </cell>
          <cell r="DC133">
            <v>5.8</v>
          </cell>
          <cell r="DD133">
            <v>11.3</v>
          </cell>
          <cell r="DE133">
            <v>9.9</v>
          </cell>
          <cell r="DF133">
            <v>6.6</v>
          </cell>
          <cell r="DG133">
            <v>-2.4</v>
          </cell>
          <cell r="DH133">
            <v>6.1</v>
          </cell>
          <cell r="DI133">
            <v>9</v>
          </cell>
          <cell r="DJ133">
            <v>5.5</v>
          </cell>
          <cell r="DK133">
            <v>4.8</v>
          </cell>
          <cell r="DL133">
            <v>15.2</v>
          </cell>
          <cell r="DM133">
            <v>11.7</v>
          </cell>
          <cell r="DN133">
            <v>17.399999999999999</v>
          </cell>
          <cell r="DO133">
            <v>14.1</v>
          </cell>
          <cell r="DP133">
            <v>14.6</v>
          </cell>
          <cell r="DQ133">
            <v>15.5</v>
          </cell>
          <cell r="DR133">
            <v>23.8</v>
          </cell>
          <cell r="DS133">
            <v>8.5</v>
          </cell>
          <cell r="DT133">
            <v>8.9</v>
          </cell>
          <cell r="DU133">
            <v>13.5</v>
          </cell>
          <cell r="DV133">
            <v>12.2</v>
          </cell>
          <cell r="DW133">
            <v>-2.2999999999999998</v>
          </cell>
          <cell r="DX133">
            <v>0</v>
          </cell>
          <cell r="DY133">
            <v>0.9</v>
          </cell>
          <cell r="DZ133">
            <v>2.2999999999999998</v>
          </cell>
          <cell r="EA133">
            <v>0.7</v>
          </cell>
          <cell r="EB133">
            <v>-3.6</v>
          </cell>
          <cell r="EC133">
            <v>-5.7</v>
          </cell>
          <cell r="ED133">
            <v>-4.5</v>
          </cell>
          <cell r="EE133">
            <v>-3.4</v>
          </cell>
          <cell r="EF133">
            <v>3.2</v>
          </cell>
          <cell r="EG133">
            <v>4.4000000000000004</v>
          </cell>
          <cell r="EH133">
            <v>10.1</v>
          </cell>
          <cell r="EI133">
            <v>15.4</v>
          </cell>
          <cell r="EJ133">
            <v>8.5</v>
          </cell>
          <cell r="EK133">
            <v>-1.7</v>
          </cell>
          <cell r="EL133">
            <v>8.8000000000000007</v>
          </cell>
          <cell r="EM133">
            <v>7.5</v>
          </cell>
          <cell r="EN133">
            <v>-9.6999999999999993</v>
          </cell>
          <cell r="EO133">
            <v>0.7</v>
          </cell>
          <cell r="EP133">
            <v>-15.3</v>
          </cell>
          <cell r="EQ133">
            <v>-18.3</v>
          </cell>
          <cell r="ER133">
            <v>-19.8</v>
          </cell>
          <cell r="ES133">
            <v>-17.2</v>
          </cell>
          <cell r="ET133">
            <v>-17.8</v>
          </cell>
          <cell r="EU133">
            <v>-6.3</v>
          </cell>
          <cell r="EV133">
            <v>-2.4</v>
          </cell>
          <cell r="EW133">
            <v>-1.5</v>
          </cell>
          <cell r="EX133">
            <v>4.8</v>
          </cell>
          <cell r="EY133">
            <v>-1.2</v>
          </cell>
          <cell r="EZ133">
            <v>11.2</v>
          </cell>
          <cell r="FA133">
            <v>4.9000000000000004</v>
          </cell>
          <cell r="FB133">
            <v>3.3</v>
          </cell>
          <cell r="FC133">
            <v>-5.4</v>
          </cell>
          <cell r="FD133">
            <v>3.1</v>
          </cell>
          <cell r="FE133">
            <v>-6.6</v>
          </cell>
          <cell r="FF133">
            <v>4.9000000000000004</v>
          </cell>
          <cell r="FG133">
            <v>-12.8</v>
          </cell>
          <cell r="FH133">
            <v>-6.7</v>
          </cell>
          <cell r="FI133">
            <v>-5.4</v>
          </cell>
          <cell r="FJ133">
            <v>-11.4</v>
          </cell>
          <cell r="FK133">
            <v>-22.1</v>
          </cell>
          <cell r="FL133">
            <v>-12.6</v>
          </cell>
          <cell r="FM133">
            <v>-15</v>
          </cell>
          <cell r="FN133">
            <v>-15.5</v>
          </cell>
          <cell r="FO133">
            <v>-13.1</v>
          </cell>
          <cell r="FP133">
            <v>-25.9</v>
          </cell>
          <cell r="FQ133">
            <v>-3.5</v>
          </cell>
          <cell r="FR133">
            <v>3.2</v>
          </cell>
          <cell r="FS133">
            <v>-9.9</v>
          </cell>
          <cell r="FT133">
            <v>6.7</v>
          </cell>
          <cell r="FU133">
            <v>43.6</v>
          </cell>
          <cell r="FV133">
            <v>12.3</v>
          </cell>
          <cell r="FW133">
            <v>8.8000000000000007</v>
          </cell>
          <cell r="FX133">
            <v>16.5</v>
          </cell>
          <cell r="FY133">
            <v>3</v>
          </cell>
          <cell r="FZ133">
            <v>0.3</v>
          </cell>
          <cell r="GA133">
            <v>1.4</v>
          </cell>
          <cell r="GB133">
            <v>6.3</v>
          </cell>
          <cell r="GC133">
            <v>2.7</v>
          </cell>
          <cell r="GD133">
            <v>7.4</v>
          </cell>
          <cell r="GE133">
            <v>8.4</v>
          </cell>
          <cell r="GF133">
            <v>3.9</v>
          </cell>
          <cell r="GG133">
            <v>0.9</v>
          </cell>
          <cell r="GH133">
            <v>5</v>
          </cell>
          <cell r="GI133">
            <v>5.5</v>
          </cell>
          <cell r="GJ133">
            <v>4.5999999999999996</v>
          </cell>
          <cell r="GK133">
            <v>13.1</v>
          </cell>
          <cell r="GL133">
            <v>16.3</v>
          </cell>
          <cell r="GM133">
            <v>10</v>
          </cell>
          <cell r="GN133">
            <v>8.1999999999999993</v>
          </cell>
          <cell r="GO133">
            <v>9.3000000000000007</v>
          </cell>
          <cell r="GP133">
            <v>4.8</v>
          </cell>
          <cell r="GQ133">
            <v>-3.8</v>
          </cell>
          <cell r="GR133">
            <v>4.2</v>
          </cell>
          <cell r="GS133">
            <v>-11.3</v>
          </cell>
          <cell r="GT133">
            <v>-12</v>
          </cell>
          <cell r="GU133">
            <v>-4.8</v>
          </cell>
          <cell r="GV133">
            <v>14.4</v>
          </cell>
          <cell r="GW133">
            <v>-3.2</v>
          </cell>
          <cell r="GX133">
            <v>23.1</v>
          </cell>
          <cell r="GY133">
            <v>16.8</v>
          </cell>
          <cell r="GZ133">
            <v>17.5</v>
          </cell>
          <cell r="HA133">
            <v>21.8</v>
          </cell>
          <cell r="HB133">
            <v>19.8</v>
          </cell>
          <cell r="HC133">
            <v>31.5</v>
          </cell>
          <cell r="HD133">
            <v>40.9</v>
          </cell>
          <cell r="HE133">
            <v>37.6</v>
          </cell>
          <cell r="HF133">
            <v>24.3</v>
          </cell>
          <cell r="HG133">
            <v>33</v>
          </cell>
          <cell r="HH133">
            <v>34.200000000000003</v>
          </cell>
          <cell r="HI133">
            <v>0.3</v>
          </cell>
          <cell r="HJ133">
            <v>-15.3</v>
          </cell>
          <cell r="HK133">
            <v>3.6</v>
          </cell>
          <cell r="HL133">
            <v>4.3</v>
          </cell>
          <cell r="HM133">
            <v>16.3</v>
          </cell>
          <cell r="HN133">
            <v>28.4</v>
          </cell>
          <cell r="HO133">
            <v>23.1</v>
          </cell>
        </row>
        <row r="134">
          <cell r="A134" t="str">
            <v>COGCXDM5</v>
          </cell>
          <cell r="B134" t="str">
            <v>YOY % change in real terms</v>
          </cell>
          <cell r="C134" t="str">
            <v>CXDM by commodity</v>
          </cell>
          <cell r="D134" t="str">
            <v>group 5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9.9</v>
          </cell>
          <cell r="P134">
            <v>8.6</v>
          </cell>
          <cell r="Q134">
            <v>5.3</v>
          </cell>
          <cell r="R134">
            <v>2.2000000000000002</v>
          </cell>
          <cell r="S134">
            <v>2.2000000000000002</v>
          </cell>
          <cell r="T134">
            <v>3.5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10.7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16.899999999999999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12.2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11.2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7.7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10.199999999999999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8.3000000000000007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10.8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9.5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10.7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8.6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5.0999999999999996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4.7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8.3000000000000007</v>
          </cell>
          <cell r="CM134">
            <v>8.9</v>
          </cell>
          <cell r="CN134">
            <v>9.4</v>
          </cell>
          <cell r="CO134">
            <v>9.6</v>
          </cell>
          <cell r="CP134">
            <v>8.1</v>
          </cell>
          <cell r="CQ134">
            <v>9</v>
          </cell>
          <cell r="CR134">
            <v>13.4</v>
          </cell>
          <cell r="CS134">
            <v>13.3</v>
          </cell>
          <cell r="CT134">
            <v>12.1</v>
          </cell>
          <cell r="CU134">
            <v>13.5</v>
          </cell>
          <cell r="CV134">
            <v>13.1</v>
          </cell>
          <cell r="CW134">
            <v>11</v>
          </cell>
          <cell r="CX134">
            <v>8.8000000000000007</v>
          </cell>
          <cell r="CY134">
            <v>9.3000000000000007</v>
          </cell>
          <cell r="CZ134">
            <v>7.9</v>
          </cell>
          <cell r="DA134">
            <v>9.1999999999999993</v>
          </cell>
          <cell r="DB134">
            <v>4.9000000000000004</v>
          </cell>
          <cell r="DC134">
            <v>7.1</v>
          </cell>
          <cell r="DD134">
            <v>6.8</v>
          </cell>
          <cell r="DE134">
            <v>5.9</v>
          </cell>
          <cell r="DF134">
            <v>6.2</v>
          </cell>
          <cell r="DG134">
            <v>6.2</v>
          </cell>
          <cell r="DH134">
            <v>5.4</v>
          </cell>
          <cell r="DI134">
            <v>5.8</v>
          </cell>
          <cell r="DJ134">
            <v>7.5</v>
          </cell>
          <cell r="DK134">
            <v>6.2</v>
          </cell>
          <cell r="DL134">
            <v>7.6</v>
          </cell>
          <cell r="DM134">
            <v>8.1</v>
          </cell>
          <cell r="DN134">
            <v>8.6</v>
          </cell>
          <cell r="DO134">
            <v>8.9</v>
          </cell>
          <cell r="DP134">
            <v>8.3000000000000007</v>
          </cell>
          <cell r="DQ134">
            <v>9.1999999999999993</v>
          </cell>
          <cell r="DR134">
            <v>9.6</v>
          </cell>
          <cell r="DS134">
            <v>9</v>
          </cell>
          <cell r="DT134">
            <v>8.3000000000000007</v>
          </cell>
          <cell r="DU134">
            <v>9</v>
          </cell>
          <cell r="DV134">
            <v>7.3</v>
          </cell>
          <cell r="DW134">
            <v>6.6</v>
          </cell>
          <cell r="DX134">
            <v>6.7</v>
          </cell>
          <cell r="DY134">
            <v>2.5</v>
          </cell>
          <cell r="DZ134">
            <v>5.7</v>
          </cell>
          <cell r="EA134">
            <v>2.4</v>
          </cell>
          <cell r="EB134">
            <v>2.2000000000000002</v>
          </cell>
          <cell r="EC134">
            <v>2</v>
          </cell>
          <cell r="ED134">
            <v>5.8</v>
          </cell>
          <cell r="EE134">
            <v>3.1</v>
          </cell>
          <cell r="EF134">
            <v>4.9000000000000004</v>
          </cell>
          <cell r="EG134">
            <v>3.8</v>
          </cell>
          <cell r="EH134">
            <v>3.5</v>
          </cell>
          <cell r="EI134">
            <v>3.6</v>
          </cell>
          <cell r="EJ134">
            <v>3.9</v>
          </cell>
          <cell r="EK134">
            <v>3</v>
          </cell>
          <cell r="EL134">
            <v>2.9</v>
          </cell>
          <cell r="EM134">
            <v>2.4</v>
          </cell>
          <cell r="EN134">
            <v>1.5</v>
          </cell>
          <cell r="EO134">
            <v>2.5</v>
          </cell>
          <cell r="EP134">
            <v>1.3</v>
          </cell>
          <cell r="EQ134">
            <v>1.6</v>
          </cell>
          <cell r="ER134">
            <v>1.6</v>
          </cell>
          <cell r="ES134">
            <v>1.5</v>
          </cell>
          <cell r="ET134">
            <v>1.5</v>
          </cell>
          <cell r="EU134">
            <v>1.3</v>
          </cell>
          <cell r="EV134">
            <v>1.1000000000000001</v>
          </cell>
          <cell r="EW134">
            <v>1.1000000000000001</v>
          </cell>
          <cell r="EX134">
            <v>1.7</v>
          </cell>
          <cell r="EY134">
            <v>1.3</v>
          </cell>
          <cell r="EZ134">
            <v>6.3</v>
          </cell>
          <cell r="FA134">
            <v>0.4</v>
          </cell>
          <cell r="FB134">
            <v>1.3</v>
          </cell>
          <cell r="FC134">
            <v>3.9</v>
          </cell>
          <cell r="FD134">
            <v>2.9</v>
          </cell>
          <cell r="FE134">
            <v>4.0999999999999996</v>
          </cell>
          <cell r="FF134">
            <v>4.5999999999999996</v>
          </cell>
          <cell r="FG134">
            <v>4.9000000000000004</v>
          </cell>
          <cell r="FH134">
            <v>5.8</v>
          </cell>
          <cell r="FI134">
            <v>4.9000000000000004</v>
          </cell>
          <cell r="FJ134">
            <v>5.9</v>
          </cell>
          <cell r="FK134">
            <v>6.2</v>
          </cell>
          <cell r="FL134">
            <v>5.9</v>
          </cell>
          <cell r="FM134">
            <v>4.7</v>
          </cell>
          <cell r="FN134">
            <v>5.7</v>
          </cell>
          <cell r="FO134">
            <v>4.3</v>
          </cell>
          <cell r="FP134">
            <v>3.6</v>
          </cell>
          <cell r="FQ134">
            <v>3</v>
          </cell>
          <cell r="FR134">
            <v>3</v>
          </cell>
          <cell r="FS134">
            <v>3.5</v>
          </cell>
          <cell r="FT134">
            <v>3.2</v>
          </cell>
          <cell r="FU134">
            <v>2.6</v>
          </cell>
          <cell r="FV134">
            <v>2.6</v>
          </cell>
          <cell r="FW134">
            <v>4.2</v>
          </cell>
          <cell r="FX134">
            <v>3.1</v>
          </cell>
          <cell r="FY134">
            <v>4.3</v>
          </cell>
          <cell r="FZ134">
            <v>4.5999999999999996</v>
          </cell>
          <cell r="GA134">
            <v>4.5999999999999996</v>
          </cell>
          <cell r="GB134">
            <v>3</v>
          </cell>
          <cell r="GC134">
            <v>4.0999999999999996</v>
          </cell>
          <cell r="GD134">
            <v>2.6</v>
          </cell>
          <cell r="GE134">
            <v>2.2000000000000002</v>
          </cell>
          <cell r="GF134">
            <v>2</v>
          </cell>
          <cell r="GG134">
            <v>1.8</v>
          </cell>
          <cell r="GH134">
            <v>2.1</v>
          </cell>
          <cell r="GI134">
            <v>1.9</v>
          </cell>
          <cell r="GJ134">
            <v>2</v>
          </cell>
          <cell r="GK134">
            <v>2.2000000000000002</v>
          </cell>
          <cell r="GL134">
            <v>2</v>
          </cell>
          <cell r="GM134">
            <v>2</v>
          </cell>
          <cell r="GN134">
            <v>2</v>
          </cell>
          <cell r="GO134">
            <v>2</v>
          </cell>
          <cell r="GP134">
            <v>1.7</v>
          </cell>
          <cell r="GQ134">
            <v>1.9</v>
          </cell>
          <cell r="GR134">
            <v>1.9</v>
          </cell>
          <cell r="GS134">
            <v>1.5</v>
          </cell>
          <cell r="GT134">
            <v>1.2</v>
          </cell>
          <cell r="GU134">
            <v>1.1000000000000001</v>
          </cell>
          <cell r="GV134">
            <v>1.1000000000000001</v>
          </cell>
          <cell r="GW134">
            <v>1.3</v>
          </cell>
          <cell r="GX134">
            <v>1.6</v>
          </cell>
          <cell r="GY134">
            <v>1.7</v>
          </cell>
          <cell r="GZ134">
            <v>1.6</v>
          </cell>
          <cell r="HA134">
            <v>1.5</v>
          </cell>
          <cell r="HB134">
            <v>1.6</v>
          </cell>
          <cell r="HC134">
            <v>1.4</v>
          </cell>
          <cell r="HD134">
            <v>1.4</v>
          </cell>
          <cell r="HE134">
            <v>1.4</v>
          </cell>
          <cell r="HF134">
            <v>1.4</v>
          </cell>
          <cell r="HG134">
            <v>1.4</v>
          </cell>
          <cell r="HH134">
            <v>1.4</v>
          </cell>
          <cell r="HI134">
            <v>1.3</v>
          </cell>
          <cell r="HJ134">
            <v>1.2</v>
          </cell>
          <cell r="HK134">
            <v>1.1000000000000001</v>
          </cell>
          <cell r="HL134">
            <v>1.3</v>
          </cell>
          <cell r="HM134">
            <v>1.1000000000000001</v>
          </cell>
          <cell r="HN134">
            <v>1.1000000000000001</v>
          </cell>
          <cell r="HO134">
            <v>1.1000000000000001</v>
          </cell>
        </row>
        <row r="135">
          <cell r="A135" t="str">
            <v>COGCXDM6</v>
          </cell>
          <cell r="B135" t="str">
            <v>YOY % change in real terms</v>
          </cell>
          <cell r="C135" t="str">
            <v>CXDM by commodity</v>
          </cell>
          <cell r="D135" t="str">
            <v>group 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8.4</v>
          </cell>
          <cell r="P135">
            <v>5.2</v>
          </cell>
          <cell r="Q135">
            <v>13.7</v>
          </cell>
          <cell r="R135">
            <v>0.4</v>
          </cell>
          <cell r="S135">
            <v>24.6</v>
          </cell>
          <cell r="T135">
            <v>0.6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8.8000000000000007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5.0999999999999996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7.5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1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17.600000000000001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2.8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11.4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9.4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-3.6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-1.5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7.5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15.9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-4.0999999999999996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13.3</v>
          </cell>
          <cell r="CM135">
            <v>8.3000000000000007</v>
          </cell>
          <cell r="CN135">
            <v>1</v>
          </cell>
          <cell r="CO135">
            <v>14.3</v>
          </cell>
          <cell r="CP135">
            <v>16.8</v>
          </cell>
          <cell r="CQ135">
            <v>10.199999999999999</v>
          </cell>
          <cell r="CR135">
            <v>9.4</v>
          </cell>
          <cell r="CS135">
            <v>11.9</v>
          </cell>
          <cell r="CT135">
            <v>6.4</v>
          </cell>
          <cell r="CU135">
            <v>-4.5999999999999996</v>
          </cell>
          <cell r="CV135">
            <v>5.6</v>
          </cell>
          <cell r="CW135">
            <v>16</v>
          </cell>
          <cell r="CX135">
            <v>7.4</v>
          </cell>
          <cell r="CY135">
            <v>15.3</v>
          </cell>
          <cell r="CZ135">
            <v>7.6</v>
          </cell>
          <cell r="DA135">
            <v>11.8</v>
          </cell>
          <cell r="DB135">
            <v>-1.2</v>
          </cell>
          <cell r="DC135">
            <v>-4.0999999999999996</v>
          </cell>
          <cell r="DD135">
            <v>8.1</v>
          </cell>
          <cell r="DE135">
            <v>16.100000000000001</v>
          </cell>
          <cell r="DF135">
            <v>4.8</v>
          </cell>
          <cell r="DG135">
            <v>13.7</v>
          </cell>
          <cell r="DH135">
            <v>19</v>
          </cell>
          <cell r="DI135">
            <v>2.2999999999999998</v>
          </cell>
          <cell r="DJ135">
            <v>-7.1</v>
          </cell>
          <cell r="DK135">
            <v>6.1</v>
          </cell>
          <cell r="DL135">
            <v>-0.7</v>
          </cell>
          <cell r="DM135">
            <v>4.7</v>
          </cell>
          <cell r="DN135">
            <v>8</v>
          </cell>
          <cell r="DO135">
            <v>12.4</v>
          </cell>
          <cell r="DP135">
            <v>6.2</v>
          </cell>
          <cell r="DQ135">
            <v>6.5</v>
          </cell>
          <cell r="DR135">
            <v>3.4</v>
          </cell>
          <cell r="DS135">
            <v>-12.3</v>
          </cell>
          <cell r="DT135">
            <v>14.4</v>
          </cell>
          <cell r="DU135">
            <v>1.2</v>
          </cell>
          <cell r="DV135">
            <v>-9</v>
          </cell>
          <cell r="DW135">
            <v>17.7</v>
          </cell>
          <cell r="DX135">
            <v>16.5</v>
          </cell>
          <cell r="DY135">
            <v>-2.2000000000000002</v>
          </cell>
          <cell r="DZ135">
            <v>6.6</v>
          </cell>
          <cell r="EA135">
            <v>13.7</v>
          </cell>
          <cell r="EB135">
            <v>-1.2</v>
          </cell>
          <cell r="EC135">
            <v>11.9</v>
          </cell>
          <cell r="ED135">
            <v>11.6</v>
          </cell>
          <cell r="EE135">
            <v>8.6</v>
          </cell>
          <cell r="EF135">
            <v>10.5</v>
          </cell>
          <cell r="EG135">
            <v>8.6</v>
          </cell>
          <cell r="EH135">
            <v>9.6999999999999993</v>
          </cell>
          <cell r="EI135">
            <v>4.9000000000000004</v>
          </cell>
          <cell r="EJ135">
            <v>8.4</v>
          </cell>
          <cell r="EK135">
            <v>5</v>
          </cell>
          <cell r="EL135">
            <v>2</v>
          </cell>
          <cell r="EM135">
            <v>7</v>
          </cell>
          <cell r="EN135">
            <v>9.9</v>
          </cell>
          <cell r="EO135">
            <v>6</v>
          </cell>
          <cell r="EP135">
            <v>-1.5</v>
          </cell>
          <cell r="EQ135">
            <v>14</v>
          </cell>
          <cell r="ER135">
            <v>8.1999999999999993</v>
          </cell>
          <cell r="ES135">
            <v>-0.2</v>
          </cell>
          <cell r="ET135">
            <v>5.7</v>
          </cell>
          <cell r="EU135">
            <v>3.5</v>
          </cell>
          <cell r="EV135">
            <v>-2</v>
          </cell>
          <cell r="EW135">
            <v>-3.8</v>
          </cell>
          <cell r="EX135">
            <v>1.6</v>
          </cell>
          <cell r="EY135">
            <v>-0.8</v>
          </cell>
          <cell r="EZ135">
            <v>18.5</v>
          </cell>
          <cell r="FA135">
            <v>-0.5</v>
          </cell>
          <cell r="FB135">
            <v>3</v>
          </cell>
          <cell r="FC135">
            <v>6.2</v>
          </cell>
          <cell r="FD135">
            <v>5.8</v>
          </cell>
          <cell r="FE135">
            <v>4.5</v>
          </cell>
          <cell r="FF135">
            <v>6</v>
          </cell>
          <cell r="FG135">
            <v>3.1</v>
          </cell>
          <cell r="FH135">
            <v>5.7</v>
          </cell>
          <cell r="FI135">
            <v>4.7</v>
          </cell>
          <cell r="FJ135">
            <v>3.6</v>
          </cell>
          <cell r="FK135">
            <v>7.1</v>
          </cell>
          <cell r="FL135">
            <v>1.8</v>
          </cell>
          <cell r="FM135">
            <v>-1.7</v>
          </cell>
          <cell r="FN135">
            <v>2.7</v>
          </cell>
          <cell r="FO135">
            <v>6.6</v>
          </cell>
          <cell r="FP135">
            <v>6.1</v>
          </cell>
          <cell r="FQ135">
            <v>5.3</v>
          </cell>
          <cell r="FR135">
            <v>2.2999999999999998</v>
          </cell>
          <cell r="FS135">
            <v>5.0999999999999996</v>
          </cell>
          <cell r="FT135">
            <v>-4.0999999999999996</v>
          </cell>
          <cell r="FU135">
            <v>-6.7</v>
          </cell>
          <cell r="FV135">
            <v>-3.6</v>
          </cell>
          <cell r="FW135">
            <v>-5.2</v>
          </cell>
          <cell r="FX135">
            <v>-4.8</v>
          </cell>
          <cell r="FY135">
            <v>3.8</v>
          </cell>
          <cell r="FZ135">
            <v>4</v>
          </cell>
          <cell r="GA135">
            <v>-1.9</v>
          </cell>
          <cell r="GB135">
            <v>3.7</v>
          </cell>
          <cell r="GC135">
            <v>2</v>
          </cell>
          <cell r="GD135">
            <v>-4.0999999999999996</v>
          </cell>
          <cell r="GE135">
            <v>2.8</v>
          </cell>
          <cell r="GF135">
            <v>1</v>
          </cell>
          <cell r="GG135">
            <v>-9.4</v>
          </cell>
          <cell r="GH135">
            <v>-1.9</v>
          </cell>
          <cell r="GI135">
            <v>-4.0999999999999996</v>
          </cell>
          <cell r="GJ135">
            <v>-2.9</v>
          </cell>
          <cell r="GK135">
            <v>2.1</v>
          </cell>
          <cell r="GL135">
            <v>-4.0999999999999996</v>
          </cell>
          <cell r="GM135">
            <v>-1.8</v>
          </cell>
          <cell r="GN135">
            <v>10.6</v>
          </cell>
          <cell r="GO135">
            <v>-5.7</v>
          </cell>
          <cell r="GP135">
            <v>-2.1</v>
          </cell>
          <cell r="GQ135">
            <v>9.1</v>
          </cell>
          <cell r="GR135">
            <v>1.8</v>
          </cell>
          <cell r="GS135">
            <v>-5.8</v>
          </cell>
          <cell r="GT135">
            <v>2.4</v>
          </cell>
          <cell r="GU135">
            <v>5.3</v>
          </cell>
          <cell r="GV135">
            <v>0.4</v>
          </cell>
          <cell r="GW135">
            <v>1</v>
          </cell>
          <cell r="GX135">
            <v>2.5</v>
          </cell>
          <cell r="GY135">
            <v>1.1000000000000001</v>
          </cell>
          <cell r="GZ135">
            <v>-1.5</v>
          </cell>
          <cell r="HA135">
            <v>-3.3</v>
          </cell>
          <cell r="HB135">
            <v>-0.4</v>
          </cell>
          <cell r="HC135">
            <v>1.7</v>
          </cell>
          <cell r="HD135">
            <v>2.9</v>
          </cell>
          <cell r="HE135">
            <v>-3.9</v>
          </cell>
          <cell r="HF135">
            <v>0.6</v>
          </cell>
          <cell r="HG135">
            <v>-0.1</v>
          </cell>
          <cell r="HH135">
            <v>1.5</v>
          </cell>
          <cell r="HI135">
            <v>5.6</v>
          </cell>
          <cell r="HJ135">
            <v>1.6</v>
          </cell>
          <cell r="HK135">
            <v>-0.4</v>
          </cell>
          <cell r="HL135">
            <v>2.2000000000000002</v>
          </cell>
          <cell r="HM135">
            <v>-8.1999999999999993</v>
          </cell>
          <cell r="HN135">
            <v>-6.2</v>
          </cell>
          <cell r="HO135">
            <v>-2.7</v>
          </cell>
        </row>
        <row r="136">
          <cell r="A136" t="str">
            <v>COGCXDM7</v>
          </cell>
          <cell r="B136" t="str">
            <v>YOY % change in real terms</v>
          </cell>
          <cell r="C136" t="str">
            <v>CXDM by commodity</v>
          </cell>
          <cell r="D136" t="str">
            <v>group 7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-15.1</v>
          </cell>
          <cell r="P136">
            <v>22.6</v>
          </cell>
          <cell r="Q136">
            <v>6.6</v>
          </cell>
          <cell r="R136">
            <v>19.7</v>
          </cell>
          <cell r="S136">
            <v>6.2</v>
          </cell>
          <cell r="T136">
            <v>6.8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17.3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-2.4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-0.8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32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19.399999999999999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24.4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31.4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16.8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17.5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-0.7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18.2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13.1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2.4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14.6</v>
          </cell>
          <cell r="CM136">
            <v>26.8</v>
          </cell>
          <cell r="CN136">
            <v>37.5</v>
          </cell>
          <cell r="CO136">
            <v>12.2</v>
          </cell>
          <cell r="CP136">
            <v>16</v>
          </cell>
          <cell r="CQ136">
            <v>22.4</v>
          </cell>
          <cell r="CR136">
            <v>16.899999999999999</v>
          </cell>
          <cell r="CS136">
            <v>3.9</v>
          </cell>
          <cell r="CT136">
            <v>16.600000000000001</v>
          </cell>
          <cell r="CU136">
            <v>22.8</v>
          </cell>
          <cell r="CV136">
            <v>14.9</v>
          </cell>
          <cell r="CW136">
            <v>14.3</v>
          </cell>
          <cell r="CX136">
            <v>17.600000000000001</v>
          </cell>
          <cell r="CY136">
            <v>-6.5</v>
          </cell>
          <cell r="CZ136">
            <v>-13.2</v>
          </cell>
          <cell r="DA136">
            <v>2.1</v>
          </cell>
          <cell r="DB136">
            <v>-13.7</v>
          </cell>
          <cell r="DC136">
            <v>-5.4</v>
          </cell>
          <cell r="DD136">
            <v>17.600000000000001</v>
          </cell>
          <cell r="DE136">
            <v>9.3000000000000007</v>
          </cell>
          <cell r="DF136">
            <v>1.4</v>
          </cell>
          <cell r="DG136">
            <v>26.7</v>
          </cell>
          <cell r="DH136">
            <v>26.4</v>
          </cell>
          <cell r="DI136">
            <v>35.9</v>
          </cell>
          <cell r="DJ136">
            <v>32.4</v>
          </cell>
          <cell r="DK136">
            <v>30.6</v>
          </cell>
          <cell r="DL136">
            <v>25.8</v>
          </cell>
          <cell r="DM136">
            <v>15.2</v>
          </cell>
          <cell r="DN136">
            <v>4.4000000000000004</v>
          </cell>
          <cell r="DO136">
            <v>27.9</v>
          </cell>
          <cell r="DP136">
            <v>17.8</v>
          </cell>
          <cell r="DQ136">
            <v>13.8</v>
          </cell>
          <cell r="DR136">
            <v>5.7</v>
          </cell>
          <cell r="DS136">
            <v>6.2</v>
          </cell>
          <cell r="DT136">
            <v>6</v>
          </cell>
          <cell r="DU136">
            <v>7.7</v>
          </cell>
          <cell r="DV136">
            <v>19</v>
          </cell>
          <cell r="DW136">
            <v>7.7</v>
          </cell>
          <cell r="DX136">
            <v>8.1999999999999993</v>
          </cell>
          <cell r="DY136">
            <v>19.3</v>
          </cell>
          <cell r="DZ136">
            <v>13.8</v>
          </cell>
          <cell r="EA136">
            <v>12.4</v>
          </cell>
          <cell r="EB136">
            <v>2.6</v>
          </cell>
          <cell r="EC136">
            <v>7</v>
          </cell>
          <cell r="ED136">
            <v>8.1999999999999993</v>
          </cell>
          <cell r="EE136">
            <v>7.6</v>
          </cell>
          <cell r="EF136">
            <v>1.3</v>
          </cell>
          <cell r="EG136">
            <v>-4.9000000000000004</v>
          </cell>
          <cell r="EH136">
            <v>-4.9000000000000004</v>
          </cell>
          <cell r="EI136">
            <v>0.3</v>
          </cell>
          <cell r="EJ136">
            <v>-1.7</v>
          </cell>
          <cell r="EK136">
            <v>2.4</v>
          </cell>
          <cell r="EL136">
            <v>3.5</v>
          </cell>
          <cell r="EM136">
            <v>3.1</v>
          </cell>
          <cell r="EN136">
            <v>-4.5999999999999996</v>
          </cell>
          <cell r="EO136">
            <v>0.7</v>
          </cell>
          <cell r="EP136">
            <v>-14.5</v>
          </cell>
          <cell r="EQ136">
            <v>-15.5</v>
          </cell>
          <cell r="ER136">
            <v>-15.1</v>
          </cell>
          <cell r="ES136">
            <v>-18.7</v>
          </cell>
          <cell r="ET136">
            <v>-16.100000000000001</v>
          </cell>
          <cell r="EU136">
            <v>-18.399999999999999</v>
          </cell>
          <cell r="EV136">
            <v>5.8</v>
          </cell>
          <cell r="EW136">
            <v>17.600000000000001</v>
          </cell>
          <cell r="EX136">
            <v>9.8000000000000007</v>
          </cell>
          <cell r="EY136">
            <v>3.1</v>
          </cell>
          <cell r="EZ136">
            <v>35.6</v>
          </cell>
          <cell r="FA136">
            <v>20.100000000000001</v>
          </cell>
          <cell r="FB136">
            <v>8.9</v>
          </cell>
          <cell r="FC136">
            <v>17.600000000000001</v>
          </cell>
          <cell r="FD136">
            <v>19.600000000000001</v>
          </cell>
          <cell r="FE136">
            <v>6.7</v>
          </cell>
          <cell r="FF136">
            <v>-3</v>
          </cell>
          <cell r="FG136">
            <v>8.4</v>
          </cell>
          <cell r="FH136">
            <v>-13.6</v>
          </cell>
          <cell r="FI136">
            <v>-1.2</v>
          </cell>
          <cell r="FJ136">
            <v>-4.3</v>
          </cell>
          <cell r="FK136">
            <v>1.4</v>
          </cell>
          <cell r="FL136">
            <v>-10.9</v>
          </cell>
          <cell r="FM136">
            <v>-0.3</v>
          </cell>
          <cell r="FN136">
            <v>-3.8</v>
          </cell>
          <cell r="FO136">
            <v>1.1000000000000001</v>
          </cell>
          <cell r="FP136">
            <v>-4.3</v>
          </cell>
          <cell r="FQ136">
            <v>3.2</v>
          </cell>
          <cell r="FR136">
            <v>9.4</v>
          </cell>
          <cell r="FS136">
            <v>2.6</v>
          </cell>
          <cell r="FT136">
            <v>6.8</v>
          </cell>
          <cell r="FU136">
            <v>1.4</v>
          </cell>
          <cell r="FV136">
            <v>4.5999999999999996</v>
          </cell>
          <cell r="FW136">
            <v>5.7</v>
          </cell>
          <cell r="FX136">
            <v>4.8</v>
          </cell>
          <cell r="FY136">
            <v>4.9000000000000004</v>
          </cell>
          <cell r="FZ136">
            <v>1.7</v>
          </cell>
          <cell r="GA136">
            <v>2.4</v>
          </cell>
          <cell r="GB136">
            <v>6.4</v>
          </cell>
          <cell r="GC136">
            <v>4.0999999999999996</v>
          </cell>
          <cell r="GD136">
            <v>3.9</v>
          </cell>
          <cell r="GE136">
            <v>2</v>
          </cell>
          <cell r="GF136">
            <v>6.3</v>
          </cell>
          <cell r="GG136">
            <v>9</v>
          </cell>
          <cell r="GH136">
            <v>5.6</v>
          </cell>
          <cell r="GI136">
            <v>5.4</v>
          </cell>
          <cell r="GJ136">
            <v>9.5</v>
          </cell>
          <cell r="GK136">
            <v>11.9</v>
          </cell>
          <cell r="GL136">
            <v>15</v>
          </cell>
          <cell r="GM136">
            <v>10.7</v>
          </cell>
          <cell r="GN136">
            <v>11.6</v>
          </cell>
          <cell r="GO136">
            <v>7.4</v>
          </cell>
          <cell r="GP136">
            <v>14</v>
          </cell>
          <cell r="GQ136">
            <v>6.3</v>
          </cell>
          <cell r="GR136">
            <v>9.6999999999999993</v>
          </cell>
          <cell r="GS136">
            <v>-6.8</v>
          </cell>
          <cell r="GT136">
            <v>-7.2</v>
          </cell>
          <cell r="GU136">
            <v>-3.5</v>
          </cell>
          <cell r="GV136">
            <v>-2.9</v>
          </cell>
          <cell r="GW136">
            <v>-4.8</v>
          </cell>
          <cell r="GX136">
            <v>28.8</v>
          </cell>
          <cell r="GY136">
            <v>19</v>
          </cell>
          <cell r="GZ136">
            <v>22.2</v>
          </cell>
          <cell r="HA136">
            <v>27.2</v>
          </cell>
          <cell r="HB136">
            <v>24.8</v>
          </cell>
          <cell r="HC136">
            <v>14</v>
          </cell>
          <cell r="HD136">
            <v>46.4</v>
          </cell>
          <cell r="HE136">
            <v>32</v>
          </cell>
          <cell r="HF136">
            <v>33.5</v>
          </cell>
          <cell r="HG136">
            <v>30.6</v>
          </cell>
          <cell r="HH136">
            <v>21.5</v>
          </cell>
          <cell r="HI136">
            <v>18.3</v>
          </cell>
          <cell r="HJ136">
            <v>2.7</v>
          </cell>
          <cell r="HK136">
            <v>23.9</v>
          </cell>
          <cell r="HL136">
            <v>16.899999999999999</v>
          </cell>
          <cell r="HM136">
            <v>33.9</v>
          </cell>
          <cell r="HN136">
            <v>-9.3000000000000007</v>
          </cell>
          <cell r="HO136">
            <v>-9.4</v>
          </cell>
        </row>
        <row r="137">
          <cell r="A137" t="str">
            <v>COGCXDM8</v>
          </cell>
          <cell r="B137" t="str">
            <v>YOY % change in real terms</v>
          </cell>
          <cell r="C137" t="str">
            <v>CXDM by commodity</v>
          </cell>
          <cell r="D137" t="str">
            <v>group 8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1.8</v>
          </cell>
          <cell r="P137">
            <v>4.4000000000000004</v>
          </cell>
          <cell r="Q137">
            <v>2</v>
          </cell>
          <cell r="R137">
            <v>3.7</v>
          </cell>
          <cell r="S137">
            <v>4.7</v>
          </cell>
          <cell r="T137">
            <v>2.6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7.2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2.5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1.4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4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8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9.6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4.8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7.4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6.3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1.9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0.4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2.1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3.1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6</v>
          </cell>
          <cell r="CM137">
            <v>3.9</v>
          </cell>
          <cell r="CN137">
            <v>4.9000000000000004</v>
          </cell>
          <cell r="CO137">
            <v>3.8</v>
          </cell>
          <cell r="CP137">
            <v>4.2</v>
          </cell>
          <cell r="CQ137">
            <v>4.2</v>
          </cell>
          <cell r="CR137">
            <v>6.9</v>
          </cell>
          <cell r="CS137">
            <v>5.7</v>
          </cell>
          <cell r="CT137">
            <v>5.8</v>
          </cell>
          <cell r="CU137">
            <v>5.0999999999999996</v>
          </cell>
          <cell r="CV137">
            <v>5.9</v>
          </cell>
          <cell r="CW137">
            <v>4.2</v>
          </cell>
          <cell r="CX137">
            <v>4</v>
          </cell>
          <cell r="CY137">
            <v>3.2</v>
          </cell>
          <cell r="CZ137">
            <v>3.9</v>
          </cell>
          <cell r="DA137">
            <v>3.8</v>
          </cell>
          <cell r="DB137">
            <v>3.4</v>
          </cell>
          <cell r="DC137">
            <v>3</v>
          </cell>
          <cell r="DD137">
            <v>3.2</v>
          </cell>
          <cell r="DE137">
            <v>2.2999999999999998</v>
          </cell>
          <cell r="DF137">
            <v>3</v>
          </cell>
          <cell r="DG137">
            <v>2.9</v>
          </cell>
          <cell r="DH137">
            <v>3.5</v>
          </cell>
          <cell r="DI137">
            <v>3.5</v>
          </cell>
          <cell r="DJ137">
            <v>4</v>
          </cell>
          <cell r="DK137">
            <v>3.4</v>
          </cell>
          <cell r="DL137">
            <v>5.0999999999999996</v>
          </cell>
          <cell r="DM137">
            <v>4.0999999999999996</v>
          </cell>
          <cell r="DN137">
            <v>4.4000000000000004</v>
          </cell>
          <cell r="DO137">
            <v>4.5999999999999996</v>
          </cell>
          <cell r="DP137">
            <v>4.5</v>
          </cell>
          <cell r="DQ137">
            <v>3.6</v>
          </cell>
          <cell r="DR137">
            <v>9.6999999999999993</v>
          </cell>
          <cell r="DS137">
            <v>3.9</v>
          </cell>
          <cell r="DT137">
            <v>5.3</v>
          </cell>
          <cell r="DU137">
            <v>5.6</v>
          </cell>
          <cell r="DV137">
            <v>1</v>
          </cell>
          <cell r="DW137">
            <v>-2.9</v>
          </cell>
          <cell r="DX137">
            <v>2.1</v>
          </cell>
          <cell r="DY137">
            <v>0.3</v>
          </cell>
          <cell r="DZ137">
            <v>0.1</v>
          </cell>
          <cell r="EA137">
            <v>8.6</v>
          </cell>
          <cell r="EB137">
            <v>5.8</v>
          </cell>
          <cell r="EC137">
            <v>6.4</v>
          </cell>
          <cell r="ED137">
            <v>7.7</v>
          </cell>
          <cell r="EE137">
            <v>7.1</v>
          </cell>
          <cell r="EF137">
            <v>7</v>
          </cell>
          <cell r="EG137">
            <v>10.8</v>
          </cell>
          <cell r="EH137">
            <v>9.4</v>
          </cell>
          <cell r="EI137">
            <v>9.4</v>
          </cell>
          <cell r="EJ137">
            <v>9.1</v>
          </cell>
          <cell r="EK137">
            <v>7.5</v>
          </cell>
          <cell r="EL137">
            <v>5.2</v>
          </cell>
          <cell r="EM137">
            <v>6.9</v>
          </cell>
          <cell r="EN137">
            <v>6.9</v>
          </cell>
          <cell r="EO137">
            <v>6.6</v>
          </cell>
          <cell r="EP137">
            <v>20.7</v>
          </cell>
          <cell r="EQ137">
            <v>7.2</v>
          </cell>
          <cell r="ER137">
            <v>-0.7</v>
          </cell>
          <cell r="ES137">
            <v>-3.3</v>
          </cell>
          <cell r="ET137">
            <v>5.9</v>
          </cell>
          <cell r="EU137">
            <v>-12</v>
          </cell>
          <cell r="EV137">
            <v>0</v>
          </cell>
          <cell r="EW137">
            <v>1.5</v>
          </cell>
          <cell r="EX137">
            <v>6.7</v>
          </cell>
          <cell r="EY137">
            <v>-1.5</v>
          </cell>
          <cell r="EZ137">
            <v>6.9</v>
          </cell>
          <cell r="FA137">
            <v>6.4</v>
          </cell>
          <cell r="FB137">
            <v>3.6</v>
          </cell>
          <cell r="FC137">
            <v>1.6</v>
          </cell>
          <cell r="FD137">
            <v>4.5999999999999996</v>
          </cell>
          <cell r="FE137">
            <v>-0.6</v>
          </cell>
          <cell r="FF137">
            <v>-1.7</v>
          </cell>
          <cell r="FG137">
            <v>8.8000000000000007</v>
          </cell>
          <cell r="FH137">
            <v>7.9</v>
          </cell>
          <cell r="FI137">
            <v>3.4</v>
          </cell>
          <cell r="FJ137">
            <v>15.3</v>
          </cell>
          <cell r="FK137">
            <v>11.6</v>
          </cell>
          <cell r="FL137">
            <v>6.9</v>
          </cell>
          <cell r="FM137">
            <v>9</v>
          </cell>
          <cell r="FN137">
            <v>10.7</v>
          </cell>
          <cell r="FO137">
            <v>-1.9</v>
          </cell>
          <cell r="FP137">
            <v>-9.8000000000000007</v>
          </cell>
          <cell r="FQ137">
            <v>-5.3</v>
          </cell>
          <cell r="FR137">
            <v>-4.7</v>
          </cell>
          <cell r="FS137">
            <v>-5.4</v>
          </cell>
          <cell r="FT137">
            <v>2.9</v>
          </cell>
          <cell r="FU137">
            <v>13.5</v>
          </cell>
          <cell r="FV137">
            <v>10.8</v>
          </cell>
          <cell r="FW137">
            <v>12.1</v>
          </cell>
          <cell r="FX137">
            <v>9.6999999999999993</v>
          </cell>
          <cell r="FY137">
            <v>12.5</v>
          </cell>
          <cell r="FZ137">
            <v>10.5</v>
          </cell>
          <cell r="GA137">
            <v>15.1</v>
          </cell>
          <cell r="GB137">
            <v>7.1</v>
          </cell>
          <cell r="GC137">
            <v>11.2</v>
          </cell>
          <cell r="GD137">
            <v>5.6</v>
          </cell>
          <cell r="GE137">
            <v>4</v>
          </cell>
          <cell r="GF137">
            <v>4.5999999999999996</v>
          </cell>
          <cell r="GG137">
            <v>20.8</v>
          </cell>
          <cell r="GH137">
            <v>8.8000000000000007</v>
          </cell>
          <cell r="GI137">
            <v>6</v>
          </cell>
          <cell r="GJ137">
            <v>17.3</v>
          </cell>
          <cell r="GK137">
            <v>15.6</v>
          </cell>
          <cell r="GL137">
            <v>13.2</v>
          </cell>
          <cell r="GM137">
            <v>13</v>
          </cell>
          <cell r="GN137">
            <v>4.8</v>
          </cell>
          <cell r="GO137">
            <v>-3.3</v>
          </cell>
          <cell r="GP137">
            <v>1</v>
          </cell>
          <cell r="GQ137">
            <v>-3.9</v>
          </cell>
          <cell r="GR137">
            <v>-0.5</v>
          </cell>
          <cell r="GS137">
            <v>-2.2000000000000002</v>
          </cell>
          <cell r="GT137">
            <v>2.1</v>
          </cell>
          <cell r="GU137">
            <v>3.7</v>
          </cell>
          <cell r="GV137">
            <v>5.5</v>
          </cell>
          <cell r="GW137">
            <v>2.4</v>
          </cell>
          <cell r="GX137">
            <v>4</v>
          </cell>
          <cell r="GY137">
            <v>5.0999999999999996</v>
          </cell>
          <cell r="GZ137">
            <v>4.2</v>
          </cell>
          <cell r="HA137">
            <v>4.7</v>
          </cell>
          <cell r="HB137">
            <v>4.5</v>
          </cell>
          <cell r="HC137">
            <v>6.7</v>
          </cell>
          <cell r="HD137">
            <v>5.0999999999999996</v>
          </cell>
          <cell r="HE137">
            <v>4</v>
          </cell>
          <cell r="HF137">
            <v>-1.7</v>
          </cell>
          <cell r="HG137">
            <v>3.3</v>
          </cell>
          <cell r="HH137">
            <v>1.1000000000000001</v>
          </cell>
          <cell r="HI137">
            <v>2.6</v>
          </cell>
          <cell r="HJ137">
            <v>0.4</v>
          </cell>
          <cell r="HK137">
            <v>3.4</v>
          </cell>
          <cell r="HL137">
            <v>1.9</v>
          </cell>
          <cell r="HM137">
            <v>2.2999999999999998</v>
          </cell>
          <cell r="HN137">
            <v>4</v>
          </cell>
          <cell r="HO137">
            <v>5.3</v>
          </cell>
        </row>
        <row r="138">
          <cell r="A138" t="str">
            <v>COGCXDM9</v>
          </cell>
          <cell r="B138" t="str">
            <v>YOY % change in real terms</v>
          </cell>
          <cell r="C138" t="str">
            <v>CXDM by commodity</v>
          </cell>
          <cell r="D138" t="str">
            <v>group 9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1.8</v>
          </cell>
          <cell r="P138">
            <v>8</v>
          </cell>
          <cell r="Q138">
            <v>7.8</v>
          </cell>
          <cell r="R138">
            <v>0</v>
          </cell>
          <cell r="S138">
            <v>7.2</v>
          </cell>
          <cell r="T138">
            <v>11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18.100000000000001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6.3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0.8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6.4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4.0999999999999996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15.8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4.2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2.8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9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1.1000000000000001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18.3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4.3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1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1.8</v>
          </cell>
          <cell r="CM138">
            <v>29.3</v>
          </cell>
          <cell r="CN138">
            <v>14.1</v>
          </cell>
          <cell r="CO138">
            <v>10.4</v>
          </cell>
          <cell r="CP138">
            <v>12.9</v>
          </cell>
          <cell r="CQ138">
            <v>16.5</v>
          </cell>
          <cell r="CR138">
            <v>5.0999999999999996</v>
          </cell>
          <cell r="CS138">
            <v>5.7</v>
          </cell>
          <cell r="CT138">
            <v>5.9</v>
          </cell>
          <cell r="CU138">
            <v>4.0999999999999996</v>
          </cell>
          <cell r="CV138">
            <v>5.2</v>
          </cell>
          <cell r="CW138">
            <v>3.4</v>
          </cell>
          <cell r="CX138">
            <v>11</v>
          </cell>
          <cell r="CY138">
            <v>12.4</v>
          </cell>
          <cell r="CZ138">
            <v>9.3000000000000007</v>
          </cell>
          <cell r="DA138">
            <v>8.9</v>
          </cell>
          <cell r="DB138">
            <v>0.7</v>
          </cell>
          <cell r="DC138">
            <v>5.5</v>
          </cell>
          <cell r="DD138">
            <v>13</v>
          </cell>
          <cell r="DE138">
            <v>15.5</v>
          </cell>
          <cell r="DF138">
            <v>8.6999999999999993</v>
          </cell>
          <cell r="DG138">
            <v>13.2</v>
          </cell>
          <cell r="DH138">
            <v>13.3</v>
          </cell>
          <cell r="DI138">
            <v>12.1</v>
          </cell>
          <cell r="DJ138">
            <v>22</v>
          </cell>
          <cell r="DK138">
            <v>15.3</v>
          </cell>
          <cell r="DL138">
            <v>0.9</v>
          </cell>
          <cell r="DM138">
            <v>4.9000000000000004</v>
          </cell>
          <cell r="DN138">
            <v>-4.8</v>
          </cell>
          <cell r="DO138">
            <v>-12</v>
          </cell>
          <cell r="DP138">
            <v>-3.3</v>
          </cell>
          <cell r="DQ138">
            <v>5.4</v>
          </cell>
          <cell r="DR138">
            <v>17.100000000000001</v>
          </cell>
          <cell r="DS138">
            <v>20.6</v>
          </cell>
          <cell r="DT138">
            <v>35.9</v>
          </cell>
          <cell r="DU138">
            <v>20</v>
          </cell>
          <cell r="DV138">
            <v>36.700000000000003</v>
          </cell>
          <cell r="DW138">
            <v>13.6</v>
          </cell>
          <cell r="DX138">
            <v>10.8</v>
          </cell>
          <cell r="DY138">
            <v>13.3</v>
          </cell>
          <cell r="DZ138">
            <v>17.8</v>
          </cell>
          <cell r="EA138">
            <v>6.3</v>
          </cell>
          <cell r="EB138">
            <v>10.9</v>
          </cell>
          <cell r="EC138">
            <v>20.6</v>
          </cell>
          <cell r="ED138">
            <v>13</v>
          </cell>
          <cell r="EE138">
            <v>12.6</v>
          </cell>
          <cell r="EF138">
            <v>7.4</v>
          </cell>
          <cell r="EG138">
            <v>10.199999999999999</v>
          </cell>
          <cell r="EH138">
            <v>-1.6</v>
          </cell>
          <cell r="EI138">
            <v>-7.6</v>
          </cell>
          <cell r="EJ138">
            <v>1.5</v>
          </cell>
          <cell r="EK138">
            <v>5.6</v>
          </cell>
          <cell r="EL138">
            <v>-14.8</v>
          </cell>
          <cell r="EM138">
            <v>-10.4</v>
          </cell>
          <cell r="EN138">
            <v>-17.5</v>
          </cell>
          <cell r="EO138">
            <v>-9.4</v>
          </cell>
          <cell r="EP138">
            <v>-31.5</v>
          </cell>
          <cell r="EQ138">
            <v>-29.7</v>
          </cell>
          <cell r="ER138">
            <v>-32.799999999999997</v>
          </cell>
          <cell r="ES138">
            <v>-20.7</v>
          </cell>
          <cell r="ET138">
            <v>-28.8</v>
          </cell>
          <cell r="EU138">
            <v>-10.1</v>
          </cell>
          <cell r="EV138">
            <v>-1.9</v>
          </cell>
          <cell r="EW138">
            <v>-5</v>
          </cell>
          <cell r="EX138">
            <v>-3.7</v>
          </cell>
          <cell r="EY138">
            <v>-5.3</v>
          </cell>
          <cell r="EZ138">
            <v>-5</v>
          </cell>
          <cell r="FA138">
            <v>15.1</v>
          </cell>
          <cell r="FB138">
            <v>12.7</v>
          </cell>
          <cell r="FC138">
            <v>-1</v>
          </cell>
          <cell r="FD138">
            <v>4.9000000000000004</v>
          </cell>
          <cell r="FE138">
            <v>10.9</v>
          </cell>
          <cell r="FF138">
            <v>2.4</v>
          </cell>
          <cell r="FG138">
            <v>3.9</v>
          </cell>
          <cell r="FH138">
            <v>4.0999999999999996</v>
          </cell>
          <cell r="FI138">
            <v>5.2</v>
          </cell>
          <cell r="FJ138">
            <v>7.3</v>
          </cell>
          <cell r="FK138">
            <v>15.5</v>
          </cell>
          <cell r="FL138">
            <v>5.8</v>
          </cell>
          <cell r="FM138">
            <v>-2.1</v>
          </cell>
          <cell r="FN138">
            <v>6.7</v>
          </cell>
          <cell r="FO138">
            <v>12.9</v>
          </cell>
          <cell r="FP138">
            <v>4.7</v>
          </cell>
          <cell r="FQ138">
            <v>16.3</v>
          </cell>
          <cell r="FR138">
            <v>28.1</v>
          </cell>
          <cell r="FS138">
            <v>14.9</v>
          </cell>
          <cell r="FT138">
            <v>32.1</v>
          </cell>
          <cell r="FU138">
            <v>33.1</v>
          </cell>
          <cell r="FV138">
            <v>-2.8</v>
          </cell>
          <cell r="FW138">
            <v>4.8</v>
          </cell>
          <cell r="FX138">
            <v>17</v>
          </cell>
          <cell r="FY138">
            <v>15.9</v>
          </cell>
          <cell r="FZ138">
            <v>14</v>
          </cell>
          <cell r="GA138">
            <v>13.4</v>
          </cell>
          <cell r="GB138">
            <v>2.5</v>
          </cell>
          <cell r="GC138">
            <v>11.8</v>
          </cell>
          <cell r="GD138">
            <v>10.1</v>
          </cell>
          <cell r="GE138">
            <v>15</v>
          </cell>
          <cell r="GF138">
            <v>15.7</v>
          </cell>
          <cell r="GG138">
            <v>23.9</v>
          </cell>
          <cell r="GH138">
            <v>15.6</v>
          </cell>
          <cell r="GI138">
            <v>18.8</v>
          </cell>
          <cell r="GJ138">
            <v>19.399999999999999</v>
          </cell>
          <cell r="GK138">
            <v>17.399999999999999</v>
          </cell>
          <cell r="GL138">
            <v>20.8</v>
          </cell>
          <cell r="GM138">
            <v>19.2</v>
          </cell>
          <cell r="GN138">
            <v>23.7</v>
          </cell>
          <cell r="GO138">
            <v>21.5</v>
          </cell>
          <cell r="GP138">
            <v>22.6</v>
          </cell>
          <cell r="GQ138">
            <v>12.3</v>
          </cell>
          <cell r="GR138">
            <v>20.2</v>
          </cell>
          <cell r="GS138">
            <v>11.5</v>
          </cell>
          <cell r="GT138">
            <v>13.5</v>
          </cell>
          <cell r="GU138">
            <v>7.6</v>
          </cell>
          <cell r="GV138">
            <v>28.1</v>
          </cell>
          <cell r="GW138">
            <v>14.9</v>
          </cell>
          <cell r="GX138">
            <v>5.9</v>
          </cell>
          <cell r="GY138">
            <v>7.7</v>
          </cell>
          <cell r="GZ138">
            <v>31</v>
          </cell>
          <cell r="HA138">
            <v>15.4</v>
          </cell>
          <cell r="HB138">
            <v>13.4</v>
          </cell>
          <cell r="HC138">
            <v>18.399999999999999</v>
          </cell>
          <cell r="HD138">
            <v>19</v>
          </cell>
          <cell r="HE138">
            <v>19.5</v>
          </cell>
          <cell r="HF138">
            <v>18.5</v>
          </cell>
          <cell r="HG138">
            <v>18.8</v>
          </cell>
          <cell r="HH138">
            <v>-6.7</v>
          </cell>
          <cell r="HI138">
            <v>23.5</v>
          </cell>
          <cell r="HJ138">
            <v>63.3</v>
          </cell>
          <cell r="HK138">
            <v>10.4</v>
          </cell>
          <cell r="HL138">
            <v>21.3</v>
          </cell>
          <cell r="HM138">
            <v>4.8</v>
          </cell>
          <cell r="HN138">
            <v>15.6</v>
          </cell>
          <cell r="HO138">
            <v>-1.1000000000000001</v>
          </cell>
        </row>
        <row r="139">
          <cell r="A139" t="str">
            <v>COGCXDM10</v>
          </cell>
          <cell r="B139" t="str">
            <v>YOY % change in real terms</v>
          </cell>
          <cell r="C139" t="str">
            <v>CXDM by commodity</v>
          </cell>
          <cell r="D139" t="str">
            <v>group 10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12.2</v>
          </cell>
          <cell r="P139">
            <v>-12.1</v>
          </cell>
          <cell r="Q139">
            <v>8.1</v>
          </cell>
          <cell r="R139">
            <v>15.8</v>
          </cell>
          <cell r="S139">
            <v>3</v>
          </cell>
          <cell r="T139">
            <v>-2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56.4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-0.2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-1.1000000000000001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3.8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34.6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4.5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14.3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8.5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2.7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4.3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14.6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-4.0999999999999996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3.3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9.6</v>
          </cell>
          <cell r="CM139">
            <v>5.0999999999999996</v>
          </cell>
          <cell r="CN139">
            <v>11.3</v>
          </cell>
          <cell r="CO139">
            <v>1</v>
          </cell>
          <cell r="CP139">
            <v>9.8000000000000007</v>
          </cell>
          <cell r="CQ139">
            <v>6.9</v>
          </cell>
          <cell r="CR139">
            <v>6.8</v>
          </cell>
          <cell r="CS139">
            <v>7.5</v>
          </cell>
          <cell r="CT139">
            <v>2.9</v>
          </cell>
          <cell r="CU139">
            <v>-9.3000000000000007</v>
          </cell>
          <cell r="CV139">
            <v>1.3</v>
          </cell>
          <cell r="CW139">
            <v>-1.6</v>
          </cell>
          <cell r="CX139">
            <v>-12.2</v>
          </cell>
          <cell r="CY139">
            <v>-3.7</v>
          </cell>
          <cell r="CZ139">
            <v>7.6</v>
          </cell>
          <cell r="DA139">
            <v>-2.2000000000000002</v>
          </cell>
          <cell r="DB139">
            <v>7.1</v>
          </cell>
          <cell r="DC139">
            <v>16.600000000000001</v>
          </cell>
          <cell r="DD139">
            <v>20.6</v>
          </cell>
          <cell r="DE139">
            <v>25.3</v>
          </cell>
          <cell r="DF139">
            <v>17.600000000000001</v>
          </cell>
          <cell r="DG139">
            <v>15.5</v>
          </cell>
          <cell r="DH139">
            <v>12.9</v>
          </cell>
          <cell r="DI139">
            <v>16.100000000000001</v>
          </cell>
          <cell r="DJ139">
            <v>4.0999999999999996</v>
          </cell>
          <cell r="DK139">
            <v>11.5</v>
          </cell>
          <cell r="DL139">
            <v>7.4</v>
          </cell>
          <cell r="DM139">
            <v>12.2</v>
          </cell>
          <cell r="DN139">
            <v>4.9000000000000004</v>
          </cell>
          <cell r="DO139">
            <v>6.4</v>
          </cell>
          <cell r="DP139">
            <v>7.6</v>
          </cell>
          <cell r="DQ139">
            <v>-4.2</v>
          </cell>
          <cell r="DR139">
            <v>5.2</v>
          </cell>
          <cell r="DS139">
            <v>3.9</v>
          </cell>
          <cell r="DT139">
            <v>-1.5</v>
          </cell>
          <cell r="DU139">
            <v>0.6</v>
          </cell>
          <cell r="DV139">
            <v>9.9</v>
          </cell>
          <cell r="DW139">
            <v>4.9000000000000004</v>
          </cell>
          <cell r="DX139">
            <v>15.8</v>
          </cell>
          <cell r="DY139">
            <v>8.1</v>
          </cell>
          <cell r="DZ139">
            <v>9.6</v>
          </cell>
          <cell r="EA139">
            <v>4.9000000000000004</v>
          </cell>
          <cell r="EB139">
            <v>6.4</v>
          </cell>
          <cell r="EC139">
            <v>0.6</v>
          </cell>
          <cell r="ED139">
            <v>9.3000000000000007</v>
          </cell>
          <cell r="EE139">
            <v>5.4</v>
          </cell>
          <cell r="EF139">
            <v>3.3</v>
          </cell>
          <cell r="EG139">
            <v>0.2</v>
          </cell>
          <cell r="EH139">
            <v>2.2999999999999998</v>
          </cell>
          <cell r="EI139">
            <v>-6.8</v>
          </cell>
          <cell r="EJ139">
            <v>-0.6</v>
          </cell>
          <cell r="EK139">
            <v>0.1</v>
          </cell>
          <cell r="EL139">
            <v>-3.4</v>
          </cell>
          <cell r="EM139">
            <v>-7</v>
          </cell>
          <cell r="EN139">
            <v>-9</v>
          </cell>
          <cell r="EO139">
            <v>-4.9000000000000004</v>
          </cell>
          <cell r="EP139">
            <v>-8.6999999999999993</v>
          </cell>
          <cell r="EQ139">
            <v>-5.8</v>
          </cell>
          <cell r="ER139">
            <v>-5.8</v>
          </cell>
          <cell r="ES139">
            <v>-7.2</v>
          </cell>
          <cell r="ET139">
            <v>-6.9</v>
          </cell>
          <cell r="EU139">
            <v>-3.4</v>
          </cell>
          <cell r="EV139">
            <v>-1.6</v>
          </cell>
          <cell r="EW139">
            <v>-3.6</v>
          </cell>
          <cell r="EX139">
            <v>-1.1000000000000001</v>
          </cell>
          <cell r="EY139">
            <v>-2.4</v>
          </cell>
          <cell r="EZ139">
            <v>-11</v>
          </cell>
          <cell r="FA139">
            <v>-2.2999999999999998</v>
          </cell>
          <cell r="FB139">
            <v>-4.5</v>
          </cell>
          <cell r="FC139">
            <v>-5.4</v>
          </cell>
          <cell r="FD139">
            <v>-5.8</v>
          </cell>
          <cell r="FE139">
            <v>4.5999999999999996</v>
          </cell>
          <cell r="FF139">
            <v>-4.9000000000000004</v>
          </cell>
          <cell r="FG139">
            <v>-3</v>
          </cell>
          <cell r="FH139">
            <v>-6.6</v>
          </cell>
          <cell r="FI139">
            <v>-2.6</v>
          </cell>
          <cell r="FJ139">
            <v>3.5</v>
          </cell>
          <cell r="FK139">
            <v>-5.5</v>
          </cell>
          <cell r="FL139">
            <v>-3.8</v>
          </cell>
          <cell r="FM139">
            <v>-1.9</v>
          </cell>
          <cell r="FN139">
            <v>-1.9</v>
          </cell>
          <cell r="FO139">
            <v>-4.5999999999999996</v>
          </cell>
          <cell r="FP139">
            <v>-11.9</v>
          </cell>
          <cell r="FQ139">
            <v>3.5</v>
          </cell>
          <cell r="FR139">
            <v>5.6</v>
          </cell>
          <cell r="FS139">
            <v>-1.8</v>
          </cell>
          <cell r="FT139">
            <v>9.4</v>
          </cell>
          <cell r="FU139">
            <v>28.1</v>
          </cell>
          <cell r="FV139">
            <v>-6.7</v>
          </cell>
          <cell r="FW139">
            <v>0.4</v>
          </cell>
          <cell r="FX139">
            <v>6.9</v>
          </cell>
          <cell r="FY139">
            <v>7</v>
          </cell>
          <cell r="FZ139">
            <v>14.2</v>
          </cell>
          <cell r="GA139">
            <v>8.6999999999999993</v>
          </cell>
          <cell r="GB139">
            <v>0.5</v>
          </cell>
          <cell r="GC139">
            <v>7.5</v>
          </cell>
          <cell r="GD139">
            <v>4.5</v>
          </cell>
          <cell r="GE139">
            <v>3.4</v>
          </cell>
          <cell r="GF139">
            <v>8.5</v>
          </cell>
          <cell r="GG139">
            <v>11.3</v>
          </cell>
          <cell r="GH139">
            <v>6.7</v>
          </cell>
          <cell r="GI139">
            <v>5</v>
          </cell>
          <cell r="GJ139">
            <v>3.7</v>
          </cell>
          <cell r="GK139">
            <v>9.1</v>
          </cell>
          <cell r="GL139">
            <v>11.7</v>
          </cell>
          <cell r="GM139">
            <v>7.3</v>
          </cell>
          <cell r="GN139">
            <v>5.6</v>
          </cell>
          <cell r="GO139">
            <v>2.7</v>
          </cell>
          <cell r="GP139">
            <v>4.0999999999999996</v>
          </cell>
          <cell r="GQ139">
            <v>4.3</v>
          </cell>
          <cell r="GR139">
            <v>4.2</v>
          </cell>
          <cell r="GS139">
            <v>-0.4</v>
          </cell>
          <cell r="GT139">
            <v>8.4</v>
          </cell>
          <cell r="GU139">
            <v>7.7</v>
          </cell>
          <cell r="GV139">
            <v>7.2</v>
          </cell>
          <cell r="GW139">
            <v>5.6</v>
          </cell>
          <cell r="GX139">
            <v>8.1999999999999993</v>
          </cell>
          <cell r="GY139">
            <v>4.0999999999999996</v>
          </cell>
          <cell r="GZ139">
            <v>5.5</v>
          </cell>
          <cell r="HA139">
            <v>3.8</v>
          </cell>
          <cell r="HB139">
            <v>5.3</v>
          </cell>
          <cell r="HC139">
            <v>3</v>
          </cell>
          <cell r="HD139">
            <v>3.1</v>
          </cell>
          <cell r="HE139">
            <v>1.2</v>
          </cell>
          <cell r="HF139">
            <v>1.3</v>
          </cell>
          <cell r="HG139">
            <v>2.2000000000000002</v>
          </cell>
          <cell r="HH139">
            <v>-3.5</v>
          </cell>
          <cell r="HI139">
            <v>1</v>
          </cell>
          <cell r="HJ139">
            <v>17.5</v>
          </cell>
          <cell r="HK139">
            <v>3.9</v>
          </cell>
          <cell r="HL139">
            <v>4.4000000000000004</v>
          </cell>
          <cell r="HM139">
            <v>8.1999999999999993</v>
          </cell>
          <cell r="HN139">
            <v>20.8</v>
          </cell>
          <cell r="HO139">
            <v>-5.0999999999999996</v>
          </cell>
        </row>
        <row r="140">
          <cell r="A140" t="str">
            <v>COGCXDM11</v>
          </cell>
          <cell r="B140" t="str">
            <v>YOY % change in real terms</v>
          </cell>
          <cell r="C140" t="str">
            <v>CXDM by commodity</v>
          </cell>
          <cell r="D140" t="str">
            <v>group 11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5.2</v>
          </cell>
          <cell r="P140">
            <v>11.1</v>
          </cell>
          <cell r="Q140">
            <v>21</v>
          </cell>
          <cell r="R140">
            <v>16.5</v>
          </cell>
          <cell r="S140">
            <v>8.3000000000000007</v>
          </cell>
          <cell r="T140">
            <v>4.4000000000000004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13.5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-10.4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3.8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14.8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11.2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18.8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4.3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14.5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5.3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2.2000000000000002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-0.2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4.2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3.5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3.7</v>
          </cell>
          <cell r="CM140">
            <v>15.1</v>
          </cell>
          <cell r="CN140">
            <v>12.8</v>
          </cell>
          <cell r="CO140">
            <v>12.7</v>
          </cell>
          <cell r="CP140">
            <v>14.9</v>
          </cell>
          <cell r="CQ140">
            <v>13.9</v>
          </cell>
          <cell r="CR140">
            <v>16.2</v>
          </cell>
          <cell r="CS140">
            <v>15.3</v>
          </cell>
          <cell r="CT140">
            <v>16.7</v>
          </cell>
          <cell r="CU140">
            <v>30</v>
          </cell>
          <cell r="CV140">
            <v>19.7</v>
          </cell>
          <cell r="CW140">
            <v>8.6</v>
          </cell>
          <cell r="CX140">
            <v>6.1</v>
          </cell>
          <cell r="CY140">
            <v>4.0999999999999996</v>
          </cell>
          <cell r="CZ140">
            <v>-11.2</v>
          </cell>
          <cell r="DA140">
            <v>1.3</v>
          </cell>
          <cell r="DB140">
            <v>4.7</v>
          </cell>
          <cell r="DC140">
            <v>10.5</v>
          </cell>
          <cell r="DD140">
            <v>8.1999999999999993</v>
          </cell>
          <cell r="DE140">
            <v>17.399999999999999</v>
          </cell>
          <cell r="DF140">
            <v>10.1</v>
          </cell>
          <cell r="DG140">
            <v>5.7</v>
          </cell>
          <cell r="DH140">
            <v>10.9</v>
          </cell>
          <cell r="DI140">
            <v>14.6</v>
          </cell>
          <cell r="DJ140">
            <v>17.3</v>
          </cell>
          <cell r="DK140">
            <v>12.3</v>
          </cell>
          <cell r="DL140">
            <v>32.6</v>
          </cell>
          <cell r="DM140">
            <v>21.2</v>
          </cell>
          <cell r="DN140">
            <v>30.5</v>
          </cell>
          <cell r="DO140">
            <v>16.2</v>
          </cell>
          <cell r="DP140">
            <v>24.8</v>
          </cell>
          <cell r="DQ140">
            <v>11.9</v>
          </cell>
          <cell r="DR140">
            <v>-0.1</v>
          </cell>
          <cell r="DS140">
            <v>-1.8</v>
          </cell>
          <cell r="DT140">
            <v>1.3</v>
          </cell>
          <cell r="DU140">
            <v>2.7</v>
          </cell>
          <cell r="DV140">
            <v>2.7</v>
          </cell>
          <cell r="DW140">
            <v>9.1</v>
          </cell>
          <cell r="DX140">
            <v>2.2000000000000002</v>
          </cell>
          <cell r="DY140">
            <v>2.2000000000000002</v>
          </cell>
          <cell r="DZ140">
            <v>3.9</v>
          </cell>
          <cell r="EA140">
            <v>-1.1000000000000001</v>
          </cell>
          <cell r="EB140">
            <v>-2.9</v>
          </cell>
          <cell r="EC140">
            <v>-6.5</v>
          </cell>
          <cell r="ED140">
            <v>-8.1</v>
          </cell>
          <cell r="EE140">
            <v>-4.5999999999999996</v>
          </cell>
          <cell r="EF140">
            <v>-7.6</v>
          </cell>
          <cell r="EG140">
            <v>3.5</v>
          </cell>
          <cell r="EH140">
            <v>8.9</v>
          </cell>
          <cell r="EI140">
            <v>8.6999999999999993</v>
          </cell>
          <cell r="EJ140">
            <v>3.1</v>
          </cell>
          <cell r="EK140">
            <v>13.9</v>
          </cell>
          <cell r="EL140">
            <v>17.2</v>
          </cell>
          <cell r="EM140">
            <v>22.5</v>
          </cell>
          <cell r="EN140">
            <v>18.7</v>
          </cell>
          <cell r="EO140">
            <v>18.2</v>
          </cell>
          <cell r="EP140">
            <v>11.1</v>
          </cell>
          <cell r="EQ140">
            <v>4.0999999999999996</v>
          </cell>
          <cell r="ER140">
            <v>-6.8</v>
          </cell>
          <cell r="ES140">
            <v>-0.6</v>
          </cell>
          <cell r="ET140">
            <v>1.5</v>
          </cell>
          <cell r="EU140">
            <v>-2</v>
          </cell>
          <cell r="EV140">
            <v>3.9</v>
          </cell>
          <cell r="EW140">
            <v>7.5</v>
          </cell>
          <cell r="EX140">
            <v>9.3000000000000007</v>
          </cell>
          <cell r="EY140">
            <v>4.7</v>
          </cell>
          <cell r="EZ140">
            <v>11.8</v>
          </cell>
          <cell r="FA140">
            <v>8</v>
          </cell>
          <cell r="FB140">
            <v>7.8</v>
          </cell>
          <cell r="FC140">
            <v>9.1</v>
          </cell>
          <cell r="FD140">
            <v>9.1</v>
          </cell>
          <cell r="FE140">
            <v>4.3</v>
          </cell>
          <cell r="FF140">
            <v>5.9</v>
          </cell>
          <cell r="FG140">
            <v>3.9</v>
          </cell>
          <cell r="FH140">
            <v>1.6</v>
          </cell>
          <cell r="FI140">
            <v>3.9</v>
          </cell>
          <cell r="FJ140">
            <v>3.1</v>
          </cell>
          <cell r="FK140">
            <v>2</v>
          </cell>
          <cell r="FL140">
            <v>6</v>
          </cell>
          <cell r="FM140">
            <v>5.3</v>
          </cell>
          <cell r="FN140">
            <v>4.0999999999999996</v>
          </cell>
          <cell r="FO140">
            <v>0.5</v>
          </cell>
          <cell r="FP140">
            <v>-13.1</v>
          </cell>
          <cell r="FQ140">
            <v>-1.5</v>
          </cell>
          <cell r="FR140">
            <v>2.2000000000000002</v>
          </cell>
          <cell r="FS140">
            <v>-2.9</v>
          </cell>
          <cell r="FT140">
            <v>6.5</v>
          </cell>
          <cell r="FU140">
            <v>25.4</v>
          </cell>
          <cell r="FV140">
            <v>9.1999999999999993</v>
          </cell>
          <cell r="FW140">
            <v>5.6</v>
          </cell>
          <cell r="FX140">
            <v>11.1</v>
          </cell>
          <cell r="FY140">
            <v>4</v>
          </cell>
          <cell r="FZ140">
            <v>3.7</v>
          </cell>
          <cell r="GA140">
            <v>2.7</v>
          </cell>
          <cell r="GB140">
            <v>3.6</v>
          </cell>
          <cell r="GC140">
            <v>3.5</v>
          </cell>
          <cell r="GD140">
            <v>3.3</v>
          </cell>
          <cell r="GE140">
            <v>5</v>
          </cell>
          <cell r="GF140">
            <v>2.5</v>
          </cell>
          <cell r="GG140">
            <v>6.2</v>
          </cell>
          <cell r="GH140">
            <v>4.2</v>
          </cell>
          <cell r="GI140">
            <v>7.1</v>
          </cell>
          <cell r="GJ140">
            <v>10.1</v>
          </cell>
          <cell r="GK140">
            <v>12.9</v>
          </cell>
          <cell r="GL140">
            <v>13.1</v>
          </cell>
          <cell r="GM140">
            <v>10.9</v>
          </cell>
          <cell r="GN140">
            <v>11.8</v>
          </cell>
          <cell r="GO140">
            <v>3.8</v>
          </cell>
          <cell r="GP140">
            <v>1.4</v>
          </cell>
          <cell r="GQ140">
            <v>-7.1</v>
          </cell>
          <cell r="GR140">
            <v>2.1</v>
          </cell>
          <cell r="GS140">
            <v>-7.3</v>
          </cell>
          <cell r="GT140">
            <v>-4.9000000000000004</v>
          </cell>
          <cell r="GU140">
            <v>-3</v>
          </cell>
          <cell r="GV140">
            <v>10.199999999999999</v>
          </cell>
          <cell r="GW140">
            <v>-1.4</v>
          </cell>
          <cell r="GX140">
            <v>9.1999999999999993</v>
          </cell>
          <cell r="GY140">
            <v>11.5</v>
          </cell>
          <cell r="GZ140">
            <v>12.8</v>
          </cell>
          <cell r="HA140">
            <v>6.7</v>
          </cell>
          <cell r="HB140">
            <v>10</v>
          </cell>
          <cell r="HC140">
            <v>8.1</v>
          </cell>
          <cell r="HD140">
            <v>6.4</v>
          </cell>
          <cell r="HE140">
            <v>5.6</v>
          </cell>
          <cell r="HF140">
            <v>6.4</v>
          </cell>
          <cell r="HG140">
            <v>6.6</v>
          </cell>
          <cell r="HH140">
            <v>3.6</v>
          </cell>
          <cell r="HI140">
            <v>6.3</v>
          </cell>
          <cell r="HJ140">
            <v>2.7</v>
          </cell>
          <cell r="HK140">
            <v>1.7</v>
          </cell>
          <cell r="HL140">
            <v>3.5</v>
          </cell>
          <cell r="HM140">
            <v>8.4</v>
          </cell>
          <cell r="HN140">
            <v>0.8</v>
          </cell>
          <cell r="HO140">
            <v>3.3</v>
          </cell>
        </row>
        <row r="141">
          <cell r="A141" t="str">
            <v>COGCXDM12</v>
          </cell>
          <cell r="B141" t="str">
            <v>YOY % change in real terms</v>
          </cell>
          <cell r="C141" t="str">
            <v>CXDM by commodity</v>
          </cell>
          <cell r="D141" t="str">
            <v>group 12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1.8</v>
          </cell>
          <cell r="P141">
            <v>8.1</v>
          </cell>
          <cell r="Q141">
            <v>7.5</v>
          </cell>
          <cell r="R141">
            <v>11.5</v>
          </cell>
          <cell r="S141">
            <v>1.3</v>
          </cell>
          <cell r="T141">
            <v>7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9.1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-2.6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1.5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15.3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13.2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13.2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14.2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12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14.1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5.7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11.2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9.8000000000000007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9.5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5.8</v>
          </cell>
          <cell r="CM141">
            <v>11.3</v>
          </cell>
          <cell r="CN141">
            <v>12.2</v>
          </cell>
          <cell r="CO141">
            <v>13.6</v>
          </cell>
          <cell r="CP141">
            <v>10.6</v>
          </cell>
          <cell r="CQ141">
            <v>11.8</v>
          </cell>
          <cell r="CR141">
            <v>5.7</v>
          </cell>
          <cell r="CS141">
            <v>9.6999999999999993</v>
          </cell>
          <cell r="CT141">
            <v>2</v>
          </cell>
          <cell r="CU141">
            <v>4.8</v>
          </cell>
          <cell r="CV141">
            <v>5.6</v>
          </cell>
          <cell r="CW141">
            <v>7.7</v>
          </cell>
          <cell r="CX141">
            <v>-5.4</v>
          </cell>
          <cell r="CY141">
            <v>-0.5</v>
          </cell>
          <cell r="CZ141">
            <v>-1</v>
          </cell>
          <cell r="DA141">
            <v>0.3</v>
          </cell>
          <cell r="DB141">
            <v>-2.7</v>
          </cell>
          <cell r="DC141">
            <v>7.4</v>
          </cell>
          <cell r="DD141">
            <v>2.4</v>
          </cell>
          <cell r="DE141">
            <v>-5.4</v>
          </cell>
          <cell r="DF141">
            <v>-0.1</v>
          </cell>
          <cell r="DG141">
            <v>-0.6</v>
          </cell>
          <cell r="DH141">
            <v>5.8</v>
          </cell>
          <cell r="DI141">
            <v>21.4</v>
          </cell>
          <cell r="DJ141">
            <v>15.4</v>
          </cell>
          <cell r="DK141">
            <v>9.8000000000000007</v>
          </cell>
          <cell r="DL141">
            <v>1.9</v>
          </cell>
          <cell r="DM141">
            <v>5.3</v>
          </cell>
          <cell r="DN141">
            <v>-2.1</v>
          </cell>
          <cell r="DO141">
            <v>-10.5</v>
          </cell>
          <cell r="DP141">
            <v>-1.7</v>
          </cell>
          <cell r="DQ141">
            <v>10.8</v>
          </cell>
          <cell r="DR141">
            <v>20.2</v>
          </cell>
          <cell r="DS141">
            <v>1.1000000000000001</v>
          </cell>
          <cell r="DT141">
            <v>33.700000000000003</v>
          </cell>
          <cell r="DU141">
            <v>17</v>
          </cell>
          <cell r="DV141">
            <v>1.9</v>
          </cell>
          <cell r="DW141">
            <v>-6.4</v>
          </cell>
          <cell r="DX141">
            <v>0.8</v>
          </cell>
          <cell r="DY141">
            <v>3.5</v>
          </cell>
          <cell r="DZ141">
            <v>0</v>
          </cell>
          <cell r="EA141">
            <v>-1.8</v>
          </cell>
          <cell r="EB141">
            <v>8.6999999999999993</v>
          </cell>
          <cell r="EC141">
            <v>7.5</v>
          </cell>
          <cell r="ED141">
            <v>3.3</v>
          </cell>
          <cell r="EE141">
            <v>4.2</v>
          </cell>
          <cell r="EF141">
            <v>9.8000000000000007</v>
          </cell>
          <cell r="EG141">
            <v>3.8</v>
          </cell>
          <cell r="EH141">
            <v>5.9</v>
          </cell>
          <cell r="EI141">
            <v>4.5</v>
          </cell>
          <cell r="EJ141">
            <v>5.9</v>
          </cell>
          <cell r="EK141">
            <v>-2</v>
          </cell>
          <cell r="EL141">
            <v>4.0999999999999996</v>
          </cell>
          <cell r="EM141">
            <v>-15.5</v>
          </cell>
          <cell r="EN141">
            <v>-14.7</v>
          </cell>
          <cell r="EO141">
            <v>-7</v>
          </cell>
          <cell r="EP141">
            <v>-11.5</v>
          </cell>
          <cell r="EQ141">
            <v>-13.5</v>
          </cell>
          <cell r="ER141">
            <v>2.5</v>
          </cell>
          <cell r="ES141">
            <v>-7.7</v>
          </cell>
          <cell r="ET141">
            <v>-8.5</v>
          </cell>
          <cell r="EU141">
            <v>-10.4</v>
          </cell>
          <cell r="EV141">
            <v>-8.6</v>
          </cell>
          <cell r="EW141">
            <v>-16.3</v>
          </cell>
          <cell r="EX141">
            <v>1.1000000000000001</v>
          </cell>
          <cell r="EY141">
            <v>-7.9</v>
          </cell>
          <cell r="EZ141">
            <v>2.6</v>
          </cell>
          <cell r="FA141">
            <v>10</v>
          </cell>
          <cell r="FB141">
            <v>10.7</v>
          </cell>
          <cell r="FC141">
            <v>2</v>
          </cell>
          <cell r="FD141">
            <v>5.8</v>
          </cell>
          <cell r="FE141">
            <v>1.2</v>
          </cell>
          <cell r="FF141">
            <v>-4.7</v>
          </cell>
          <cell r="FG141">
            <v>-5.6</v>
          </cell>
          <cell r="FH141">
            <v>-5.4</v>
          </cell>
          <cell r="FI141">
            <v>-3.7</v>
          </cell>
          <cell r="FJ141">
            <v>4.2</v>
          </cell>
          <cell r="FK141">
            <v>7.6</v>
          </cell>
          <cell r="FL141">
            <v>3.2</v>
          </cell>
          <cell r="FM141">
            <v>14.4</v>
          </cell>
          <cell r="FN141">
            <v>7.9</v>
          </cell>
          <cell r="FO141">
            <v>-12.5</v>
          </cell>
          <cell r="FP141">
            <v>-24.5</v>
          </cell>
          <cell r="FQ141">
            <v>-1.1000000000000001</v>
          </cell>
          <cell r="FR141">
            <v>-6.2</v>
          </cell>
          <cell r="FS141">
            <v>-11.8</v>
          </cell>
          <cell r="FT141">
            <v>14.5</v>
          </cell>
          <cell r="FU141">
            <v>31.9</v>
          </cell>
          <cell r="FV141">
            <v>8.8000000000000007</v>
          </cell>
          <cell r="FW141">
            <v>11.8</v>
          </cell>
          <cell r="FX141">
            <v>16.5</v>
          </cell>
          <cell r="FY141">
            <v>1.4</v>
          </cell>
          <cell r="FZ141">
            <v>6</v>
          </cell>
          <cell r="GA141">
            <v>14.5</v>
          </cell>
          <cell r="GB141">
            <v>3.1</v>
          </cell>
          <cell r="GC141">
            <v>5.5</v>
          </cell>
          <cell r="GD141">
            <v>7.5</v>
          </cell>
          <cell r="GE141">
            <v>5.4</v>
          </cell>
          <cell r="GF141">
            <v>12.1</v>
          </cell>
          <cell r="GG141">
            <v>6.3</v>
          </cell>
          <cell r="GH141">
            <v>7.5</v>
          </cell>
          <cell r="GI141">
            <v>2.5</v>
          </cell>
          <cell r="GJ141">
            <v>-0.6</v>
          </cell>
          <cell r="GK141">
            <v>6.9</v>
          </cell>
          <cell r="GL141">
            <v>3.8</v>
          </cell>
          <cell r="GM141">
            <v>3</v>
          </cell>
          <cell r="GN141">
            <v>14.7</v>
          </cell>
          <cell r="GO141">
            <v>15.4</v>
          </cell>
          <cell r="GP141">
            <v>0</v>
          </cell>
          <cell r="GQ141">
            <v>-3.8</v>
          </cell>
          <cell r="GR141">
            <v>6</v>
          </cell>
          <cell r="GS141">
            <v>-5.2</v>
          </cell>
          <cell r="GT141">
            <v>-12.6</v>
          </cell>
          <cell r="GU141">
            <v>-5.7</v>
          </cell>
          <cell r="GV141">
            <v>7.9</v>
          </cell>
          <cell r="GW141">
            <v>-3.7</v>
          </cell>
          <cell r="GX141">
            <v>9</v>
          </cell>
          <cell r="GY141">
            <v>12.2</v>
          </cell>
          <cell r="GZ141">
            <v>24.9</v>
          </cell>
          <cell r="HA141">
            <v>4.8</v>
          </cell>
          <cell r="HB141">
            <v>11.7</v>
          </cell>
          <cell r="HC141">
            <v>7.1</v>
          </cell>
          <cell r="HD141">
            <v>15.8</v>
          </cell>
          <cell r="HE141">
            <v>8.8000000000000007</v>
          </cell>
          <cell r="HF141">
            <v>12</v>
          </cell>
          <cell r="HG141">
            <v>11.1</v>
          </cell>
          <cell r="HH141">
            <v>2.6</v>
          </cell>
          <cell r="HI141">
            <v>-9.1</v>
          </cell>
          <cell r="HJ141">
            <v>5.3</v>
          </cell>
          <cell r="HK141">
            <v>5.0999999999999996</v>
          </cell>
          <cell r="HL141">
            <v>0.9</v>
          </cell>
          <cell r="HM141">
            <v>-8.1999999999999993</v>
          </cell>
          <cell r="HN141">
            <v>9.5</v>
          </cell>
          <cell r="HO141">
            <v>7.1</v>
          </cell>
        </row>
        <row r="142">
          <cell r="A142" t="str">
            <v>COGCXDM13</v>
          </cell>
          <cell r="B142" t="str">
            <v>YOY % change in real terms</v>
          </cell>
          <cell r="C142" t="str">
            <v>CXDM by commodity</v>
          </cell>
          <cell r="D142" t="str">
            <v>group 13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6.4</v>
          </cell>
          <cell r="P142">
            <v>6</v>
          </cell>
          <cell r="Q142">
            <v>8.1999999999999993</v>
          </cell>
          <cell r="R142">
            <v>17</v>
          </cell>
          <cell r="S142">
            <v>-1.7</v>
          </cell>
          <cell r="T142">
            <v>10.8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17.8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3.4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2.2000000000000002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-0.6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0.2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5.8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16.2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7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5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1.3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-2.6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2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-4.0999999999999996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-1</v>
          </cell>
          <cell r="CM142">
            <v>1</v>
          </cell>
          <cell r="CN142">
            <v>0.7</v>
          </cell>
          <cell r="CO142">
            <v>6.3</v>
          </cell>
          <cell r="CP142">
            <v>0.8</v>
          </cell>
          <cell r="CQ142">
            <v>1.6</v>
          </cell>
          <cell r="CR142">
            <v>-2.4</v>
          </cell>
          <cell r="CS142">
            <v>-3.2</v>
          </cell>
          <cell r="CT142">
            <v>-2.2000000000000002</v>
          </cell>
          <cell r="CU142">
            <v>-3.9</v>
          </cell>
          <cell r="CV142">
            <v>-3</v>
          </cell>
          <cell r="CW142">
            <v>-1.8</v>
          </cell>
          <cell r="CX142">
            <v>-1.7</v>
          </cell>
          <cell r="CY142">
            <v>-0.5</v>
          </cell>
          <cell r="CZ142">
            <v>-2.7</v>
          </cell>
          <cell r="DA142">
            <v>-1.8</v>
          </cell>
          <cell r="DB142">
            <v>-1.3</v>
          </cell>
          <cell r="DC142">
            <v>-2</v>
          </cell>
          <cell r="DD142">
            <v>-3.9</v>
          </cell>
          <cell r="DE142">
            <v>0.5</v>
          </cell>
          <cell r="DF142">
            <v>-1.5</v>
          </cell>
          <cell r="DG142">
            <v>-2.2999999999999998</v>
          </cell>
          <cell r="DH142">
            <v>-1.5</v>
          </cell>
          <cell r="DI142">
            <v>1.7</v>
          </cell>
          <cell r="DJ142">
            <v>-5.2</v>
          </cell>
          <cell r="DK142">
            <v>-2.2999999999999998</v>
          </cell>
          <cell r="DL142">
            <v>-2.8</v>
          </cell>
          <cell r="DM142">
            <v>-3.1</v>
          </cell>
          <cell r="DN142">
            <v>-5.9</v>
          </cell>
          <cell r="DO142">
            <v>-0.5</v>
          </cell>
          <cell r="DP142">
            <v>-2.8</v>
          </cell>
          <cell r="DQ142">
            <v>1.5</v>
          </cell>
          <cell r="DR142">
            <v>1.7</v>
          </cell>
          <cell r="DS142">
            <v>2.7</v>
          </cell>
          <cell r="DT142">
            <v>1</v>
          </cell>
          <cell r="DU142">
            <v>1.6</v>
          </cell>
          <cell r="DV142">
            <v>7.4</v>
          </cell>
          <cell r="DW142">
            <v>8.5</v>
          </cell>
          <cell r="DX142">
            <v>-5.7</v>
          </cell>
          <cell r="DY142">
            <v>11.8</v>
          </cell>
          <cell r="DZ142">
            <v>6.7</v>
          </cell>
          <cell r="EA142">
            <v>2.7</v>
          </cell>
          <cell r="EB142">
            <v>2</v>
          </cell>
          <cell r="EC142">
            <v>-1</v>
          </cell>
          <cell r="ED142">
            <v>0.4</v>
          </cell>
          <cell r="EE142">
            <v>1.3</v>
          </cell>
          <cell r="EF142">
            <v>4.5</v>
          </cell>
          <cell r="EG142">
            <v>5.7</v>
          </cell>
          <cell r="EH142">
            <v>-1.8</v>
          </cell>
          <cell r="EI142">
            <v>9</v>
          </cell>
          <cell r="EJ142">
            <v>5.2</v>
          </cell>
          <cell r="EK142">
            <v>6.7</v>
          </cell>
          <cell r="EL142">
            <v>6.4</v>
          </cell>
          <cell r="EM142">
            <v>8.9</v>
          </cell>
          <cell r="EN142">
            <v>5.4</v>
          </cell>
          <cell r="EO142">
            <v>6.5</v>
          </cell>
          <cell r="EP142">
            <v>2.5</v>
          </cell>
          <cell r="EQ142">
            <v>2.2000000000000002</v>
          </cell>
          <cell r="ER142">
            <v>5.0999999999999996</v>
          </cell>
          <cell r="ES142">
            <v>3</v>
          </cell>
          <cell r="ET142">
            <v>2.9</v>
          </cell>
          <cell r="EU142">
            <v>3.1</v>
          </cell>
          <cell r="EV142">
            <v>3.3</v>
          </cell>
          <cell r="EW142">
            <v>9.6999999999999993</v>
          </cell>
          <cell r="EX142">
            <v>4.7</v>
          </cell>
          <cell r="EY142">
            <v>4.5</v>
          </cell>
          <cell r="EZ142">
            <v>9.4</v>
          </cell>
          <cell r="FA142">
            <v>6</v>
          </cell>
          <cell r="FB142">
            <v>-2</v>
          </cell>
          <cell r="FC142">
            <v>6.2</v>
          </cell>
          <cell r="FD142">
            <v>5.8</v>
          </cell>
          <cell r="FE142">
            <v>4.5999999999999996</v>
          </cell>
          <cell r="FF142">
            <v>4.7</v>
          </cell>
          <cell r="FG142">
            <v>9.6</v>
          </cell>
          <cell r="FH142">
            <v>-0.4</v>
          </cell>
          <cell r="FI142">
            <v>3.8</v>
          </cell>
          <cell r="FJ142">
            <v>-0.6</v>
          </cell>
          <cell r="FK142">
            <v>-0.8</v>
          </cell>
          <cell r="FL142">
            <v>-0.5</v>
          </cell>
          <cell r="FM142">
            <v>2.4</v>
          </cell>
          <cell r="FN142">
            <v>0.2</v>
          </cell>
          <cell r="FO142">
            <v>2.2999999999999998</v>
          </cell>
          <cell r="FP142">
            <v>2.2999999999999998</v>
          </cell>
          <cell r="FQ142">
            <v>2.9</v>
          </cell>
          <cell r="FR142">
            <v>2.4</v>
          </cell>
          <cell r="FS142">
            <v>2.4</v>
          </cell>
          <cell r="FT142">
            <v>2.1</v>
          </cell>
          <cell r="FU142">
            <v>2</v>
          </cell>
          <cell r="FV142">
            <v>3.6</v>
          </cell>
          <cell r="FW142">
            <v>0.7</v>
          </cell>
          <cell r="FX142">
            <v>1.9</v>
          </cell>
          <cell r="FY142">
            <v>-1.8</v>
          </cell>
          <cell r="FZ142">
            <v>0.3</v>
          </cell>
          <cell r="GA142">
            <v>0</v>
          </cell>
          <cell r="GB142">
            <v>3.4</v>
          </cell>
          <cell r="GC142">
            <v>0.5</v>
          </cell>
          <cell r="GD142">
            <v>7.8</v>
          </cell>
          <cell r="GE142">
            <v>5.8</v>
          </cell>
          <cell r="GF142">
            <v>5.2</v>
          </cell>
          <cell r="GG142">
            <v>7</v>
          </cell>
          <cell r="GH142">
            <v>6.6</v>
          </cell>
          <cell r="GI142">
            <v>6.6</v>
          </cell>
          <cell r="GJ142">
            <v>6</v>
          </cell>
          <cell r="GK142">
            <v>7.7</v>
          </cell>
          <cell r="GL142">
            <v>4.4000000000000004</v>
          </cell>
          <cell r="GM142">
            <v>6</v>
          </cell>
          <cell r="GN142">
            <v>4.8</v>
          </cell>
          <cell r="GO142">
            <v>6.5</v>
          </cell>
          <cell r="GP142">
            <v>-0.2</v>
          </cell>
          <cell r="GQ142">
            <v>-0.2</v>
          </cell>
          <cell r="GR142">
            <v>3.1</v>
          </cell>
          <cell r="GS142">
            <v>5.7</v>
          </cell>
          <cell r="GT142">
            <v>3.3</v>
          </cell>
          <cell r="GU142">
            <v>8.1999999999999993</v>
          </cell>
          <cell r="GV142">
            <v>6.8</v>
          </cell>
          <cell r="GW142">
            <v>5.7</v>
          </cell>
          <cell r="GX142">
            <v>7.2</v>
          </cell>
          <cell r="GY142">
            <v>7</v>
          </cell>
          <cell r="GZ142">
            <v>1.6</v>
          </cell>
          <cell r="HA142">
            <v>0.4</v>
          </cell>
          <cell r="HB142">
            <v>4.4000000000000004</v>
          </cell>
          <cell r="HC142">
            <v>3.6</v>
          </cell>
          <cell r="HD142">
            <v>2.4</v>
          </cell>
          <cell r="HE142">
            <v>0.8</v>
          </cell>
          <cell r="HF142">
            <v>4.0999999999999996</v>
          </cell>
          <cell r="HG142">
            <v>3</v>
          </cell>
          <cell r="HH142">
            <v>1.5</v>
          </cell>
          <cell r="HI142">
            <v>1.3</v>
          </cell>
          <cell r="HJ142">
            <v>4.9000000000000004</v>
          </cell>
          <cell r="HK142">
            <v>6.6</v>
          </cell>
          <cell r="HL142">
            <v>3.3</v>
          </cell>
          <cell r="HM142">
            <v>6.2</v>
          </cell>
          <cell r="HN142">
            <v>7</v>
          </cell>
          <cell r="HO142">
            <v>3.3</v>
          </cell>
        </row>
        <row r="143">
          <cell r="A143" t="str">
            <v>COGCXDM14</v>
          </cell>
          <cell r="B143" t="str">
            <v>YOY % change in real terms</v>
          </cell>
          <cell r="C143" t="str">
            <v>CXDM by commodity</v>
          </cell>
          <cell r="D143" t="str">
            <v>group 14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3.3</v>
          </cell>
          <cell r="P143">
            <v>14.8</v>
          </cell>
          <cell r="Q143">
            <v>13.5</v>
          </cell>
          <cell r="R143">
            <v>13.9</v>
          </cell>
          <cell r="S143">
            <v>6.5</v>
          </cell>
          <cell r="T143">
            <v>22.6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17.8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2.6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10.1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13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12.1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11.2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7.8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13.8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12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3.7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5.7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9.1999999999999993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7.9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8.3000000000000007</v>
          </cell>
          <cell r="CM143">
            <v>12.2</v>
          </cell>
          <cell r="CN143">
            <v>14.3</v>
          </cell>
          <cell r="CO143">
            <v>15.2</v>
          </cell>
          <cell r="CP143">
            <v>13</v>
          </cell>
          <cell r="CQ143">
            <v>13.6</v>
          </cell>
          <cell r="CR143">
            <v>7.4</v>
          </cell>
          <cell r="CS143">
            <v>5.2</v>
          </cell>
          <cell r="CT143">
            <v>0.2</v>
          </cell>
          <cell r="CU143">
            <v>1.8</v>
          </cell>
          <cell r="CV143">
            <v>3.6</v>
          </cell>
          <cell r="CW143">
            <v>8.8000000000000007</v>
          </cell>
          <cell r="CX143">
            <v>7.2</v>
          </cell>
          <cell r="CY143">
            <v>7.7</v>
          </cell>
          <cell r="CZ143">
            <v>4.5999999999999996</v>
          </cell>
          <cell r="DA143">
            <v>7.1</v>
          </cell>
          <cell r="DB143">
            <v>1.3</v>
          </cell>
          <cell r="DC143">
            <v>2.7</v>
          </cell>
          <cell r="DD143">
            <v>1.6</v>
          </cell>
          <cell r="DE143">
            <v>3.7</v>
          </cell>
          <cell r="DF143">
            <v>2.2999999999999998</v>
          </cell>
          <cell r="DG143">
            <v>1</v>
          </cell>
          <cell r="DH143">
            <v>4.4000000000000004</v>
          </cell>
          <cell r="DI143">
            <v>5.9</v>
          </cell>
          <cell r="DJ143">
            <v>2.9</v>
          </cell>
          <cell r="DK143">
            <v>3.5</v>
          </cell>
          <cell r="DL143">
            <v>10.4</v>
          </cell>
          <cell r="DM143">
            <v>10.7</v>
          </cell>
          <cell r="DN143">
            <v>12.3</v>
          </cell>
          <cell r="DO143">
            <v>9.1999999999999993</v>
          </cell>
          <cell r="DP143">
            <v>10.6</v>
          </cell>
          <cell r="DQ143">
            <v>1.4</v>
          </cell>
          <cell r="DR143">
            <v>0.4</v>
          </cell>
          <cell r="DS143">
            <v>1.8</v>
          </cell>
          <cell r="DT143">
            <v>9.4</v>
          </cell>
          <cell r="DU143">
            <v>3.3</v>
          </cell>
          <cell r="DV143">
            <v>12.6</v>
          </cell>
          <cell r="DW143">
            <v>4.3</v>
          </cell>
          <cell r="DX143">
            <v>0.4</v>
          </cell>
          <cell r="DY143">
            <v>-5.2</v>
          </cell>
          <cell r="DZ143">
            <v>2.8</v>
          </cell>
          <cell r="EA143">
            <v>-6</v>
          </cell>
          <cell r="EB143">
            <v>-2.2000000000000002</v>
          </cell>
          <cell r="EC143">
            <v>-1.6</v>
          </cell>
          <cell r="ED143">
            <v>-0.1</v>
          </cell>
          <cell r="EE143">
            <v>-2.5</v>
          </cell>
          <cell r="EF143">
            <v>1</v>
          </cell>
          <cell r="EG143">
            <v>1.5</v>
          </cell>
          <cell r="EH143">
            <v>4.0999999999999996</v>
          </cell>
          <cell r="EI143">
            <v>6</v>
          </cell>
          <cell r="EJ143">
            <v>3.2</v>
          </cell>
          <cell r="EK143">
            <v>8.3000000000000007</v>
          </cell>
          <cell r="EL143">
            <v>13.3</v>
          </cell>
          <cell r="EM143">
            <v>13.4</v>
          </cell>
          <cell r="EN143">
            <v>7.2</v>
          </cell>
          <cell r="EO143">
            <v>10.5</v>
          </cell>
          <cell r="EP143">
            <v>-3</v>
          </cell>
          <cell r="EQ143">
            <v>-4.4000000000000004</v>
          </cell>
          <cell r="ER143">
            <v>-8.4</v>
          </cell>
          <cell r="ES143">
            <v>-4</v>
          </cell>
          <cell r="ET143">
            <v>-5</v>
          </cell>
          <cell r="EU143">
            <v>3.5</v>
          </cell>
          <cell r="EV143">
            <v>6.9</v>
          </cell>
          <cell r="EW143">
            <v>8.8000000000000007</v>
          </cell>
          <cell r="EX143">
            <v>7.3</v>
          </cell>
          <cell r="EY143">
            <v>6.7</v>
          </cell>
          <cell r="EZ143">
            <v>4.5</v>
          </cell>
          <cell r="FA143">
            <v>5.7</v>
          </cell>
          <cell r="FB143">
            <v>9.1</v>
          </cell>
          <cell r="FC143">
            <v>5.7</v>
          </cell>
          <cell r="FD143">
            <v>6.3</v>
          </cell>
          <cell r="FE143">
            <v>7.2</v>
          </cell>
          <cell r="FF143">
            <v>7.1</v>
          </cell>
          <cell r="FG143">
            <v>3.1</v>
          </cell>
          <cell r="FH143">
            <v>2.7</v>
          </cell>
          <cell r="FI143">
            <v>4.9000000000000004</v>
          </cell>
          <cell r="FJ143">
            <v>3.6</v>
          </cell>
          <cell r="FK143">
            <v>2.4</v>
          </cell>
          <cell r="FL143">
            <v>4.5999999999999996</v>
          </cell>
          <cell r="FM143">
            <v>1.5</v>
          </cell>
          <cell r="FN143">
            <v>3</v>
          </cell>
          <cell r="FO143">
            <v>-0.2</v>
          </cell>
          <cell r="FP143">
            <v>-1.3</v>
          </cell>
          <cell r="FQ143">
            <v>4.9000000000000004</v>
          </cell>
          <cell r="FR143">
            <v>8.3000000000000007</v>
          </cell>
          <cell r="FS143">
            <v>3</v>
          </cell>
          <cell r="FT143">
            <v>12.6</v>
          </cell>
          <cell r="FU143">
            <v>11.1</v>
          </cell>
          <cell r="FV143">
            <v>4</v>
          </cell>
          <cell r="FW143">
            <v>5.7</v>
          </cell>
          <cell r="FX143">
            <v>8.1999999999999993</v>
          </cell>
          <cell r="FY143">
            <v>3.2</v>
          </cell>
          <cell r="FZ143">
            <v>3</v>
          </cell>
          <cell r="GA143">
            <v>7.9</v>
          </cell>
          <cell r="GB143">
            <v>10.5</v>
          </cell>
          <cell r="GC143">
            <v>6.2</v>
          </cell>
          <cell r="GD143">
            <v>14.5</v>
          </cell>
          <cell r="GE143">
            <v>12.8</v>
          </cell>
          <cell r="GF143">
            <v>6.9</v>
          </cell>
          <cell r="GG143">
            <v>10.1</v>
          </cell>
          <cell r="GH143">
            <v>11</v>
          </cell>
          <cell r="GI143">
            <v>11.1</v>
          </cell>
          <cell r="GJ143">
            <v>15.3</v>
          </cell>
          <cell r="GK143">
            <v>24.8</v>
          </cell>
          <cell r="GL143">
            <v>23.6</v>
          </cell>
          <cell r="GM143">
            <v>18.899999999999999</v>
          </cell>
          <cell r="GN143">
            <v>6.7</v>
          </cell>
          <cell r="GO143">
            <v>0</v>
          </cell>
          <cell r="GP143">
            <v>-7.9</v>
          </cell>
          <cell r="GQ143">
            <v>-10.7</v>
          </cell>
          <cell r="GR143">
            <v>-3.5</v>
          </cell>
          <cell r="GS143">
            <v>-7.5</v>
          </cell>
          <cell r="GT143">
            <v>3.1</v>
          </cell>
          <cell r="GU143">
            <v>5.6</v>
          </cell>
          <cell r="GV143">
            <v>5.8</v>
          </cell>
          <cell r="GW143">
            <v>1.7</v>
          </cell>
          <cell r="GX143">
            <v>8.3000000000000007</v>
          </cell>
          <cell r="GY143">
            <v>4.3</v>
          </cell>
          <cell r="GZ143">
            <v>3.8</v>
          </cell>
          <cell r="HA143">
            <v>8.3000000000000007</v>
          </cell>
          <cell r="HB143">
            <v>6.1</v>
          </cell>
          <cell r="HC143">
            <v>4.4000000000000004</v>
          </cell>
          <cell r="HD143">
            <v>3.8</v>
          </cell>
          <cell r="HE143">
            <v>6.3</v>
          </cell>
          <cell r="HF143">
            <v>-1</v>
          </cell>
          <cell r="HG143">
            <v>3.3</v>
          </cell>
          <cell r="HH143">
            <v>0.7</v>
          </cell>
          <cell r="HI143">
            <v>-0.6</v>
          </cell>
          <cell r="HJ143">
            <v>-0.5</v>
          </cell>
          <cell r="HK143">
            <v>3.1</v>
          </cell>
          <cell r="HL143">
            <v>0.7</v>
          </cell>
          <cell r="HM143">
            <v>6.5</v>
          </cell>
          <cell r="HN143">
            <v>7</v>
          </cell>
          <cell r="HO143">
            <v>1.9</v>
          </cell>
        </row>
        <row r="144">
          <cell r="A144" t="str">
            <v>COGTFD</v>
          </cell>
          <cell r="B144" t="str">
            <v>YOY % change in real terms</v>
          </cell>
          <cell r="C144" t="str">
            <v>Total final demand</v>
          </cell>
          <cell r="D144">
            <v>0</v>
          </cell>
          <cell r="H144">
            <v>0</v>
          </cell>
          <cell r="I144">
            <v>0</v>
          </cell>
          <cell r="J144">
            <v>14</v>
          </cell>
          <cell r="K144">
            <v>14</v>
          </cell>
          <cell r="L144">
            <v>10</v>
          </cell>
          <cell r="M144">
            <v>11</v>
          </cell>
          <cell r="N144">
            <v>5</v>
          </cell>
          <cell r="O144">
            <v>2</v>
          </cell>
          <cell r="P144">
            <v>7</v>
          </cell>
          <cell r="Q144">
            <v>11</v>
          </cell>
          <cell r="R144">
            <v>11</v>
          </cell>
          <cell r="S144">
            <v>10</v>
          </cell>
          <cell r="T144">
            <v>8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11</v>
          </cell>
          <cell r="Z144">
            <v>3</v>
          </cell>
          <cell r="AA144">
            <v>4.5</v>
          </cell>
          <cell r="AB144">
            <v>-0.9</v>
          </cell>
          <cell r="AC144">
            <v>-12.8</v>
          </cell>
          <cell r="AD144">
            <v>-1.7</v>
          </cell>
          <cell r="AE144">
            <v>-5.3</v>
          </cell>
          <cell r="AF144">
            <v>-4.0999999999999996</v>
          </cell>
          <cell r="AG144">
            <v>3.4</v>
          </cell>
          <cell r="AH144">
            <v>16.100000000000001</v>
          </cell>
          <cell r="AI144">
            <v>2.2000000000000002</v>
          </cell>
          <cell r="AJ144">
            <v>22.8</v>
          </cell>
          <cell r="AK144">
            <v>20.5</v>
          </cell>
          <cell r="AL144">
            <v>14.9</v>
          </cell>
          <cell r="AM144">
            <v>17.100000000000001</v>
          </cell>
          <cell r="AN144">
            <v>18.7</v>
          </cell>
          <cell r="AO144">
            <v>10.4</v>
          </cell>
          <cell r="AP144">
            <v>9.9</v>
          </cell>
          <cell r="AQ144">
            <v>9.3000000000000007</v>
          </cell>
          <cell r="AR144">
            <v>11.8</v>
          </cell>
          <cell r="AS144">
            <v>10.5</v>
          </cell>
          <cell r="AT144">
            <v>12.5</v>
          </cell>
          <cell r="AU144">
            <v>14.6</v>
          </cell>
          <cell r="AV144">
            <v>12.3</v>
          </cell>
          <cell r="AW144">
            <v>15</v>
          </cell>
          <cell r="AX144">
            <v>13.4</v>
          </cell>
          <cell r="AY144">
            <v>12.5</v>
          </cell>
          <cell r="AZ144">
            <v>14.4</v>
          </cell>
          <cell r="BA144">
            <v>15.7</v>
          </cell>
          <cell r="BB144">
            <v>12.6</v>
          </cell>
          <cell r="BC144">
            <v>13.6</v>
          </cell>
          <cell r="BD144">
            <v>12.3</v>
          </cell>
          <cell r="BE144">
            <v>15.4</v>
          </cell>
          <cell r="BF144">
            <v>14.2</v>
          </cell>
          <cell r="BG144">
            <v>13.8</v>
          </cell>
          <cell r="BH144">
            <v>13.9</v>
          </cell>
          <cell r="BI144">
            <v>15.2</v>
          </cell>
          <cell r="BJ144">
            <v>9.1999999999999993</v>
          </cell>
          <cell r="BK144">
            <v>9.6999999999999993</v>
          </cell>
          <cell r="BL144">
            <v>9.1</v>
          </cell>
          <cell r="BM144">
            <v>10.8</v>
          </cell>
          <cell r="BN144">
            <v>1.1000000000000001</v>
          </cell>
          <cell r="BO144">
            <v>-0.3</v>
          </cell>
          <cell r="BP144">
            <v>2.2999999999999998</v>
          </cell>
          <cell r="BQ144">
            <v>1.1000000000000001</v>
          </cell>
          <cell r="BR144">
            <v>1</v>
          </cell>
          <cell r="BS144">
            <v>0.1</v>
          </cell>
          <cell r="BT144">
            <v>7.2</v>
          </cell>
          <cell r="BU144">
            <v>9</v>
          </cell>
          <cell r="BV144">
            <v>12.8</v>
          </cell>
          <cell r="BW144">
            <v>7.5</v>
          </cell>
          <cell r="BX144">
            <v>15.2</v>
          </cell>
          <cell r="BY144">
            <v>14.5</v>
          </cell>
          <cell r="BZ144">
            <v>10.5</v>
          </cell>
          <cell r="CA144">
            <v>5.8</v>
          </cell>
          <cell r="CB144">
            <v>11.3</v>
          </cell>
          <cell r="CC144">
            <v>7.8</v>
          </cell>
          <cell r="CD144">
            <v>2.2999999999999998</v>
          </cell>
          <cell r="CE144">
            <v>-0.1</v>
          </cell>
          <cell r="CF144">
            <v>4.0999999999999996</v>
          </cell>
          <cell r="CG144">
            <v>3.4</v>
          </cell>
          <cell r="CH144">
            <v>1.6</v>
          </cell>
          <cell r="CI144">
            <v>9</v>
          </cell>
          <cell r="CJ144">
            <v>17.100000000000001</v>
          </cell>
          <cell r="CK144">
            <v>19.899999999999999</v>
          </cell>
          <cell r="CL144">
            <v>12.1</v>
          </cell>
          <cell r="CM144">
            <v>21.4</v>
          </cell>
          <cell r="CN144">
            <v>21.5</v>
          </cell>
          <cell r="CO144">
            <v>22</v>
          </cell>
          <cell r="CP144">
            <v>17.600000000000001</v>
          </cell>
          <cell r="CQ144">
            <v>20.5</v>
          </cell>
          <cell r="CR144">
            <v>14.9</v>
          </cell>
          <cell r="CS144">
            <v>17.100000000000001</v>
          </cell>
          <cell r="CT144">
            <v>18.3</v>
          </cell>
          <cell r="CU144">
            <v>18.100000000000001</v>
          </cell>
          <cell r="CV144">
            <v>17.2</v>
          </cell>
          <cell r="CW144">
            <v>15.8</v>
          </cell>
          <cell r="CX144">
            <v>8.9</v>
          </cell>
          <cell r="CY144">
            <v>2.4</v>
          </cell>
          <cell r="CZ144">
            <v>-1.7</v>
          </cell>
          <cell r="DA144">
            <v>5.7</v>
          </cell>
          <cell r="DB144">
            <v>0.6</v>
          </cell>
          <cell r="DC144">
            <v>6.1</v>
          </cell>
          <cell r="DD144">
            <v>9</v>
          </cell>
          <cell r="DE144">
            <v>15.5</v>
          </cell>
          <cell r="DF144">
            <v>8</v>
          </cell>
          <cell r="DG144">
            <v>12.4</v>
          </cell>
          <cell r="DH144">
            <v>13.2</v>
          </cell>
          <cell r="DI144">
            <v>13</v>
          </cell>
          <cell r="DJ144">
            <v>11.3</v>
          </cell>
          <cell r="DK144">
            <v>12.5</v>
          </cell>
          <cell r="DL144">
            <v>14</v>
          </cell>
          <cell r="DM144">
            <v>15.5</v>
          </cell>
          <cell r="DN144">
            <v>14</v>
          </cell>
          <cell r="DO144">
            <v>14.1</v>
          </cell>
          <cell r="DP144">
            <v>14.4</v>
          </cell>
          <cell r="DQ144">
            <v>12.7</v>
          </cell>
          <cell r="DR144">
            <v>9.1</v>
          </cell>
          <cell r="DS144">
            <v>10.7</v>
          </cell>
          <cell r="DT144">
            <v>6.3</v>
          </cell>
          <cell r="DU144">
            <v>9.6</v>
          </cell>
          <cell r="DV144">
            <v>8.3000000000000007</v>
          </cell>
          <cell r="DW144">
            <v>10.6</v>
          </cell>
          <cell r="DX144">
            <v>9.6999999999999993</v>
          </cell>
          <cell r="DY144">
            <v>11.4</v>
          </cell>
          <cell r="DZ144">
            <v>10</v>
          </cell>
          <cell r="EA144">
            <v>12.3</v>
          </cell>
          <cell r="EB144">
            <v>8.5</v>
          </cell>
          <cell r="EC144">
            <v>7.4</v>
          </cell>
          <cell r="ED144">
            <v>4.8</v>
          </cell>
          <cell r="EE144">
            <v>8.1</v>
          </cell>
          <cell r="EF144">
            <v>3.9</v>
          </cell>
          <cell r="EG144">
            <v>2.9</v>
          </cell>
          <cell r="EH144">
            <v>4.0999999999999996</v>
          </cell>
          <cell r="EI144">
            <v>6.3</v>
          </cell>
          <cell r="EJ144">
            <v>4.3</v>
          </cell>
          <cell r="EK144">
            <v>7.7</v>
          </cell>
          <cell r="EL144">
            <v>8</v>
          </cell>
          <cell r="EM144">
            <v>8.1</v>
          </cell>
          <cell r="EN144">
            <v>5.6</v>
          </cell>
          <cell r="EO144">
            <v>7.3</v>
          </cell>
          <cell r="EP144">
            <v>-2</v>
          </cell>
          <cell r="EQ144">
            <v>-3.7</v>
          </cell>
          <cell r="ER144">
            <v>-9.3000000000000007</v>
          </cell>
          <cell r="ES144">
            <v>-9.6999999999999993</v>
          </cell>
          <cell r="ET144">
            <v>-6.3</v>
          </cell>
          <cell r="EU144">
            <v>-6.8</v>
          </cell>
          <cell r="EV144">
            <v>-4.5</v>
          </cell>
          <cell r="EW144">
            <v>4.5999999999999996</v>
          </cell>
          <cell r="EX144">
            <v>9</v>
          </cell>
          <cell r="EY144">
            <v>0.6</v>
          </cell>
          <cell r="EZ144">
            <v>14.8</v>
          </cell>
          <cell r="FA144">
            <v>12.8</v>
          </cell>
          <cell r="FB144">
            <v>12.8</v>
          </cell>
          <cell r="FC144">
            <v>9.8000000000000007</v>
          </cell>
          <cell r="FD144">
            <v>12.4</v>
          </cell>
          <cell r="FE144">
            <v>4.3</v>
          </cell>
          <cell r="FF144">
            <v>0.3</v>
          </cell>
          <cell r="FG144">
            <v>-1.5</v>
          </cell>
          <cell r="FH144">
            <v>-5.0999999999999996</v>
          </cell>
          <cell r="FI144">
            <v>-0.7</v>
          </cell>
          <cell r="FJ144">
            <v>-2.5</v>
          </cell>
          <cell r="FK144">
            <v>3.1</v>
          </cell>
          <cell r="FL144">
            <v>6.9</v>
          </cell>
          <cell r="FM144">
            <v>11.3</v>
          </cell>
          <cell r="FN144">
            <v>4.8</v>
          </cell>
          <cell r="FO144">
            <v>10.6</v>
          </cell>
          <cell r="FP144">
            <v>4.5</v>
          </cell>
          <cell r="FQ144">
            <v>6</v>
          </cell>
          <cell r="FR144">
            <v>10.4</v>
          </cell>
          <cell r="FS144">
            <v>7.8</v>
          </cell>
          <cell r="FT144">
            <v>12.3</v>
          </cell>
          <cell r="FU144">
            <v>17.8</v>
          </cell>
          <cell r="FV144">
            <v>11</v>
          </cell>
          <cell r="FW144">
            <v>7.3</v>
          </cell>
          <cell r="FX144">
            <v>11.9</v>
          </cell>
          <cell r="FY144">
            <v>4.8</v>
          </cell>
          <cell r="FZ144">
            <v>6.7</v>
          </cell>
          <cell r="GA144">
            <v>9.5</v>
          </cell>
          <cell r="GB144">
            <v>9.6</v>
          </cell>
          <cell r="GC144">
            <v>7.8</v>
          </cell>
          <cell r="GD144">
            <v>11.1</v>
          </cell>
          <cell r="GE144">
            <v>6.4</v>
          </cell>
          <cell r="GF144">
            <v>7.1</v>
          </cell>
          <cell r="GG144">
            <v>9.1999999999999993</v>
          </cell>
          <cell r="GH144">
            <v>8.4</v>
          </cell>
          <cell r="GI144">
            <v>7</v>
          </cell>
          <cell r="GJ144">
            <v>9.6999999999999993</v>
          </cell>
          <cell r="GK144">
            <v>7.9</v>
          </cell>
          <cell r="GL144">
            <v>8.3000000000000007</v>
          </cell>
          <cell r="GM144">
            <v>8.1999999999999993</v>
          </cell>
          <cell r="GN144">
            <v>8.3000000000000007</v>
          </cell>
          <cell r="GO144">
            <v>4.7</v>
          </cell>
          <cell r="GP144">
            <v>1.8</v>
          </cell>
          <cell r="GQ144">
            <v>-4.8</v>
          </cell>
          <cell r="GR144">
            <v>2.2000000000000002</v>
          </cell>
          <cell r="GS144">
            <v>-15.6</v>
          </cell>
          <cell r="GT144">
            <v>-9.1</v>
          </cell>
          <cell r="GU144">
            <v>-5.9</v>
          </cell>
          <cell r="GV144">
            <v>3</v>
          </cell>
          <cell r="GW144">
            <v>-6.8</v>
          </cell>
          <cell r="GX144">
            <v>19.3</v>
          </cell>
          <cell r="GY144">
            <v>16.7</v>
          </cell>
          <cell r="GZ144">
            <v>12.9</v>
          </cell>
          <cell r="HA144">
            <v>7.2</v>
          </cell>
          <cell r="HB144">
            <v>13.6</v>
          </cell>
          <cell r="HC144">
            <v>10.1</v>
          </cell>
          <cell r="HD144">
            <v>3.2</v>
          </cell>
          <cell r="HE144">
            <v>2.4</v>
          </cell>
          <cell r="HF144">
            <v>3.6</v>
          </cell>
          <cell r="HG144">
            <v>4.7</v>
          </cell>
          <cell r="HH144">
            <v>-0.7</v>
          </cell>
          <cell r="HI144">
            <v>1.1000000000000001</v>
          </cell>
          <cell r="HJ144">
            <v>3.3</v>
          </cell>
          <cell r="HK144">
            <v>5.5</v>
          </cell>
          <cell r="HL144">
            <v>2.4</v>
          </cell>
          <cell r="HM144">
            <v>6.8</v>
          </cell>
          <cell r="HN144">
            <v>5.7</v>
          </cell>
          <cell r="HO144">
            <v>5.3</v>
          </cell>
        </row>
        <row r="145">
          <cell r="A145" t="str">
            <v>COGTFDXRIRM</v>
          </cell>
          <cell r="B145" t="str">
            <v>YOY % change in real terms</v>
          </cell>
          <cell r="C145" t="str">
            <v>Total final demand (excluding re-exports and including re-export margin)</v>
          </cell>
          <cell r="D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8.3000000000000007</v>
          </cell>
          <cell r="CS145">
            <v>9.6999999999999993</v>
          </cell>
          <cell r="CT145">
            <v>9.1999999999999993</v>
          </cell>
          <cell r="CU145">
            <v>9.1</v>
          </cell>
          <cell r="CV145">
            <v>9.1</v>
          </cell>
          <cell r="CW145">
            <v>9.8000000000000007</v>
          </cell>
          <cell r="CX145">
            <v>3.2</v>
          </cell>
          <cell r="CY145">
            <v>-2.9</v>
          </cell>
          <cell r="CZ145">
            <v>-4.3</v>
          </cell>
          <cell r="DA145">
            <v>1</v>
          </cell>
          <cell r="DB145">
            <v>-1.6</v>
          </cell>
          <cell r="DC145">
            <v>3.3</v>
          </cell>
          <cell r="DD145">
            <v>6.8</v>
          </cell>
          <cell r="DE145">
            <v>9.5</v>
          </cell>
          <cell r="DF145">
            <v>4.5999999999999996</v>
          </cell>
          <cell r="DG145">
            <v>8.3000000000000007</v>
          </cell>
          <cell r="DH145">
            <v>8.1999999999999993</v>
          </cell>
          <cell r="DI145">
            <v>7</v>
          </cell>
          <cell r="DJ145">
            <v>6.2</v>
          </cell>
          <cell r="DK145">
            <v>7.4</v>
          </cell>
          <cell r="DL145">
            <v>7.6</v>
          </cell>
          <cell r="DM145">
            <v>9.5</v>
          </cell>
          <cell r="DN145">
            <v>8.6999999999999993</v>
          </cell>
          <cell r="DO145">
            <v>9.5</v>
          </cell>
          <cell r="DP145">
            <v>8.9</v>
          </cell>
          <cell r="DQ145">
            <v>7.3</v>
          </cell>
          <cell r="DR145">
            <v>5.0999999999999996</v>
          </cell>
          <cell r="DS145">
            <v>5.9</v>
          </cell>
          <cell r="DT145">
            <v>2.2999999999999998</v>
          </cell>
          <cell r="DU145">
            <v>5.0999999999999996</v>
          </cell>
          <cell r="DV145">
            <v>6.2</v>
          </cell>
          <cell r="DW145">
            <v>8.8000000000000007</v>
          </cell>
          <cell r="DX145">
            <v>8.1</v>
          </cell>
          <cell r="DY145">
            <v>10.7</v>
          </cell>
          <cell r="DZ145">
            <v>8.5</v>
          </cell>
          <cell r="EA145">
            <v>9.8000000000000007</v>
          </cell>
          <cell r="EB145">
            <v>5.9</v>
          </cell>
          <cell r="EC145">
            <v>4</v>
          </cell>
          <cell r="ED145">
            <v>2.6</v>
          </cell>
          <cell r="EE145">
            <v>5.4</v>
          </cell>
          <cell r="EF145">
            <v>2.2999999999999998</v>
          </cell>
          <cell r="EG145">
            <v>1.1000000000000001</v>
          </cell>
          <cell r="EH145">
            <v>2.2000000000000002</v>
          </cell>
          <cell r="EI145">
            <v>5.6</v>
          </cell>
          <cell r="EJ145">
            <v>2.8</v>
          </cell>
          <cell r="EK145">
            <v>6.9</v>
          </cell>
          <cell r="EL145">
            <v>6.7</v>
          </cell>
          <cell r="EM145">
            <v>8.6</v>
          </cell>
          <cell r="EN145">
            <v>2.9</v>
          </cell>
          <cell r="EO145">
            <v>6.2</v>
          </cell>
          <cell r="EP145">
            <v>-3.1</v>
          </cell>
          <cell r="EQ145">
            <v>-4.0999999999999996</v>
          </cell>
          <cell r="ER145">
            <v>-9.4</v>
          </cell>
          <cell r="ES145">
            <v>-9.8000000000000007</v>
          </cell>
          <cell r="ET145">
            <v>-6.7</v>
          </cell>
          <cell r="EU145">
            <v>-7.7</v>
          </cell>
          <cell r="EV145">
            <v>-6.3</v>
          </cell>
          <cell r="EW145">
            <v>1.8</v>
          </cell>
          <cell r="EX145">
            <v>6.6</v>
          </cell>
          <cell r="EY145">
            <v>-1.5</v>
          </cell>
          <cell r="EZ145">
            <v>12</v>
          </cell>
          <cell r="FA145">
            <v>9.8000000000000007</v>
          </cell>
          <cell r="FB145">
            <v>9.6999999999999993</v>
          </cell>
          <cell r="FC145">
            <v>7.2</v>
          </cell>
          <cell r="FD145">
            <v>9.6</v>
          </cell>
          <cell r="FE145">
            <v>3.5</v>
          </cell>
          <cell r="FF145">
            <v>1.5</v>
          </cell>
          <cell r="FG145">
            <v>-0.6</v>
          </cell>
          <cell r="FH145">
            <v>-3.1</v>
          </cell>
          <cell r="FI145">
            <v>0.2</v>
          </cell>
          <cell r="FJ145">
            <v>-2.5</v>
          </cell>
          <cell r="FK145">
            <v>0.5</v>
          </cell>
          <cell r="FL145">
            <v>3.4</v>
          </cell>
          <cell r="FM145">
            <v>6</v>
          </cell>
          <cell r="FN145">
            <v>1.9</v>
          </cell>
          <cell r="FO145">
            <v>4.8</v>
          </cell>
          <cell r="FP145">
            <v>-2.5</v>
          </cell>
          <cell r="FQ145">
            <v>2.7</v>
          </cell>
          <cell r="FR145">
            <v>6.9</v>
          </cell>
          <cell r="FS145">
            <v>3</v>
          </cell>
          <cell r="FT145">
            <v>10.3</v>
          </cell>
          <cell r="FU145">
            <v>16.5</v>
          </cell>
          <cell r="FV145">
            <v>7.2</v>
          </cell>
          <cell r="FW145">
            <v>3.6</v>
          </cell>
          <cell r="FX145">
            <v>9.1</v>
          </cell>
          <cell r="FY145">
            <v>1.6</v>
          </cell>
          <cell r="FZ145">
            <v>3</v>
          </cell>
          <cell r="GA145">
            <v>7.5</v>
          </cell>
          <cell r="GB145">
            <v>9.6999999999999993</v>
          </cell>
          <cell r="GC145">
            <v>5.6</v>
          </cell>
          <cell r="GD145">
            <v>10.4</v>
          </cell>
          <cell r="GE145">
            <v>8.1</v>
          </cell>
          <cell r="GF145">
            <v>5.8</v>
          </cell>
          <cell r="GG145">
            <v>5.6</v>
          </cell>
          <cell r="GH145">
            <v>7.4</v>
          </cell>
          <cell r="GI145">
            <v>5.4</v>
          </cell>
          <cell r="GJ145">
            <v>8.1</v>
          </cell>
          <cell r="GK145">
            <v>7.8</v>
          </cell>
          <cell r="GL145">
            <v>10.1</v>
          </cell>
          <cell r="GM145">
            <v>7.9</v>
          </cell>
          <cell r="GN145">
            <v>8</v>
          </cell>
          <cell r="GO145">
            <v>3.9</v>
          </cell>
          <cell r="GP145">
            <v>1.4</v>
          </cell>
          <cell r="GQ145">
            <v>-5.6</v>
          </cell>
          <cell r="GR145">
            <v>1.7</v>
          </cell>
          <cell r="GS145">
            <v>-10.6</v>
          </cell>
          <cell r="GT145">
            <v>-6.8</v>
          </cell>
          <cell r="GU145">
            <v>-0.4</v>
          </cell>
          <cell r="GV145">
            <v>7</v>
          </cell>
          <cell r="GW145">
            <v>-2.6</v>
          </cell>
          <cell r="GX145">
            <v>17.100000000000001</v>
          </cell>
          <cell r="GY145">
            <v>13.7</v>
          </cell>
          <cell r="GZ145">
            <v>6.4</v>
          </cell>
          <cell r="HA145">
            <v>6.1</v>
          </cell>
          <cell r="HB145">
            <v>10.5</v>
          </cell>
          <cell r="HC145">
            <v>5.4</v>
          </cell>
          <cell r="HD145">
            <v>6.1</v>
          </cell>
          <cell r="HE145">
            <v>6.5</v>
          </cell>
          <cell r="HF145">
            <v>4.5</v>
          </cell>
          <cell r="HG145">
            <v>5.6</v>
          </cell>
          <cell r="HH145">
            <v>2.8</v>
          </cell>
          <cell r="HI145">
            <v>2</v>
          </cell>
          <cell r="HJ145">
            <v>2.5</v>
          </cell>
          <cell r="HK145">
            <v>4.5999999999999996</v>
          </cell>
          <cell r="HL145">
            <v>3</v>
          </cell>
          <cell r="HM145">
            <v>5.8</v>
          </cell>
          <cell r="HN145">
            <v>4.5999999999999996</v>
          </cell>
          <cell r="HO145">
            <v>4.0999999999999996</v>
          </cell>
        </row>
        <row r="146">
          <cell r="A146" t="str">
            <v>COGDDPU</v>
          </cell>
          <cell r="B146" t="str">
            <v>YOY % change in real terms</v>
          </cell>
          <cell r="C146" t="str">
            <v>Domestic Demand</v>
          </cell>
          <cell r="D146" t="str">
            <v>Public (GCE+GDFCF(Public))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1</v>
          </cell>
          <cell r="CS146">
            <v>3.5</v>
          </cell>
          <cell r="CT146">
            <v>8.3000000000000007</v>
          </cell>
          <cell r="CU146">
            <v>-0.8</v>
          </cell>
          <cell r="CV146">
            <v>2.9</v>
          </cell>
          <cell r="CW146">
            <v>9.5</v>
          </cell>
          <cell r="CX146">
            <v>5.3</v>
          </cell>
          <cell r="CY146">
            <v>1.1000000000000001</v>
          </cell>
          <cell r="CZ146">
            <v>17.100000000000001</v>
          </cell>
          <cell r="DA146">
            <v>8.3000000000000007</v>
          </cell>
          <cell r="DB146">
            <v>8.1999999999999993</v>
          </cell>
          <cell r="DC146">
            <v>5.9</v>
          </cell>
          <cell r="DD146">
            <v>8.5</v>
          </cell>
          <cell r="DE146">
            <v>-1</v>
          </cell>
          <cell r="DF146">
            <v>5.3</v>
          </cell>
          <cell r="DG146">
            <v>4.5</v>
          </cell>
          <cell r="DH146">
            <v>7.3</v>
          </cell>
          <cell r="DI146">
            <v>4.7</v>
          </cell>
          <cell r="DJ146">
            <v>1.7</v>
          </cell>
          <cell r="DK146">
            <v>4.5</v>
          </cell>
          <cell r="DL146">
            <v>4.9000000000000004</v>
          </cell>
          <cell r="DM146">
            <v>5.4</v>
          </cell>
          <cell r="DN146">
            <v>5.2</v>
          </cell>
          <cell r="DO146">
            <v>16.399999999999999</v>
          </cell>
          <cell r="DP146">
            <v>7.9</v>
          </cell>
          <cell r="DQ146">
            <v>13</v>
          </cell>
          <cell r="DR146">
            <v>16.5</v>
          </cell>
          <cell r="DS146">
            <v>15.7</v>
          </cell>
          <cell r="DT146">
            <v>5.9</v>
          </cell>
          <cell r="DU146">
            <v>12.6</v>
          </cell>
          <cell r="DV146">
            <v>9.8000000000000007</v>
          </cell>
          <cell r="DW146">
            <v>3</v>
          </cell>
          <cell r="DX146">
            <v>8.4</v>
          </cell>
          <cell r="DY146">
            <v>14.4</v>
          </cell>
          <cell r="DZ146">
            <v>9</v>
          </cell>
          <cell r="EA146">
            <v>5.4</v>
          </cell>
          <cell r="EB146">
            <v>17.7</v>
          </cell>
          <cell r="EC146">
            <v>13.4</v>
          </cell>
          <cell r="ED146">
            <v>7</v>
          </cell>
          <cell r="EE146">
            <v>10.5</v>
          </cell>
          <cell r="EF146">
            <v>12.4</v>
          </cell>
          <cell r="EG146">
            <v>7</v>
          </cell>
          <cell r="EH146">
            <v>4.3</v>
          </cell>
          <cell r="EI146">
            <v>10.9</v>
          </cell>
          <cell r="EJ146">
            <v>8.6999999999999993</v>
          </cell>
          <cell r="EK146">
            <v>1.3</v>
          </cell>
          <cell r="EL146">
            <v>4.7</v>
          </cell>
          <cell r="EM146">
            <v>-0.7</v>
          </cell>
          <cell r="EN146">
            <v>-7.2</v>
          </cell>
          <cell r="EO146">
            <v>-0.6</v>
          </cell>
          <cell r="EP146">
            <v>0.5</v>
          </cell>
          <cell r="EQ146">
            <v>-3.2</v>
          </cell>
          <cell r="ER146">
            <v>-5.2</v>
          </cell>
          <cell r="ES146">
            <v>-3.3</v>
          </cell>
          <cell r="ET146">
            <v>-2.7</v>
          </cell>
          <cell r="EU146">
            <v>-0.3</v>
          </cell>
          <cell r="EV146">
            <v>-0.7</v>
          </cell>
          <cell r="EW146">
            <v>4</v>
          </cell>
          <cell r="EX146">
            <v>8.6999999999999993</v>
          </cell>
          <cell r="EY146">
            <v>2.8</v>
          </cell>
          <cell r="EZ146">
            <v>-1.8</v>
          </cell>
          <cell r="FA146">
            <v>-2.2000000000000002</v>
          </cell>
          <cell r="FB146">
            <v>0.7</v>
          </cell>
          <cell r="FC146">
            <v>-3.1</v>
          </cell>
          <cell r="FD146">
            <v>-1.6</v>
          </cell>
          <cell r="FE146">
            <v>4.7</v>
          </cell>
          <cell r="FF146">
            <v>4.3</v>
          </cell>
          <cell r="FG146">
            <v>2.5</v>
          </cell>
          <cell r="FH146">
            <v>3.1</v>
          </cell>
          <cell r="FI146">
            <v>3.6</v>
          </cell>
          <cell r="FJ146">
            <v>-1</v>
          </cell>
          <cell r="FK146">
            <v>4.2</v>
          </cell>
          <cell r="FL146">
            <v>2.9</v>
          </cell>
          <cell r="FM146">
            <v>2.2000000000000002</v>
          </cell>
          <cell r="FN146">
            <v>2</v>
          </cell>
          <cell r="FO146">
            <v>-0.2</v>
          </cell>
          <cell r="FP146">
            <v>0.3</v>
          </cell>
          <cell r="FQ146">
            <v>3.4</v>
          </cell>
          <cell r="FR146">
            <v>4.4000000000000004</v>
          </cell>
          <cell r="FS146">
            <v>1.9</v>
          </cell>
          <cell r="FT146">
            <v>4.2</v>
          </cell>
          <cell r="FU146">
            <v>-1.4</v>
          </cell>
          <cell r="FV146">
            <v>-3.5</v>
          </cell>
          <cell r="FW146">
            <v>-1.2</v>
          </cell>
          <cell r="FX146">
            <v>-0.4</v>
          </cell>
          <cell r="FY146">
            <v>-3.4</v>
          </cell>
          <cell r="FZ146">
            <v>-6</v>
          </cell>
          <cell r="GA146">
            <v>-4.3</v>
          </cell>
          <cell r="GB146">
            <v>-9.1999999999999993</v>
          </cell>
          <cell r="GC146">
            <v>-5.7</v>
          </cell>
          <cell r="GD146">
            <v>-4.5999999999999996</v>
          </cell>
          <cell r="GE146">
            <v>-3.4</v>
          </cell>
          <cell r="GF146">
            <v>-3.7</v>
          </cell>
          <cell r="GG146">
            <v>0.5</v>
          </cell>
          <cell r="GH146">
            <v>-2.8</v>
          </cell>
          <cell r="GI146">
            <v>-0.5</v>
          </cell>
          <cell r="GJ146">
            <v>2.2000000000000002</v>
          </cell>
          <cell r="GK146">
            <v>0.5</v>
          </cell>
          <cell r="GL146">
            <v>0.6</v>
          </cell>
          <cell r="GM146">
            <v>0.6</v>
          </cell>
          <cell r="GN146">
            <v>3.1</v>
          </cell>
          <cell r="GO146">
            <v>3.3</v>
          </cell>
          <cell r="GP146">
            <v>2.6</v>
          </cell>
          <cell r="GQ146">
            <v>3.8</v>
          </cell>
          <cell r="GR146">
            <v>3.2</v>
          </cell>
          <cell r="GS146">
            <v>1.9</v>
          </cell>
          <cell r="GT146">
            <v>4.5999999999999996</v>
          </cell>
          <cell r="GU146">
            <v>7.2</v>
          </cell>
          <cell r="GV146">
            <v>4.8</v>
          </cell>
          <cell r="GW146">
            <v>4.5</v>
          </cell>
          <cell r="GX146">
            <v>7.7</v>
          </cell>
          <cell r="GY146">
            <v>10.4</v>
          </cell>
          <cell r="GZ146">
            <v>11.2</v>
          </cell>
          <cell r="HA146">
            <v>11.6</v>
          </cell>
          <cell r="HB146">
            <v>10.199999999999999</v>
          </cell>
          <cell r="HC146">
            <v>10.9</v>
          </cell>
          <cell r="HD146">
            <v>3.5</v>
          </cell>
          <cell r="HE146">
            <v>2</v>
          </cell>
          <cell r="HF146">
            <v>5</v>
          </cell>
          <cell r="HG146">
            <v>5.5</v>
          </cell>
          <cell r="HH146">
            <v>6.1</v>
          </cell>
          <cell r="HI146">
            <v>5.2</v>
          </cell>
          <cell r="HJ146">
            <v>3.1</v>
          </cell>
          <cell r="HK146">
            <v>9</v>
          </cell>
          <cell r="HL146">
            <v>5.9</v>
          </cell>
          <cell r="HM146">
            <v>2</v>
          </cell>
          <cell r="HN146">
            <v>4.5999999999999996</v>
          </cell>
          <cell r="HO146">
            <v>8.3000000000000007</v>
          </cell>
        </row>
        <row r="147">
          <cell r="A147" t="str">
            <v>COGDDPR</v>
          </cell>
          <cell r="B147" t="str">
            <v>YOY % change in real terms</v>
          </cell>
          <cell r="C147" t="str">
            <v>Domestic Demand</v>
          </cell>
          <cell r="D147" t="str">
            <v>Private (PCE+GDFCF(Private)+CIV)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6.8</v>
          </cell>
          <cell r="CS147">
            <v>12.3</v>
          </cell>
          <cell r="CT147">
            <v>11.5</v>
          </cell>
          <cell r="CU147">
            <v>10</v>
          </cell>
          <cell r="CV147">
            <v>10.199999999999999</v>
          </cell>
          <cell r="CW147">
            <v>13.4</v>
          </cell>
          <cell r="CX147">
            <v>4.0999999999999996</v>
          </cell>
          <cell r="CY147">
            <v>-5.3</v>
          </cell>
          <cell r="CZ147">
            <v>-8</v>
          </cell>
          <cell r="DA147">
            <v>0.5</v>
          </cell>
          <cell r="DB147">
            <v>-2.9</v>
          </cell>
          <cell r="DC147">
            <v>5</v>
          </cell>
          <cell r="DD147">
            <v>12.8</v>
          </cell>
          <cell r="DE147">
            <v>15.4</v>
          </cell>
          <cell r="DF147">
            <v>7.4</v>
          </cell>
          <cell r="DG147">
            <v>12.2</v>
          </cell>
          <cell r="DH147">
            <v>10</v>
          </cell>
          <cell r="DI147">
            <v>8.6</v>
          </cell>
          <cell r="DJ147">
            <v>7.1</v>
          </cell>
          <cell r="DK147">
            <v>9.4</v>
          </cell>
          <cell r="DL147">
            <v>7.2</v>
          </cell>
          <cell r="DM147">
            <v>9.9</v>
          </cell>
          <cell r="DN147">
            <v>9.4</v>
          </cell>
          <cell r="DO147">
            <v>11.4</v>
          </cell>
          <cell r="DP147">
            <v>9.5</v>
          </cell>
          <cell r="DQ147">
            <v>5.8</v>
          </cell>
          <cell r="DR147">
            <v>5.2</v>
          </cell>
          <cell r="DS147">
            <v>4.9000000000000004</v>
          </cell>
          <cell r="DT147">
            <v>1.4</v>
          </cell>
          <cell r="DU147">
            <v>4.3</v>
          </cell>
          <cell r="DV147">
            <v>7.9</v>
          </cell>
          <cell r="DW147">
            <v>12.6</v>
          </cell>
          <cell r="DX147">
            <v>10.5</v>
          </cell>
          <cell r="DY147">
            <v>12.9</v>
          </cell>
          <cell r="DZ147">
            <v>11</v>
          </cell>
          <cell r="EA147">
            <v>10.5</v>
          </cell>
          <cell r="EB147">
            <v>4.0999999999999996</v>
          </cell>
          <cell r="EC147">
            <v>2.1</v>
          </cell>
          <cell r="ED147">
            <v>3.2</v>
          </cell>
          <cell r="EE147">
            <v>4.8</v>
          </cell>
          <cell r="EF147">
            <v>-0.1</v>
          </cell>
          <cell r="EG147">
            <v>-0.6</v>
          </cell>
          <cell r="EH147">
            <v>1.7</v>
          </cell>
          <cell r="EI147">
            <v>5.9</v>
          </cell>
          <cell r="EJ147">
            <v>1.8</v>
          </cell>
          <cell r="EK147">
            <v>10</v>
          </cell>
          <cell r="EL147">
            <v>8.8000000000000007</v>
          </cell>
          <cell r="EM147">
            <v>13.8</v>
          </cell>
          <cell r="EN147">
            <v>5.0999999999999996</v>
          </cell>
          <cell r="EO147">
            <v>9.4</v>
          </cell>
          <cell r="EP147">
            <v>-3.7</v>
          </cell>
          <cell r="EQ147">
            <v>-3.9</v>
          </cell>
          <cell r="ER147">
            <v>-12.1</v>
          </cell>
          <cell r="ES147">
            <v>-13</v>
          </cell>
          <cell r="ET147">
            <v>-8.3000000000000007</v>
          </cell>
          <cell r="EU147">
            <v>-11.1</v>
          </cell>
          <cell r="EV147">
            <v>-9.6</v>
          </cell>
          <cell r="EW147">
            <v>-1.2</v>
          </cell>
          <cell r="EX147">
            <v>3.8</v>
          </cell>
          <cell r="EY147">
            <v>-4.5999999999999996</v>
          </cell>
          <cell r="EZ147">
            <v>11.6</v>
          </cell>
          <cell r="FA147">
            <v>8.8000000000000007</v>
          </cell>
          <cell r="FB147">
            <v>8.4</v>
          </cell>
          <cell r="FC147">
            <v>7.7</v>
          </cell>
          <cell r="FD147">
            <v>9.1</v>
          </cell>
          <cell r="FE147">
            <v>4</v>
          </cell>
          <cell r="FF147">
            <v>1.8</v>
          </cell>
          <cell r="FG147">
            <v>-0.2</v>
          </cell>
          <cell r="FH147">
            <v>-4.3</v>
          </cell>
          <cell r="FI147">
            <v>0.2</v>
          </cell>
          <cell r="FJ147">
            <v>-3.7</v>
          </cell>
          <cell r="FK147">
            <v>-1.9</v>
          </cell>
          <cell r="FL147">
            <v>-0.5</v>
          </cell>
          <cell r="FM147">
            <v>2</v>
          </cell>
          <cell r="FN147">
            <v>-1</v>
          </cell>
          <cell r="FO147">
            <v>0.8</v>
          </cell>
          <cell r="FP147">
            <v>-4.7</v>
          </cell>
          <cell r="FQ147">
            <v>-1.7</v>
          </cell>
          <cell r="FR147">
            <v>3.6</v>
          </cell>
          <cell r="FS147">
            <v>-0.5</v>
          </cell>
          <cell r="FT147">
            <v>8.9</v>
          </cell>
          <cell r="FU147">
            <v>14.4</v>
          </cell>
          <cell r="FV147">
            <v>4.5</v>
          </cell>
          <cell r="FW147">
            <v>-1</v>
          </cell>
          <cell r="FX147">
            <v>6.5</v>
          </cell>
          <cell r="FY147">
            <v>-2.4</v>
          </cell>
          <cell r="FZ147">
            <v>0</v>
          </cell>
          <cell r="GA147">
            <v>5.6</v>
          </cell>
          <cell r="GB147">
            <v>10.7</v>
          </cell>
          <cell r="GC147">
            <v>3.4</v>
          </cell>
          <cell r="GD147">
            <v>9.4</v>
          </cell>
          <cell r="GE147">
            <v>7.9</v>
          </cell>
          <cell r="GF147">
            <v>5.9</v>
          </cell>
          <cell r="GG147">
            <v>7.3</v>
          </cell>
          <cell r="GH147">
            <v>7.6</v>
          </cell>
          <cell r="GI147">
            <v>5.5</v>
          </cell>
          <cell r="GJ147">
            <v>9</v>
          </cell>
          <cell r="GK147">
            <v>9</v>
          </cell>
          <cell r="GL147">
            <v>11.7</v>
          </cell>
          <cell r="GM147">
            <v>8.9</v>
          </cell>
          <cell r="GN147">
            <v>8.6999999999999993</v>
          </cell>
          <cell r="GO147">
            <v>4.0999999999999996</v>
          </cell>
          <cell r="GP147">
            <v>1.6</v>
          </cell>
          <cell r="GQ147">
            <v>-8.1999999999999993</v>
          </cell>
          <cell r="GR147">
            <v>1.2</v>
          </cell>
          <cell r="GS147">
            <v>-9.6999999999999993</v>
          </cell>
          <cell r="GT147">
            <v>-6.2</v>
          </cell>
          <cell r="GU147">
            <v>4.7</v>
          </cell>
          <cell r="GV147">
            <v>11.2</v>
          </cell>
          <cell r="GW147">
            <v>-0.1</v>
          </cell>
          <cell r="GX147">
            <v>18.2</v>
          </cell>
          <cell r="GY147">
            <v>10.4</v>
          </cell>
          <cell r="GZ147">
            <v>-3.3</v>
          </cell>
          <cell r="HA147">
            <v>3.2</v>
          </cell>
          <cell r="HB147">
            <v>6.6</v>
          </cell>
          <cell r="HC147">
            <v>0.3</v>
          </cell>
          <cell r="HD147">
            <v>9</v>
          </cell>
          <cell r="HE147">
            <v>12</v>
          </cell>
          <cell r="HF147">
            <v>5.7</v>
          </cell>
          <cell r="HG147">
            <v>6.7</v>
          </cell>
          <cell r="HH147">
            <v>5</v>
          </cell>
          <cell r="HI147">
            <v>1.6</v>
          </cell>
          <cell r="HJ147">
            <v>2.2999999999999998</v>
          </cell>
          <cell r="HK147">
            <v>4</v>
          </cell>
          <cell r="HL147">
            <v>3.2</v>
          </cell>
          <cell r="HM147">
            <v>4.4000000000000004</v>
          </cell>
          <cell r="HN147">
            <v>3.5</v>
          </cell>
          <cell r="HO147">
            <v>3.3</v>
          </cell>
        </row>
        <row r="148">
          <cell r="A148" t="str">
            <v>COGCD</v>
          </cell>
          <cell r="B148" t="str">
            <v>YOY % change in real terms</v>
          </cell>
          <cell r="C148" t="str">
            <v>Consumption demand</v>
          </cell>
          <cell r="D148" t="str">
            <v>(PCE+GCE)</v>
          </cell>
          <cell r="H148">
            <v>0</v>
          </cell>
          <cell r="I148">
            <v>0</v>
          </cell>
          <cell r="J148">
            <v>10</v>
          </cell>
          <cell r="K148">
            <v>9.9</v>
          </cell>
          <cell r="L148">
            <v>9</v>
          </cell>
          <cell r="M148">
            <v>12.5</v>
          </cell>
          <cell r="N148">
            <v>12.1</v>
          </cell>
          <cell r="O148">
            <v>2.4</v>
          </cell>
          <cell r="P148">
            <v>9.5</v>
          </cell>
          <cell r="Q148">
            <v>8.6999999999999993</v>
          </cell>
          <cell r="R148">
            <v>9.9</v>
          </cell>
          <cell r="S148">
            <v>11.7</v>
          </cell>
          <cell r="T148">
            <v>7.5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12.9</v>
          </cell>
          <cell r="Z148">
            <v>-2.6</v>
          </cell>
          <cell r="AA148">
            <v>6.3</v>
          </cell>
          <cell r="AB148">
            <v>2.1</v>
          </cell>
          <cell r="AC148">
            <v>-7.3</v>
          </cell>
          <cell r="AD148">
            <v>-0.6</v>
          </cell>
          <cell r="AE148">
            <v>5.8</v>
          </cell>
          <cell r="AF148">
            <v>-2</v>
          </cell>
          <cell r="AG148">
            <v>1.5</v>
          </cell>
          <cell r="AH148">
            <v>10.3</v>
          </cell>
          <cell r="AI148">
            <v>4.0999999999999996</v>
          </cell>
          <cell r="AJ148">
            <v>2.2000000000000002</v>
          </cell>
          <cell r="AK148">
            <v>12.5</v>
          </cell>
          <cell r="AL148">
            <v>3.8</v>
          </cell>
          <cell r="AM148">
            <v>10.7</v>
          </cell>
          <cell r="AN148">
            <v>7.4</v>
          </cell>
          <cell r="AO148">
            <v>12.7</v>
          </cell>
          <cell r="AP148">
            <v>10.7</v>
          </cell>
          <cell r="AQ148">
            <v>23.2</v>
          </cell>
          <cell r="AR148">
            <v>16.3</v>
          </cell>
          <cell r="AS148">
            <v>15.8</v>
          </cell>
          <cell r="AT148">
            <v>19</v>
          </cell>
          <cell r="AU148">
            <v>16.8</v>
          </cell>
          <cell r="AV148">
            <v>14</v>
          </cell>
          <cell r="AW148">
            <v>15.7</v>
          </cell>
          <cell r="AX148">
            <v>16.2</v>
          </cell>
          <cell r="AY148">
            <v>12.2</v>
          </cell>
          <cell r="AZ148">
            <v>10.4</v>
          </cell>
          <cell r="BA148">
            <v>9.6999999999999993</v>
          </cell>
          <cell r="BB148">
            <v>6</v>
          </cell>
          <cell r="BC148">
            <v>9.5</v>
          </cell>
          <cell r="BD148">
            <v>12.5</v>
          </cell>
          <cell r="BE148">
            <v>10.1</v>
          </cell>
          <cell r="BF148">
            <v>12.5</v>
          </cell>
          <cell r="BG148">
            <v>11.1</v>
          </cell>
          <cell r="BH148">
            <v>11.7</v>
          </cell>
          <cell r="BI148">
            <v>16.3</v>
          </cell>
          <cell r="BJ148">
            <v>9.9</v>
          </cell>
          <cell r="BK148">
            <v>4.3</v>
          </cell>
          <cell r="BL148">
            <v>6.7</v>
          </cell>
          <cell r="BM148">
            <v>9.1</v>
          </cell>
          <cell r="BN148">
            <v>4.8</v>
          </cell>
          <cell r="BO148">
            <v>2.7</v>
          </cell>
          <cell r="BP148">
            <v>10.5</v>
          </cell>
          <cell r="BQ148">
            <v>3.2</v>
          </cell>
          <cell r="BR148">
            <v>5.3</v>
          </cell>
          <cell r="BS148">
            <v>6.5</v>
          </cell>
          <cell r="BT148">
            <v>10.3</v>
          </cell>
          <cell r="BU148">
            <v>6.9</v>
          </cell>
          <cell r="BV148">
            <v>7</v>
          </cell>
          <cell r="BW148">
            <v>7.5</v>
          </cell>
          <cell r="BX148">
            <v>6.1</v>
          </cell>
          <cell r="BY148">
            <v>3.7</v>
          </cell>
          <cell r="BZ148">
            <v>6.6</v>
          </cell>
          <cell r="CA148">
            <v>6.2</v>
          </cell>
          <cell r="CB148">
            <v>5.6</v>
          </cell>
          <cell r="CC148">
            <v>3.3</v>
          </cell>
          <cell r="CD148">
            <v>5.7</v>
          </cell>
          <cell r="CE148">
            <v>2</v>
          </cell>
          <cell r="CF148">
            <v>5.5</v>
          </cell>
          <cell r="CG148">
            <v>4.2</v>
          </cell>
          <cell r="CH148">
            <v>7.5</v>
          </cell>
          <cell r="CI148">
            <v>6.4</v>
          </cell>
          <cell r="CJ148">
            <v>9.3000000000000007</v>
          </cell>
          <cell r="CK148">
            <v>9.6</v>
          </cell>
          <cell r="CL148">
            <v>8.3000000000000007</v>
          </cell>
          <cell r="CM148">
            <v>8.8000000000000007</v>
          </cell>
          <cell r="CN148">
            <v>12.5</v>
          </cell>
          <cell r="CO148">
            <v>10.199999999999999</v>
          </cell>
          <cell r="CP148">
            <v>8.1999999999999993</v>
          </cell>
          <cell r="CQ148">
            <v>9.9</v>
          </cell>
          <cell r="CR148">
            <v>9.6</v>
          </cell>
          <cell r="CS148">
            <v>7</v>
          </cell>
          <cell r="CT148">
            <v>8.5</v>
          </cell>
          <cell r="CU148">
            <v>10.1</v>
          </cell>
          <cell r="CV148">
            <v>8.8000000000000007</v>
          </cell>
          <cell r="CW148">
            <v>7.3</v>
          </cell>
          <cell r="CX148">
            <v>4.7</v>
          </cell>
          <cell r="CY148">
            <v>2.6</v>
          </cell>
          <cell r="CZ148">
            <v>1.5</v>
          </cell>
          <cell r="DA148">
            <v>4</v>
          </cell>
          <cell r="DB148">
            <v>1.2</v>
          </cell>
          <cell r="DC148">
            <v>5.7</v>
          </cell>
          <cell r="DD148">
            <v>9.1999999999999993</v>
          </cell>
          <cell r="DE148">
            <v>8.5</v>
          </cell>
          <cell r="DF148">
            <v>6.1</v>
          </cell>
          <cell r="DG148">
            <v>7.6</v>
          </cell>
          <cell r="DH148">
            <v>9.6</v>
          </cell>
          <cell r="DI148">
            <v>10.1</v>
          </cell>
          <cell r="DJ148">
            <v>9.1999999999999993</v>
          </cell>
          <cell r="DK148">
            <v>9.1</v>
          </cell>
          <cell r="DL148">
            <v>9.6999999999999993</v>
          </cell>
          <cell r="DM148">
            <v>9.5</v>
          </cell>
          <cell r="DN148">
            <v>8.9</v>
          </cell>
          <cell r="DO148">
            <v>8.4</v>
          </cell>
          <cell r="DP148">
            <v>9.1</v>
          </cell>
          <cell r="DQ148">
            <v>6.8</v>
          </cell>
          <cell r="DR148">
            <v>8.4</v>
          </cell>
          <cell r="DS148">
            <v>4.9000000000000004</v>
          </cell>
          <cell r="DT148">
            <v>8.9</v>
          </cell>
          <cell r="DU148">
            <v>7.2</v>
          </cell>
          <cell r="DV148">
            <v>9.6</v>
          </cell>
          <cell r="DW148">
            <v>6</v>
          </cell>
          <cell r="DX148">
            <v>4.4000000000000004</v>
          </cell>
          <cell r="DY148">
            <v>5.0999999999999996</v>
          </cell>
          <cell r="DZ148">
            <v>6.2</v>
          </cell>
          <cell r="EA148">
            <v>2.2000000000000002</v>
          </cell>
          <cell r="EB148">
            <v>2.5</v>
          </cell>
          <cell r="EC148">
            <v>0.9</v>
          </cell>
          <cell r="ED148">
            <v>1.7</v>
          </cell>
          <cell r="EE148">
            <v>1.8</v>
          </cell>
          <cell r="EF148">
            <v>2.6</v>
          </cell>
          <cell r="EG148">
            <v>2.4</v>
          </cell>
          <cell r="EH148">
            <v>4.5999999999999996</v>
          </cell>
          <cell r="EI148">
            <v>5.3</v>
          </cell>
          <cell r="EJ148">
            <v>3.8</v>
          </cell>
          <cell r="EK148">
            <v>4</v>
          </cell>
          <cell r="EL148">
            <v>7.9</v>
          </cell>
          <cell r="EM148">
            <v>7.2</v>
          </cell>
          <cell r="EN148">
            <v>2.1</v>
          </cell>
          <cell r="EO148">
            <v>5.2</v>
          </cell>
          <cell r="EP148">
            <v>-1.1000000000000001</v>
          </cell>
          <cell r="EQ148">
            <v>-4.0999999999999996</v>
          </cell>
          <cell r="ER148">
            <v>-6.8</v>
          </cell>
          <cell r="ES148">
            <v>-6.6</v>
          </cell>
          <cell r="ET148">
            <v>-4.7</v>
          </cell>
          <cell r="EU148">
            <v>-2.8</v>
          </cell>
          <cell r="EV148">
            <v>1.3</v>
          </cell>
          <cell r="EW148">
            <v>2.4</v>
          </cell>
          <cell r="EX148">
            <v>4.5</v>
          </cell>
          <cell r="EY148">
            <v>1.3</v>
          </cell>
          <cell r="EZ148">
            <v>5.0999999999999996</v>
          </cell>
          <cell r="FA148">
            <v>5</v>
          </cell>
          <cell r="FB148">
            <v>3.5</v>
          </cell>
          <cell r="FC148">
            <v>3.4</v>
          </cell>
          <cell r="FD148">
            <v>4.2</v>
          </cell>
          <cell r="FE148">
            <v>3.8</v>
          </cell>
          <cell r="FF148">
            <v>3.1</v>
          </cell>
          <cell r="FG148">
            <v>1.8</v>
          </cell>
          <cell r="FH148">
            <v>-0.2</v>
          </cell>
          <cell r="FI148">
            <v>2.1</v>
          </cell>
          <cell r="FJ148">
            <v>1.1000000000000001</v>
          </cell>
          <cell r="FK148">
            <v>-1.4</v>
          </cell>
          <cell r="FL148">
            <v>-0.4</v>
          </cell>
          <cell r="FM148">
            <v>-1.2</v>
          </cell>
          <cell r="FN148">
            <v>-0.5</v>
          </cell>
          <cell r="FO148">
            <v>-3.3</v>
          </cell>
          <cell r="FP148">
            <v>-3.8</v>
          </cell>
          <cell r="FQ148">
            <v>0</v>
          </cell>
          <cell r="FR148">
            <v>3.4</v>
          </cell>
          <cell r="FS148">
            <v>-0.9</v>
          </cell>
          <cell r="FT148">
            <v>6.2</v>
          </cell>
          <cell r="FU148">
            <v>9.1999999999999993</v>
          </cell>
          <cell r="FV148">
            <v>4.4000000000000004</v>
          </cell>
          <cell r="FW148">
            <v>5.3</v>
          </cell>
          <cell r="FX148">
            <v>6.2</v>
          </cell>
          <cell r="FY148">
            <v>2.2000000000000002</v>
          </cell>
          <cell r="FZ148">
            <v>1.9</v>
          </cell>
          <cell r="GA148">
            <v>3.2</v>
          </cell>
          <cell r="GB148">
            <v>3.3</v>
          </cell>
          <cell r="GC148">
            <v>2.6</v>
          </cell>
          <cell r="GD148">
            <v>5.5</v>
          </cell>
          <cell r="GE148">
            <v>6.2</v>
          </cell>
          <cell r="GF148">
            <v>3.9</v>
          </cell>
          <cell r="GG148">
            <v>5.9</v>
          </cell>
          <cell r="GH148">
            <v>5.4</v>
          </cell>
          <cell r="GI148">
            <v>5.3</v>
          </cell>
          <cell r="GJ148">
            <v>7.2</v>
          </cell>
          <cell r="GK148">
            <v>10.1</v>
          </cell>
          <cell r="GL148">
            <v>9</v>
          </cell>
          <cell r="GM148">
            <v>7.9</v>
          </cell>
          <cell r="GN148">
            <v>7.3</v>
          </cell>
          <cell r="GO148">
            <v>3.5</v>
          </cell>
          <cell r="GP148">
            <v>0.3</v>
          </cell>
          <cell r="GQ148">
            <v>-2.9</v>
          </cell>
          <cell r="GR148">
            <v>1.9</v>
          </cell>
          <cell r="GS148">
            <v>-5</v>
          </cell>
          <cell r="GT148">
            <v>0.5</v>
          </cell>
          <cell r="GU148">
            <v>1.4</v>
          </cell>
          <cell r="GV148">
            <v>5</v>
          </cell>
          <cell r="GW148">
            <v>0.4</v>
          </cell>
          <cell r="GX148">
            <v>7</v>
          </cell>
          <cell r="GY148">
            <v>3.8</v>
          </cell>
          <cell r="GZ148">
            <v>4.9000000000000004</v>
          </cell>
          <cell r="HA148">
            <v>7.3</v>
          </cell>
          <cell r="HB148">
            <v>5.8</v>
          </cell>
          <cell r="HC148">
            <v>7.4</v>
          </cell>
          <cell r="HD148">
            <v>9.3000000000000007</v>
          </cell>
          <cell r="HE148">
            <v>8.6</v>
          </cell>
          <cell r="HF148">
            <v>5.6</v>
          </cell>
          <cell r="HG148">
            <v>7.7</v>
          </cell>
          <cell r="HH148">
            <v>5.2</v>
          </cell>
          <cell r="HI148">
            <v>2.5</v>
          </cell>
          <cell r="HJ148">
            <v>1.8</v>
          </cell>
          <cell r="HK148">
            <v>2.8</v>
          </cell>
          <cell r="HL148">
            <v>3</v>
          </cell>
          <cell r="HM148">
            <v>5.7</v>
          </cell>
          <cell r="HN148">
            <v>4.0999999999999996</v>
          </cell>
          <cell r="HO148">
            <v>2.7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0</v>
          </cell>
          <cell r="CY149">
            <v>0</v>
          </cell>
          <cell r="CZ149">
            <v>0</v>
          </cell>
          <cell r="DA149">
            <v>0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0</v>
          </cell>
          <cell r="EH149">
            <v>0</v>
          </cell>
          <cell r="EI149">
            <v>0</v>
          </cell>
          <cell r="EJ149">
            <v>0</v>
          </cell>
          <cell r="EK149">
            <v>0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0</v>
          </cell>
          <cell r="ET149">
            <v>0</v>
          </cell>
          <cell r="EU149">
            <v>0</v>
          </cell>
          <cell r="EV149">
            <v>0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0</v>
          </cell>
          <cell r="FH149">
            <v>0</v>
          </cell>
          <cell r="FI149">
            <v>0</v>
          </cell>
          <cell r="FJ149">
            <v>0</v>
          </cell>
          <cell r="FK149">
            <v>0</v>
          </cell>
          <cell r="FL149">
            <v>0</v>
          </cell>
          <cell r="FM149">
            <v>0</v>
          </cell>
          <cell r="FN149">
            <v>0</v>
          </cell>
          <cell r="FO149">
            <v>0</v>
          </cell>
          <cell r="FP149">
            <v>0</v>
          </cell>
          <cell r="FQ149">
            <v>0</v>
          </cell>
          <cell r="FR149">
            <v>0</v>
          </cell>
          <cell r="FS149">
            <v>0</v>
          </cell>
          <cell r="FT149">
            <v>0</v>
          </cell>
          <cell r="FU149">
            <v>0</v>
          </cell>
          <cell r="FV149">
            <v>0</v>
          </cell>
          <cell r="FW149">
            <v>0</v>
          </cell>
          <cell r="FX149">
            <v>0</v>
          </cell>
          <cell r="FY149">
            <v>0</v>
          </cell>
          <cell r="FZ149">
            <v>0</v>
          </cell>
          <cell r="GA149">
            <v>0</v>
          </cell>
          <cell r="GB149">
            <v>0</v>
          </cell>
          <cell r="GC149">
            <v>0</v>
          </cell>
          <cell r="GD149">
            <v>0</v>
          </cell>
          <cell r="GE149">
            <v>0</v>
          </cell>
          <cell r="GF149">
            <v>0</v>
          </cell>
          <cell r="GG149">
            <v>0</v>
          </cell>
          <cell r="GH149">
            <v>0</v>
          </cell>
          <cell r="GI149">
            <v>0</v>
          </cell>
          <cell r="GJ149">
            <v>0</v>
          </cell>
          <cell r="GK149">
            <v>0</v>
          </cell>
          <cell r="GL149">
            <v>0</v>
          </cell>
          <cell r="GM149">
            <v>0</v>
          </cell>
          <cell r="GN149">
            <v>0</v>
          </cell>
          <cell r="GO149">
            <v>0</v>
          </cell>
          <cell r="GP149">
            <v>0</v>
          </cell>
          <cell r="GQ149">
            <v>0</v>
          </cell>
          <cell r="GR149">
            <v>0</v>
          </cell>
          <cell r="GS149">
            <v>0</v>
          </cell>
          <cell r="GT149">
            <v>0</v>
          </cell>
          <cell r="GU149">
            <v>0</v>
          </cell>
          <cell r="GV149">
            <v>0</v>
          </cell>
          <cell r="GW149">
            <v>0</v>
          </cell>
          <cell r="GX149">
            <v>0</v>
          </cell>
          <cell r="GY149">
            <v>0</v>
          </cell>
          <cell r="GZ149">
            <v>0</v>
          </cell>
          <cell r="HA149">
            <v>0</v>
          </cell>
          <cell r="HB149">
            <v>0</v>
          </cell>
          <cell r="HC149">
            <v>0</v>
          </cell>
          <cell r="HD149">
            <v>0</v>
          </cell>
          <cell r="HE149">
            <v>0</v>
          </cell>
          <cell r="HF149">
            <v>0</v>
          </cell>
          <cell r="HG149">
            <v>0</v>
          </cell>
          <cell r="HH149">
            <v>0</v>
          </cell>
          <cell r="HI149">
            <v>0</v>
          </cell>
          <cell r="HJ149">
            <v>0</v>
          </cell>
          <cell r="HK149">
            <v>0</v>
          </cell>
          <cell r="HL149">
            <v>0</v>
          </cell>
          <cell r="HM149">
            <v>0</v>
          </cell>
          <cell r="HN149">
            <v>0</v>
          </cell>
          <cell r="HO149">
            <v>0</v>
          </cell>
          <cell r="HP149">
            <v>0</v>
          </cell>
          <cell r="HQ149">
            <v>0</v>
          </cell>
          <cell r="HR149">
            <v>0</v>
          </cell>
          <cell r="HS149">
            <v>0</v>
          </cell>
          <cell r="HT149">
            <v>0</v>
          </cell>
          <cell r="HU149">
            <v>0</v>
          </cell>
          <cell r="HV149">
            <v>0</v>
          </cell>
          <cell r="HW149">
            <v>0</v>
          </cell>
          <cell r="HX149">
            <v>0</v>
          </cell>
          <cell r="HY149">
            <v>0</v>
          </cell>
          <cell r="HZ149">
            <v>0</v>
          </cell>
          <cell r="IA149">
            <v>0</v>
          </cell>
          <cell r="IB149">
            <v>0</v>
          </cell>
          <cell r="IC149">
            <v>0</v>
          </cell>
          <cell r="ID149">
            <v>0</v>
          </cell>
          <cell r="IE149">
            <v>0</v>
          </cell>
          <cell r="IF149">
            <v>0</v>
          </cell>
          <cell r="IG149">
            <v>0</v>
          </cell>
          <cell r="IH149">
            <v>0</v>
          </cell>
          <cell r="II149">
            <v>0</v>
          </cell>
          <cell r="IJ149">
            <v>0</v>
          </cell>
          <cell r="IK149">
            <v>0</v>
          </cell>
          <cell r="IL149">
            <v>0</v>
          </cell>
          <cell r="IM149">
            <v>0</v>
          </cell>
          <cell r="IN149">
            <v>0</v>
          </cell>
          <cell r="IO149">
            <v>0</v>
          </cell>
          <cell r="IP149">
            <v>0</v>
          </cell>
          <cell r="IQ149">
            <v>0</v>
          </cell>
          <cell r="IR149">
            <v>0</v>
          </cell>
          <cell r="IS149">
            <v>0</v>
          </cell>
          <cell r="IT149">
            <v>0</v>
          </cell>
          <cell r="IU149">
            <v>0</v>
          </cell>
        </row>
        <row r="150">
          <cell r="A150" t="str">
            <v>CURGDP</v>
          </cell>
          <cell r="B150" t="str">
            <v>current price HK$Mn</v>
          </cell>
          <cell r="C150" t="str">
            <v>GDP</v>
          </cell>
          <cell r="I150">
            <v>7455</v>
          </cell>
          <cell r="J150">
            <v>8687</v>
          </cell>
          <cell r="K150">
            <v>10427</v>
          </cell>
          <cell r="L150">
            <v>11888</v>
          </cell>
          <cell r="M150">
            <v>13953</v>
          </cell>
          <cell r="N150">
            <v>14282</v>
          </cell>
          <cell r="O150">
            <v>15475</v>
          </cell>
          <cell r="P150">
            <v>16533</v>
          </cell>
          <cell r="Q150">
            <v>19437</v>
          </cell>
          <cell r="R150">
            <v>23106</v>
          </cell>
          <cell r="S150">
            <v>26681</v>
          </cell>
          <cell r="T150">
            <v>32213</v>
          </cell>
          <cell r="U150">
            <v>9697</v>
          </cell>
          <cell r="V150">
            <v>9586</v>
          </cell>
          <cell r="W150">
            <v>10979</v>
          </cell>
          <cell r="X150">
            <v>11064</v>
          </cell>
          <cell r="Y150">
            <v>41327</v>
          </cell>
          <cell r="Z150">
            <v>11664</v>
          </cell>
          <cell r="AA150">
            <v>11371</v>
          </cell>
          <cell r="AB150">
            <v>12412</v>
          </cell>
          <cell r="AC150">
            <v>11794</v>
          </cell>
          <cell r="AD150">
            <v>47240</v>
          </cell>
          <cell r="AE150">
            <v>11914</v>
          </cell>
          <cell r="AF150">
            <v>11831</v>
          </cell>
          <cell r="AG150">
            <v>13010</v>
          </cell>
          <cell r="AH150">
            <v>12833</v>
          </cell>
          <cell r="AI150">
            <v>49589</v>
          </cell>
          <cell r="AJ150">
            <v>14890</v>
          </cell>
          <cell r="AK150">
            <v>14721</v>
          </cell>
          <cell r="AL150">
            <v>16650</v>
          </cell>
          <cell r="AM150">
            <v>16896</v>
          </cell>
          <cell r="AN150">
            <v>63156</v>
          </cell>
          <cell r="AO150">
            <v>17492</v>
          </cell>
          <cell r="AP150">
            <v>17111</v>
          </cell>
          <cell r="AQ150">
            <v>19151</v>
          </cell>
          <cell r="AR150">
            <v>19529</v>
          </cell>
          <cell r="AS150">
            <v>73284</v>
          </cell>
          <cell r="AT150">
            <v>20310</v>
          </cell>
          <cell r="AU150">
            <v>20643</v>
          </cell>
          <cell r="AV150">
            <v>21683</v>
          </cell>
          <cell r="AW150">
            <v>23146</v>
          </cell>
          <cell r="AX150">
            <v>85782</v>
          </cell>
          <cell r="AY150">
            <v>24852</v>
          </cell>
          <cell r="AZ150">
            <v>26794</v>
          </cell>
          <cell r="BA150">
            <v>29375</v>
          </cell>
          <cell r="BB150">
            <v>31669</v>
          </cell>
          <cell r="BC150">
            <v>112691</v>
          </cell>
          <cell r="BD150">
            <v>31753</v>
          </cell>
          <cell r="BE150">
            <v>34829</v>
          </cell>
          <cell r="BF150">
            <v>38021</v>
          </cell>
          <cell r="BG150">
            <v>39017</v>
          </cell>
          <cell r="BH150">
            <v>143619</v>
          </cell>
          <cell r="BI150">
            <v>39376</v>
          </cell>
          <cell r="BJ150">
            <v>41166</v>
          </cell>
          <cell r="BK150">
            <v>44885</v>
          </cell>
          <cell r="BL150">
            <v>48150</v>
          </cell>
          <cell r="BM150">
            <v>173578</v>
          </cell>
          <cell r="BN150">
            <v>45698</v>
          </cell>
          <cell r="BO150">
            <v>46641</v>
          </cell>
          <cell r="BP150">
            <v>51474</v>
          </cell>
          <cell r="BQ150">
            <v>52192</v>
          </cell>
          <cell r="BR150">
            <v>196005</v>
          </cell>
          <cell r="BS150">
            <v>48061</v>
          </cell>
          <cell r="BT150">
            <v>51113</v>
          </cell>
          <cell r="BU150">
            <v>56989</v>
          </cell>
          <cell r="BV150">
            <v>61119</v>
          </cell>
          <cell r="BW150">
            <v>217281</v>
          </cell>
          <cell r="BX150">
            <v>58936</v>
          </cell>
          <cell r="BY150">
            <v>63922</v>
          </cell>
          <cell r="BZ150">
            <v>69741</v>
          </cell>
          <cell r="CA150">
            <v>69393</v>
          </cell>
          <cell r="CB150">
            <v>261992</v>
          </cell>
          <cell r="CC150">
            <v>67354</v>
          </cell>
          <cell r="CD150">
            <v>67087</v>
          </cell>
          <cell r="CE150">
            <v>71300</v>
          </cell>
          <cell r="CF150">
            <v>72386</v>
          </cell>
          <cell r="CG150">
            <v>278128</v>
          </cell>
          <cell r="CH150">
            <v>70571</v>
          </cell>
          <cell r="CI150">
            <v>74616</v>
          </cell>
          <cell r="CJ150">
            <v>85058</v>
          </cell>
          <cell r="CK150">
            <v>90281</v>
          </cell>
          <cell r="CL150">
            <v>320525</v>
          </cell>
          <cell r="CM150">
            <v>86263</v>
          </cell>
          <cell r="CN150">
            <v>91874</v>
          </cell>
          <cell r="CO150">
            <v>107442</v>
          </cell>
          <cell r="CP150">
            <v>109192</v>
          </cell>
          <cell r="CQ150">
            <v>394770</v>
          </cell>
          <cell r="CR150">
            <v>102429</v>
          </cell>
          <cell r="CS150">
            <v>109030</v>
          </cell>
          <cell r="CT150">
            <v>124467</v>
          </cell>
          <cell r="CU150">
            <v>130151</v>
          </cell>
          <cell r="CV150">
            <v>466076</v>
          </cell>
          <cell r="CW150">
            <v>120455</v>
          </cell>
          <cell r="CX150">
            <v>128238</v>
          </cell>
          <cell r="CY150">
            <v>141935</v>
          </cell>
          <cell r="CZ150">
            <v>145931</v>
          </cell>
          <cell r="DA150">
            <v>536558</v>
          </cell>
          <cell r="DB150">
            <v>133562</v>
          </cell>
          <cell r="DC150">
            <v>143368</v>
          </cell>
          <cell r="DD150">
            <v>159114</v>
          </cell>
          <cell r="DE150">
            <v>163214</v>
          </cell>
          <cell r="DF150">
            <v>599256</v>
          </cell>
          <cell r="DG150">
            <v>152222</v>
          </cell>
          <cell r="DH150">
            <v>164347</v>
          </cell>
          <cell r="DI150">
            <v>184188</v>
          </cell>
          <cell r="DJ150">
            <v>190566</v>
          </cell>
          <cell r="DK150">
            <v>691323</v>
          </cell>
          <cell r="DL150">
            <v>180376</v>
          </cell>
          <cell r="DM150">
            <v>193045</v>
          </cell>
          <cell r="DN150">
            <v>214123</v>
          </cell>
          <cell r="DO150">
            <v>219585</v>
          </cell>
          <cell r="DP150">
            <v>807130</v>
          </cell>
          <cell r="DQ150">
            <v>209714</v>
          </cell>
          <cell r="DR150">
            <v>223021</v>
          </cell>
          <cell r="DS150">
            <v>246164</v>
          </cell>
          <cell r="DT150">
            <v>252109</v>
          </cell>
          <cell r="DU150">
            <v>931010</v>
          </cell>
          <cell r="DV150">
            <v>241043</v>
          </cell>
          <cell r="DW150">
            <v>254157</v>
          </cell>
          <cell r="DX150">
            <v>273827</v>
          </cell>
          <cell r="DY150">
            <v>280583</v>
          </cell>
          <cell r="DZ150">
            <v>1049610</v>
          </cell>
          <cell r="EA150">
            <v>258819</v>
          </cell>
          <cell r="EB150">
            <v>271769</v>
          </cell>
          <cell r="EC150">
            <v>289442</v>
          </cell>
          <cell r="ED150">
            <v>298976</v>
          </cell>
          <cell r="EE150">
            <v>1119006</v>
          </cell>
          <cell r="EF150">
            <v>279132</v>
          </cell>
          <cell r="EG150">
            <v>298035</v>
          </cell>
          <cell r="EH150">
            <v>319919</v>
          </cell>
          <cell r="EI150">
            <v>338215</v>
          </cell>
          <cell r="EJ150">
            <v>1235301</v>
          </cell>
          <cell r="EK150">
            <v>314111</v>
          </cell>
          <cell r="EL150">
            <v>340130</v>
          </cell>
          <cell r="EM150">
            <v>359487</v>
          </cell>
          <cell r="EN150">
            <v>359355</v>
          </cell>
          <cell r="EO150">
            <v>1373083</v>
          </cell>
          <cell r="EP150">
            <v>316887</v>
          </cell>
          <cell r="EQ150">
            <v>326177</v>
          </cell>
          <cell r="ER150">
            <v>333161</v>
          </cell>
          <cell r="ES150">
            <v>331849</v>
          </cell>
          <cell r="ET150">
            <v>1308074</v>
          </cell>
          <cell r="EU150">
            <v>300174</v>
          </cell>
          <cell r="EV150">
            <v>315431</v>
          </cell>
          <cell r="EW150">
            <v>329289</v>
          </cell>
          <cell r="EX150">
            <v>341052</v>
          </cell>
          <cell r="EY150">
            <v>1285946</v>
          </cell>
          <cell r="EZ150">
            <v>321039</v>
          </cell>
          <cell r="FA150">
            <v>325717</v>
          </cell>
          <cell r="FB150">
            <v>342978</v>
          </cell>
          <cell r="FC150">
            <v>347767</v>
          </cell>
          <cell r="FD150">
            <v>1337501</v>
          </cell>
          <cell r="FE150">
            <v>318843</v>
          </cell>
          <cell r="FF150">
            <v>322470</v>
          </cell>
          <cell r="FG150">
            <v>336906</v>
          </cell>
          <cell r="FH150">
            <v>342923</v>
          </cell>
          <cell r="FI150">
            <v>1321142</v>
          </cell>
          <cell r="FJ150">
            <v>308313</v>
          </cell>
          <cell r="FK150">
            <v>315423</v>
          </cell>
          <cell r="FL150">
            <v>333309</v>
          </cell>
          <cell r="FM150">
            <v>340295</v>
          </cell>
          <cell r="FN150">
            <v>1297341</v>
          </cell>
          <cell r="FO150">
            <v>304457</v>
          </cell>
          <cell r="FP150">
            <v>293356</v>
          </cell>
          <cell r="FQ150">
            <v>323046</v>
          </cell>
          <cell r="FR150">
            <v>335810</v>
          </cell>
          <cell r="FS150">
            <v>1256669</v>
          </cell>
          <cell r="FT150">
            <v>313811</v>
          </cell>
          <cell r="FU150">
            <v>317077</v>
          </cell>
          <cell r="FV150">
            <v>333880</v>
          </cell>
          <cell r="FW150">
            <v>352181</v>
          </cell>
          <cell r="FX150">
            <v>1316949</v>
          </cell>
          <cell r="FY150">
            <v>327783</v>
          </cell>
          <cell r="FZ150">
            <v>338730</v>
          </cell>
          <cell r="GA150">
            <v>363813</v>
          </cell>
          <cell r="GB150">
            <v>381799</v>
          </cell>
          <cell r="GC150">
            <v>1412125</v>
          </cell>
          <cell r="GD150">
            <v>355347</v>
          </cell>
          <cell r="GE150">
            <v>357109</v>
          </cell>
          <cell r="GF150">
            <v>382405</v>
          </cell>
          <cell r="GG150">
            <v>408491</v>
          </cell>
          <cell r="GH150">
            <v>1503351</v>
          </cell>
          <cell r="GI150">
            <v>381839</v>
          </cell>
          <cell r="GJ150">
            <v>386249</v>
          </cell>
          <cell r="GK150">
            <v>423798</v>
          </cell>
          <cell r="GL150">
            <v>458870</v>
          </cell>
          <cell r="GM150">
            <v>1650756</v>
          </cell>
          <cell r="GN150">
            <v>418762</v>
          </cell>
          <cell r="GO150">
            <v>409388</v>
          </cell>
          <cell r="GP150">
            <v>436152</v>
          </cell>
          <cell r="GQ150">
            <v>443186</v>
          </cell>
          <cell r="GR150">
            <v>1707487</v>
          </cell>
          <cell r="GS150">
            <v>389033</v>
          </cell>
          <cell r="GT150">
            <v>396706</v>
          </cell>
          <cell r="GU150">
            <v>421283</v>
          </cell>
          <cell r="GV150">
            <v>452223</v>
          </cell>
          <cell r="GW150">
            <v>1659245</v>
          </cell>
          <cell r="GX150">
            <v>422783</v>
          </cell>
          <cell r="GY150">
            <v>412768</v>
          </cell>
          <cell r="GZ150">
            <v>457012</v>
          </cell>
          <cell r="HA150">
            <v>484220</v>
          </cell>
          <cell r="HB150">
            <v>1776783</v>
          </cell>
          <cell r="HC150">
            <v>463743</v>
          </cell>
          <cell r="HD150">
            <v>456986</v>
          </cell>
          <cell r="HE150">
            <v>495944</v>
          </cell>
          <cell r="HF150">
            <v>519410</v>
          </cell>
          <cell r="HG150">
            <v>1936083</v>
          </cell>
          <cell r="HH150">
            <v>485123</v>
          </cell>
          <cell r="HI150">
            <v>474740</v>
          </cell>
          <cell r="HJ150">
            <v>524846</v>
          </cell>
          <cell r="HK150">
            <v>557236</v>
          </cell>
          <cell r="HL150">
            <v>2041945</v>
          </cell>
          <cell r="HM150">
            <v>505750</v>
          </cell>
          <cell r="HN150">
            <v>493586</v>
          </cell>
          <cell r="HO150">
            <v>549729</v>
          </cell>
        </row>
        <row r="151">
          <cell r="A151" t="str">
            <v>CURDD</v>
          </cell>
          <cell r="B151" t="str">
            <v>current price HK$Mn</v>
          </cell>
          <cell r="C151" t="str">
            <v>Domestic Demand</v>
          </cell>
          <cell r="H151">
            <v>0</v>
          </cell>
          <cell r="I151">
            <v>8021</v>
          </cell>
          <cell r="J151">
            <v>9409</v>
          </cell>
          <cell r="K151">
            <v>11169</v>
          </cell>
          <cell r="L151">
            <v>12799</v>
          </cell>
          <cell r="M151">
            <v>14433</v>
          </cell>
          <cell r="N151">
            <v>14787</v>
          </cell>
          <cell r="O151">
            <v>14755</v>
          </cell>
          <cell r="P151">
            <v>15643</v>
          </cell>
          <cell r="Q151">
            <v>17722</v>
          </cell>
          <cell r="R151">
            <v>21326</v>
          </cell>
          <cell r="S151">
            <v>25560</v>
          </cell>
          <cell r="T151">
            <v>29654</v>
          </cell>
          <cell r="U151">
            <v>9039</v>
          </cell>
          <cell r="V151">
            <v>9070</v>
          </cell>
          <cell r="W151">
            <v>9686</v>
          </cell>
          <cell r="X151">
            <v>10923</v>
          </cell>
          <cell r="Y151">
            <v>38718</v>
          </cell>
          <cell r="Z151">
            <v>10826</v>
          </cell>
          <cell r="AA151">
            <v>11298</v>
          </cell>
          <cell r="AB151">
            <v>11605</v>
          </cell>
          <cell r="AC151">
            <v>11247</v>
          </cell>
          <cell r="AD151">
            <v>44976</v>
          </cell>
          <cell r="AE151">
            <v>11244</v>
          </cell>
          <cell r="AF151">
            <v>11048</v>
          </cell>
          <cell r="AG151">
            <v>12067</v>
          </cell>
          <cell r="AH151">
            <v>12457</v>
          </cell>
          <cell r="AI151">
            <v>46816</v>
          </cell>
          <cell r="AJ151">
            <v>13443</v>
          </cell>
          <cell r="AK151">
            <v>13321</v>
          </cell>
          <cell r="AL151">
            <v>14383</v>
          </cell>
          <cell r="AM151">
            <v>15264</v>
          </cell>
          <cell r="AN151">
            <v>56411</v>
          </cell>
          <cell r="AO151">
            <v>16780</v>
          </cell>
          <cell r="AP151">
            <v>16281</v>
          </cell>
          <cell r="AQ151">
            <v>16809</v>
          </cell>
          <cell r="AR151">
            <v>18626</v>
          </cell>
          <cell r="AS151">
            <v>68496</v>
          </cell>
          <cell r="AT151">
            <v>20716</v>
          </cell>
          <cell r="AU151">
            <v>20006</v>
          </cell>
          <cell r="AV151">
            <v>20489</v>
          </cell>
          <cell r="AW151">
            <v>23701</v>
          </cell>
          <cell r="AX151">
            <v>84912</v>
          </cell>
          <cell r="AY151">
            <v>25286</v>
          </cell>
          <cell r="AZ151">
            <v>26352</v>
          </cell>
          <cell r="BA151">
            <v>27840</v>
          </cell>
          <cell r="BB151">
            <v>31756</v>
          </cell>
          <cell r="BC151">
            <v>111234</v>
          </cell>
          <cell r="BD151">
            <v>33264</v>
          </cell>
          <cell r="BE151">
            <v>34441</v>
          </cell>
          <cell r="BF151">
            <v>36282</v>
          </cell>
          <cell r="BG151">
            <v>40374</v>
          </cell>
          <cell r="BH151">
            <v>144361</v>
          </cell>
          <cell r="BI151">
            <v>42318</v>
          </cell>
          <cell r="BJ151">
            <v>42349</v>
          </cell>
          <cell r="BK151">
            <v>43747</v>
          </cell>
          <cell r="BL151">
            <v>47799</v>
          </cell>
          <cell r="BM151">
            <v>176213</v>
          </cell>
          <cell r="BN151">
            <v>47028</v>
          </cell>
          <cell r="BO151">
            <v>46353</v>
          </cell>
          <cell r="BP151">
            <v>50045</v>
          </cell>
          <cell r="BQ151">
            <v>51473</v>
          </cell>
          <cell r="BR151">
            <v>194899</v>
          </cell>
          <cell r="BS151">
            <v>48713</v>
          </cell>
          <cell r="BT151">
            <v>50714</v>
          </cell>
          <cell r="BU151">
            <v>54502</v>
          </cell>
          <cell r="BV151">
            <v>59430</v>
          </cell>
          <cell r="BW151">
            <v>213359</v>
          </cell>
          <cell r="BX151">
            <v>57131</v>
          </cell>
          <cell r="BY151">
            <v>60154</v>
          </cell>
          <cell r="BZ151">
            <v>61180</v>
          </cell>
          <cell r="CA151">
            <v>62561</v>
          </cell>
          <cell r="CB151">
            <v>241026</v>
          </cell>
          <cell r="CC151">
            <v>60496</v>
          </cell>
          <cell r="CD151">
            <v>60535</v>
          </cell>
          <cell r="CE151">
            <v>61894</v>
          </cell>
          <cell r="CF151">
            <v>67281</v>
          </cell>
          <cell r="CG151">
            <v>250206</v>
          </cell>
          <cell r="CH151">
            <v>67049</v>
          </cell>
          <cell r="CI151">
            <v>69829</v>
          </cell>
          <cell r="CJ151">
            <v>73765</v>
          </cell>
          <cell r="CK151">
            <v>80703</v>
          </cell>
          <cell r="CL151">
            <v>291346</v>
          </cell>
          <cell r="CM151">
            <v>80920</v>
          </cell>
          <cell r="CN151">
            <v>84623</v>
          </cell>
          <cell r="CO151">
            <v>90704</v>
          </cell>
          <cell r="CP151">
            <v>97413</v>
          </cell>
          <cell r="CQ151">
            <v>353660</v>
          </cell>
          <cell r="CR151">
            <v>94044</v>
          </cell>
          <cell r="CS151">
            <v>103371</v>
          </cell>
          <cell r="CT151">
            <v>110006</v>
          </cell>
          <cell r="CU151">
            <v>117053</v>
          </cell>
          <cell r="CV151">
            <v>424474</v>
          </cell>
          <cell r="CW151">
            <v>115558</v>
          </cell>
          <cell r="CX151">
            <v>120313</v>
          </cell>
          <cell r="CY151">
            <v>117504</v>
          </cell>
          <cell r="CZ151">
            <v>121678</v>
          </cell>
          <cell r="DA151">
            <v>475053</v>
          </cell>
          <cell r="DB151">
            <v>124326</v>
          </cell>
          <cell r="DC151">
            <v>134373</v>
          </cell>
          <cell r="DD151">
            <v>140513</v>
          </cell>
          <cell r="DE151">
            <v>148880</v>
          </cell>
          <cell r="DF151">
            <v>548092</v>
          </cell>
          <cell r="DG151">
            <v>148973</v>
          </cell>
          <cell r="DH151">
            <v>159588</v>
          </cell>
          <cell r="DI151">
            <v>164692</v>
          </cell>
          <cell r="DJ151">
            <v>171063</v>
          </cell>
          <cell r="DK151">
            <v>644316</v>
          </cell>
          <cell r="DL151">
            <v>174565</v>
          </cell>
          <cell r="DM151">
            <v>190584</v>
          </cell>
          <cell r="DN151">
            <v>194688</v>
          </cell>
          <cell r="DO151">
            <v>205321</v>
          </cell>
          <cell r="DP151">
            <v>765158</v>
          </cell>
          <cell r="DQ151">
            <v>200411</v>
          </cell>
          <cell r="DR151">
            <v>218399</v>
          </cell>
          <cell r="DS151">
            <v>222262</v>
          </cell>
          <cell r="DT151">
            <v>227130</v>
          </cell>
          <cell r="DU151">
            <v>868202</v>
          </cell>
          <cell r="DV151">
            <v>233955</v>
          </cell>
          <cell r="DW151">
            <v>263264</v>
          </cell>
          <cell r="DX151">
            <v>263296</v>
          </cell>
          <cell r="DY151">
            <v>276949</v>
          </cell>
          <cell r="DZ151">
            <v>1037464</v>
          </cell>
          <cell r="EA151">
            <v>273245</v>
          </cell>
          <cell r="EB151">
            <v>300695</v>
          </cell>
          <cell r="EC151">
            <v>291895</v>
          </cell>
          <cell r="ED151">
            <v>303314</v>
          </cell>
          <cell r="EE151">
            <v>1169149</v>
          </cell>
          <cell r="EF151">
            <v>292373</v>
          </cell>
          <cell r="EG151">
            <v>312446</v>
          </cell>
          <cell r="EH151">
            <v>309303</v>
          </cell>
          <cell r="EI151">
            <v>339520</v>
          </cell>
          <cell r="EJ151">
            <v>1253642</v>
          </cell>
          <cell r="EK151">
            <v>333402</v>
          </cell>
          <cell r="EL151">
            <v>355492</v>
          </cell>
          <cell r="EM151">
            <v>364415</v>
          </cell>
          <cell r="EN151">
            <v>365873</v>
          </cell>
          <cell r="EO151">
            <v>1419182</v>
          </cell>
          <cell r="EP151">
            <v>329516</v>
          </cell>
          <cell r="EQ151">
            <v>340026</v>
          </cell>
          <cell r="ER151">
            <v>316944</v>
          </cell>
          <cell r="ES151">
            <v>314575</v>
          </cell>
          <cell r="ET151">
            <v>1301061</v>
          </cell>
          <cell r="EU151">
            <v>293204</v>
          </cell>
          <cell r="EV151">
            <v>303534</v>
          </cell>
          <cell r="EW151">
            <v>306250</v>
          </cell>
          <cell r="EX151">
            <v>316541</v>
          </cell>
          <cell r="EY151">
            <v>1219529</v>
          </cell>
          <cell r="EZ151">
            <v>313148</v>
          </cell>
          <cell r="FA151">
            <v>316473</v>
          </cell>
          <cell r="FB151">
            <v>321525</v>
          </cell>
          <cell r="FC151">
            <v>327386</v>
          </cell>
          <cell r="FD151">
            <v>1278532</v>
          </cell>
          <cell r="FE151">
            <v>315842</v>
          </cell>
          <cell r="FF151">
            <v>316975</v>
          </cell>
          <cell r="FG151">
            <v>316053</v>
          </cell>
          <cell r="FH151">
            <v>310305</v>
          </cell>
          <cell r="FI151">
            <v>1259175</v>
          </cell>
          <cell r="FJ151">
            <v>293769</v>
          </cell>
          <cell r="FK151">
            <v>297991</v>
          </cell>
          <cell r="FL151">
            <v>299746</v>
          </cell>
          <cell r="FM151">
            <v>300010</v>
          </cell>
          <cell r="FN151">
            <v>1191516</v>
          </cell>
          <cell r="FO151">
            <v>284009</v>
          </cell>
          <cell r="FP151">
            <v>273909</v>
          </cell>
          <cell r="FQ151">
            <v>281532</v>
          </cell>
          <cell r="FR151">
            <v>302896</v>
          </cell>
          <cell r="FS151">
            <v>1142346</v>
          </cell>
          <cell r="FT151">
            <v>303461</v>
          </cell>
          <cell r="FU151">
            <v>306638</v>
          </cell>
          <cell r="FV151">
            <v>292949</v>
          </cell>
          <cell r="FW151">
            <v>299185</v>
          </cell>
          <cell r="FX151">
            <v>1202233</v>
          </cell>
          <cell r="FY151">
            <v>296486</v>
          </cell>
          <cell r="FZ151">
            <v>307648</v>
          </cell>
          <cell r="GA151">
            <v>310431</v>
          </cell>
          <cell r="GB151">
            <v>325046</v>
          </cell>
          <cell r="GC151">
            <v>1239611</v>
          </cell>
          <cell r="GD151">
            <v>320694</v>
          </cell>
          <cell r="GE151">
            <v>331822</v>
          </cell>
          <cell r="GF151">
            <v>329166</v>
          </cell>
          <cell r="GG151">
            <v>353870</v>
          </cell>
          <cell r="GH151">
            <v>1335552</v>
          </cell>
          <cell r="GI151">
            <v>339065</v>
          </cell>
          <cell r="GJ151">
            <v>363641</v>
          </cell>
          <cell r="GK151">
            <v>363379</v>
          </cell>
          <cell r="GL151">
            <v>408447</v>
          </cell>
          <cell r="GM151">
            <v>1474532</v>
          </cell>
          <cell r="GN151">
            <v>382327</v>
          </cell>
          <cell r="GO151">
            <v>393426</v>
          </cell>
          <cell r="GP151">
            <v>381761</v>
          </cell>
          <cell r="GQ151">
            <v>376261</v>
          </cell>
          <cell r="GR151">
            <v>1533775</v>
          </cell>
          <cell r="GS151">
            <v>344656</v>
          </cell>
          <cell r="GT151">
            <v>368270</v>
          </cell>
          <cell r="GU151">
            <v>398065</v>
          </cell>
          <cell r="GV151">
            <v>417629</v>
          </cell>
          <cell r="GW151">
            <v>1528620</v>
          </cell>
          <cell r="GX151">
            <v>409504</v>
          </cell>
          <cell r="GY151">
            <v>414654</v>
          </cell>
          <cell r="GZ151">
            <v>398448</v>
          </cell>
          <cell r="HA151">
            <v>449373</v>
          </cell>
          <cell r="HB151">
            <v>1671979</v>
          </cell>
          <cell r="HC151">
            <v>437447</v>
          </cell>
          <cell r="HD151">
            <v>469147</v>
          </cell>
          <cell r="HE151">
            <v>461684</v>
          </cell>
          <cell r="HF151">
            <v>491822</v>
          </cell>
          <cell r="HG151">
            <v>1860100</v>
          </cell>
          <cell r="HH151">
            <v>483421</v>
          </cell>
          <cell r="HI151">
            <v>498049</v>
          </cell>
          <cell r="HJ151">
            <v>495395</v>
          </cell>
          <cell r="HK151">
            <v>539980</v>
          </cell>
          <cell r="HL151">
            <v>2016845</v>
          </cell>
          <cell r="HM151">
            <v>514952</v>
          </cell>
          <cell r="HN151">
            <v>519710</v>
          </cell>
          <cell r="HO151">
            <v>511225</v>
          </cell>
        </row>
        <row r="152">
          <cell r="A152" t="str">
            <v>CURDDPU</v>
          </cell>
          <cell r="B152" t="str">
            <v>current price HK$Mn</v>
          </cell>
          <cell r="C152" t="str">
            <v>Domestic Demand</v>
          </cell>
          <cell r="D152" t="str">
            <v>Public (GCE+GDFCF(Public))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1366</v>
          </cell>
          <cell r="O152">
            <v>1357</v>
          </cell>
          <cell r="P152">
            <v>1380</v>
          </cell>
          <cell r="Q152">
            <v>1453</v>
          </cell>
          <cell r="R152">
            <v>1705</v>
          </cell>
          <cell r="S152">
            <v>1978</v>
          </cell>
          <cell r="T152">
            <v>2431</v>
          </cell>
          <cell r="U152">
            <v>837</v>
          </cell>
          <cell r="V152">
            <v>697</v>
          </cell>
          <cell r="W152">
            <v>795</v>
          </cell>
          <cell r="X152">
            <v>921</v>
          </cell>
          <cell r="Y152">
            <v>3250</v>
          </cell>
          <cell r="Z152">
            <v>1132</v>
          </cell>
          <cell r="AA152">
            <v>971</v>
          </cell>
          <cell r="AB152">
            <v>1195</v>
          </cell>
          <cell r="AC152">
            <v>1173</v>
          </cell>
          <cell r="AD152">
            <v>4471</v>
          </cell>
          <cell r="AE152">
            <v>1330</v>
          </cell>
          <cell r="AF152">
            <v>1087</v>
          </cell>
          <cell r="AG152">
            <v>1113</v>
          </cell>
          <cell r="AH152">
            <v>1124</v>
          </cell>
          <cell r="AI152">
            <v>4654</v>
          </cell>
          <cell r="AJ152">
            <v>1340</v>
          </cell>
          <cell r="AK152">
            <v>1233</v>
          </cell>
          <cell r="AL152">
            <v>1369</v>
          </cell>
          <cell r="AM152">
            <v>1440</v>
          </cell>
          <cell r="AN152">
            <v>5382</v>
          </cell>
          <cell r="AO152">
            <v>1736</v>
          </cell>
          <cell r="AP152">
            <v>1548</v>
          </cell>
          <cell r="AQ152">
            <v>1739</v>
          </cell>
          <cell r="AR152">
            <v>2097</v>
          </cell>
          <cell r="AS152">
            <v>7120</v>
          </cell>
          <cell r="AT152">
            <v>2302</v>
          </cell>
          <cell r="AU152">
            <v>2031</v>
          </cell>
          <cell r="AV152">
            <v>2418</v>
          </cell>
          <cell r="AW152">
            <v>2577</v>
          </cell>
          <cell r="AX152">
            <v>9328</v>
          </cell>
          <cell r="AY152">
            <v>3214</v>
          </cell>
          <cell r="AZ152">
            <v>2571</v>
          </cell>
          <cell r="BA152">
            <v>2856</v>
          </cell>
          <cell r="BB152">
            <v>3472</v>
          </cell>
          <cell r="BC152">
            <v>12113</v>
          </cell>
          <cell r="BD152">
            <v>3842</v>
          </cell>
          <cell r="BE152">
            <v>3339</v>
          </cell>
          <cell r="BF152">
            <v>3847</v>
          </cell>
          <cell r="BG152">
            <v>3937</v>
          </cell>
          <cell r="BH152">
            <v>14965</v>
          </cell>
          <cell r="BI152">
            <v>5499</v>
          </cell>
          <cell r="BJ152">
            <v>4406</v>
          </cell>
          <cell r="BK152">
            <v>4827</v>
          </cell>
          <cell r="BL152">
            <v>5564</v>
          </cell>
          <cell r="BM152">
            <v>20296</v>
          </cell>
          <cell r="BN152">
            <v>6475</v>
          </cell>
          <cell r="BO152">
            <v>6015</v>
          </cell>
          <cell r="BP152">
            <v>6649</v>
          </cell>
          <cell r="BQ152">
            <v>7003</v>
          </cell>
          <cell r="BR152">
            <v>26142</v>
          </cell>
          <cell r="BS152">
            <v>7333</v>
          </cell>
          <cell r="BT152">
            <v>6470</v>
          </cell>
          <cell r="BU152">
            <v>7367</v>
          </cell>
          <cell r="BV152">
            <v>7523</v>
          </cell>
          <cell r="BW152">
            <v>28693</v>
          </cell>
          <cell r="BX152">
            <v>7953</v>
          </cell>
          <cell r="BY152">
            <v>6739</v>
          </cell>
          <cell r="BZ152">
            <v>7211</v>
          </cell>
          <cell r="CA152">
            <v>7414</v>
          </cell>
          <cell r="CB152">
            <v>29317</v>
          </cell>
          <cell r="CC152">
            <v>7721</v>
          </cell>
          <cell r="CD152">
            <v>6487</v>
          </cell>
          <cell r="CE152">
            <v>7023</v>
          </cell>
          <cell r="CF152">
            <v>7219</v>
          </cell>
          <cell r="CG152">
            <v>28450</v>
          </cell>
          <cell r="CH152">
            <v>8126</v>
          </cell>
          <cell r="CI152">
            <v>7047</v>
          </cell>
          <cell r="CJ152">
            <v>7776</v>
          </cell>
          <cell r="CK152">
            <v>8339</v>
          </cell>
          <cell r="CL152">
            <v>31288</v>
          </cell>
          <cell r="CM152">
            <v>9208</v>
          </cell>
          <cell r="CN152">
            <v>8026</v>
          </cell>
          <cell r="CO152">
            <v>9015</v>
          </cell>
          <cell r="CP152">
            <v>9746</v>
          </cell>
          <cell r="CQ152">
            <v>35995</v>
          </cell>
          <cell r="CR152">
            <v>10594</v>
          </cell>
          <cell r="CS152">
            <v>9563</v>
          </cell>
          <cell r="CT152">
            <v>11146</v>
          </cell>
          <cell r="CU152">
            <v>10933</v>
          </cell>
          <cell r="CV152">
            <v>42236</v>
          </cell>
          <cell r="CW152">
            <v>13023</v>
          </cell>
          <cell r="CX152">
            <v>11575</v>
          </cell>
          <cell r="CY152">
            <v>12864</v>
          </cell>
          <cell r="CZ152">
            <v>14490</v>
          </cell>
          <cell r="DA152">
            <v>51952</v>
          </cell>
          <cell r="DB152">
            <v>15894</v>
          </cell>
          <cell r="DC152">
            <v>13782</v>
          </cell>
          <cell r="DD152">
            <v>15561</v>
          </cell>
          <cell r="DE152">
            <v>16044</v>
          </cell>
          <cell r="DF152">
            <v>61281</v>
          </cell>
          <cell r="DG152">
            <v>18596</v>
          </cell>
          <cell r="DH152">
            <v>16252</v>
          </cell>
          <cell r="DI152">
            <v>17816</v>
          </cell>
          <cell r="DJ152">
            <v>17784</v>
          </cell>
          <cell r="DK152">
            <v>70448</v>
          </cell>
          <cell r="DL152">
            <v>21539</v>
          </cell>
          <cell r="DM152">
            <v>19220</v>
          </cell>
          <cell r="DN152">
            <v>20983</v>
          </cell>
          <cell r="DO152">
            <v>22936</v>
          </cell>
          <cell r="DP152">
            <v>84678</v>
          </cell>
          <cell r="DQ152">
            <v>26404</v>
          </cell>
          <cell r="DR152">
            <v>24119</v>
          </cell>
          <cell r="DS152">
            <v>26420</v>
          </cell>
          <cell r="DT152">
            <v>26629</v>
          </cell>
          <cell r="DU152">
            <v>103572</v>
          </cell>
          <cell r="DV152">
            <v>31366</v>
          </cell>
          <cell r="DW152">
            <v>26765</v>
          </cell>
          <cell r="DX152">
            <v>30137</v>
          </cell>
          <cell r="DY152">
            <v>32187</v>
          </cell>
          <cell r="DZ152">
            <v>120455</v>
          </cell>
          <cell r="EA152">
            <v>35954</v>
          </cell>
          <cell r="EB152">
            <v>34079</v>
          </cell>
          <cell r="EC152">
            <v>37328</v>
          </cell>
          <cell r="ED152">
            <v>37907</v>
          </cell>
          <cell r="EE152">
            <v>145268</v>
          </cell>
          <cell r="EF152">
            <v>43540</v>
          </cell>
          <cell r="EG152">
            <v>38709</v>
          </cell>
          <cell r="EH152">
            <v>41584</v>
          </cell>
          <cell r="EI152">
            <v>44181</v>
          </cell>
          <cell r="EJ152">
            <v>168014</v>
          </cell>
          <cell r="EK152">
            <v>47083</v>
          </cell>
          <cell r="EL152">
            <v>42890</v>
          </cell>
          <cell r="EM152">
            <v>43731</v>
          </cell>
          <cell r="EN152">
            <v>43728</v>
          </cell>
          <cell r="EO152">
            <v>177432</v>
          </cell>
          <cell r="EP152">
            <v>50196</v>
          </cell>
          <cell r="EQ152">
            <v>43926</v>
          </cell>
          <cell r="ER152">
            <v>44056</v>
          </cell>
          <cell r="ES152">
            <v>44919</v>
          </cell>
          <cell r="ET152">
            <v>183097</v>
          </cell>
          <cell r="EU152">
            <v>52723</v>
          </cell>
          <cell r="EV152">
            <v>44479</v>
          </cell>
          <cell r="EW152">
            <v>46743</v>
          </cell>
          <cell r="EX152">
            <v>49636</v>
          </cell>
          <cell r="EY152">
            <v>193581</v>
          </cell>
          <cell r="EZ152">
            <v>52653</v>
          </cell>
          <cell r="FA152">
            <v>43634</v>
          </cell>
          <cell r="FB152">
            <v>46724</v>
          </cell>
          <cell r="FC152">
            <v>47600</v>
          </cell>
          <cell r="FD152">
            <v>190611</v>
          </cell>
          <cell r="FE152">
            <v>54031</v>
          </cell>
          <cell r="FF152">
            <v>46124</v>
          </cell>
          <cell r="FG152">
            <v>48231</v>
          </cell>
          <cell r="FH152">
            <v>49271</v>
          </cell>
          <cell r="FI152">
            <v>197657</v>
          </cell>
          <cell r="FJ152">
            <v>52855</v>
          </cell>
          <cell r="FK152">
            <v>46773</v>
          </cell>
          <cell r="FL152">
            <v>48371</v>
          </cell>
          <cell r="FM152">
            <v>48452</v>
          </cell>
          <cell r="FN152">
            <v>196451</v>
          </cell>
          <cell r="FO152">
            <v>51193</v>
          </cell>
          <cell r="FP152">
            <v>45370</v>
          </cell>
          <cell r="FQ152">
            <v>48315</v>
          </cell>
          <cell r="FR152">
            <v>49664</v>
          </cell>
          <cell r="FS152">
            <v>194542</v>
          </cell>
          <cell r="FT152">
            <v>52155</v>
          </cell>
          <cell r="FU152">
            <v>43755</v>
          </cell>
          <cell r="FV152">
            <v>45510</v>
          </cell>
          <cell r="FW152">
            <v>48248</v>
          </cell>
          <cell r="FX152">
            <v>189668</v>
          </cell>
          <cell r="FY152">
            <v>49714</v>
          </cell>
          <cell r="FZ152">
            <v>40708</v>
          </cell>
          <cell r="GA152">
            <v>43268</v>
          </cell>
          <cell r="GB152">
            <v>43334</v>
          </cell>
          <cell r="GC152">
            <v>177024</v>
          </cell>
          <cell r="GD152">
            <v>47455</v>
          </cell>
          <cell r="GE152">
            <v>39272</v>
          </cell>
          <cell r="GF152">
            <v>41907</v>
          </cell>
          <cell r="GG152">
            <v>43656</v>
          </cell>
          <cell r="GH152">
            <v>172290</v>
          </cell>
          <cell r="GI152">
            <v>47299</v>
          </cell>
          <cell r="GJ152">
            <v>41301</v>
          </cell>
          <cell r="GK152">
            <v>43115</v>
          </cell>
          <cell r="GL152">
            <v>45210</v>
          </cell>
          <cell r="GM152">
            <v>176925</v>
          </cell>
          <cell r="GN152">
            <v>50432</v>
          </cell>
          <cell r="GO152">
            <v>44344</v>
          </cell>
          <cell r="GP152">
            <v>46645</v>
          </cell>
          <cell r="GQ152">
            <v>49465</v>
          </cell>
          <cell r="GR152">
            <v>190886</v>
          </cell>
          <cell r="GS152">
            <v>53074</v>
          </cell>
          <cell r="GT152">
            <v>46646</v>
          </cell>
          <cell r="GU152">
            <v>49654</v>
          </cell>
          <cell r="GV152">
            <v>51558</v>
          </cell>
          <cell r="GW152">
            <v>200932</v>
          </cell>
          <cell r="GX152">
            <v>57116</v>
          </cell>
          <cell r="GY152">
            <v>51824</v>
          </cell>
          <cell r="GZ152">
            <v>55521</v>
          </cell>
          <cell r="HA152">
            <v>57926</v>
          </cell>
          <cell r="HB152">
            <v>222387</v>
          </cell>
          <cell r="HC152">
            <v>65049</v>
          </cell>
          <cell r="HD152">
            <v>56276</v>
          </cell>
          <cell r="HE152">
            <v>59990</v>
          </cell>
          <cell r="HF152">
            <v>64578</v>
          </cell>
          <cell r="HG152">
            <v>245893</v>
          </cell>
          <cell r="HH152">
            <v>73905</v>
          </cell>
          <cell r="HI152">
            <v>62665</v>
          </cell>
          <cell r="HJ152">
            <v>65705</v>
          </cell>
          <cell r="HK152">
            <v>74476</v>
          </cell>
          <cell r="HL152">
            <v>276751</v>
          </cell>
          <cell r="HM152">
            <v>79019</v>
          </cell>
          <cell r="HN152">
            <v>68219</v>
          </cell>
          <cell r="HO152">
            <v>73358</v>
          </cell>
        </row>
        <row r="153">
          <cell r="A153" t="str">
            <v>CURDDPR</v>
          </cell>
          <cell r="B153" t="str">
            <v>current price HK$Mn</v>
          </cell>
          <cell r="C153" t="str">
            <v>Domestic Demand</v>
          </cell>
          <cell r="D153" t="str">
            <v>Private (PCE+GDFCF(Private)+CIV)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13421</v>
          </cell>
          <cell r="O153">
            <v>13398</v>
          </cell>
          <cell r="P153">
            <v>14263</v>
          </cell>
          <cell r="Q153">
            <v>16269</v>
          </cell>
          <cell r="R153">
            <v>19621</v>
          </cell>
          <cell r="S153">
            <v>23582</v>
          </cell>
          <cell r="T153">
            <v>27223</v>
          </cell>
          <cell r="U153">
            <v>8202</v>
          </cell>
          <cell r="V153">
            <v>8373</v>
          </cell>
          <cell r="W153">
            <v>8891</v>
          </cell>
          <cell r="X153">
            <v>10002</v>
          </cell>
          <cell r="Y153">
            <v>35468</v>
          </cell>
          <cell r="Z153">
            <v>9694</v>
          </cell>
          <cell r="AA153">
            <v>10327</v>
          </cell>
          <cell r="AB153">
            <v>10410</v>
          </cell>
          <cell r="AC153">
            <v>10074</v>
          </cell>
          <cell r="AD153">
            <v>40505</v>
          </cell>
          <cell r="AE153">
            <v>9914</v>
          </cell>
          <cell r="AF153">
            <v>9961</v>
          </cell>
          <cell r="AG153">
            <v>10954</v>
          </cell>
          <cell r="AH153">
            <v>11333</v>
          </cell>
          <cell r="AI153">
            <v>42162</v>
          </cell>
          <cell r="AJ153">
            <v>12103</v>
          </cell>
          <cell r="AK153">
            <v>12088</v>
          </cell>
          <cell r="AL153">
            <v>13014</v>
          </cell>
          <cell r="AM153">
            <v>13824</v>
          </cell>
          <cell r="AN153">
            <v>51029</v>
          </cell>
          <cell r="AO153">
            <v>15044</v>
          </cell>
          <cell r="AP153">
            <v>14733</v>
          </cell>
          <cell r="AQ153">
            <v>15070</v>
          </cell>
          <cell r="AR153">
            <v>16529</v>
          </cell>
          <cell r="AS153">
            <v>61376</v>
          </cell>
          <cell r="AT153">
            <v>18414</v>
          </cell>
          <cell r="AU153">
            <v>17975</v>
          </cell>
          <cell r="AV153">
            <v>18071</v>
          </cell>
          <cell r="AW153">
            <v>21124</v>
          </cell>
          <cell r="AX153">
            <v>75584</v>
          </cell>
          <cell r="AY153">
            <v>22072</v>
          </cell>
          <cell r="AZ153">
            <v>23781</v>
          </cell>
          <cell r="BA153">
            <v>24984</v>
          </cell>
          <cell r="BB153">
            <v>28284</v>
          </cell>
          <cell r="BC153">
            <v>99121</v>
          </cell>
          <cell r="BD153">
            <v>29422</v>
          </cell>
          <cell r="BE153">
            <v>31102</v>
          </cell>
          <cell r="BF153">
            <v>32435</v>
          </cell>
          <cell r="BG153">
            <v>36437</v>
          </cell>
          <cell r="BH153">
            <v>129396</v>
          </cell>
          <cell r="BI153">
            <v>36819</v>
          </cell>
          <cell r="BJ153">
            <v>37943</v>
          </cell>
          <cell r="BK153">
            <v>38920</v>
          </cell>
          <cell r="BL153">
            <v>42235</v>
          </cell>
          <cell r="BM153">
            <v>155917</v>
          </cell>
          <cell r="BN153">
            <v>40553</v>
          </cell>
          <cell r="BO153">
            <v>40338</v>
          </cell>
          <cell r="BP153">
            <v>43396</v>
          </cell>
          <cell r="BQ153">
            <v>44470</v>
          </cell>
          <cell r="BR153">
            <v>168757</v>
          </cell>
          <cell r="BS153">
            <v>41380</v>
          </cell>
          <cell r="BT153">
            <v>44244</v>
          </cell>
          <cell r="BU153">
            <v>47135</v>
          </cell>
          <cell r="BV153">
            <v>51907</v>
          </cell>
          <cell r="BW153">
            <v>184666</v>
          </cell>
          <cell r="BX153">
            <v>49178</v>
          </cell>
          <cell r="BY153">
            <v>53415</v>
          </cell>
          <cell r="BZ153">
            <v>53969</v>
          </cell>
          <cell r="CA153">
            <v>55147</v>
          </cell>
          <cell r="CB153">
            <v>211709</v>
          </cell>
          <cell r="CC153">
            <v>52775</v>
          </cell>
          <cell r="CD153">
            <v>54048</v>
          </cell>
          <cell r="CE153">
            <v>54871</v>
          </cell>
          <cell r="CF153">
            <v>60062</v>
          </cell>
          <cell r="CG153">
            <v>221756</v>
          </cell>
          <cell r="CH153">
            <v>58923</v>
          </cell>
          <cell r="CI153">
            <v>62782</v>
          </cell>
          <cell r="CJ153">
            <v>65989</v>
          </cell>
          <cell r="CK153">
            <v>72364</v>
          </cell>
          <cell r="CL153">
            <v>260058</v>
          </cell>
          <cell r="CM153">
            <v>71712</v>
          </cell>
          <cell r="CN153">
            <v>76597</v>
          </cell>
          <cell r="CO153">
            <v>81689</v>
          </cell>
          <cell r="CP153">
            <v>87667</v>
          </cell>
          <cell r="CQ153">
            <v>317665</v>
          </cell>
          <cell r="CR153">
            <v>83450</v>
          </cell>
          <cell r="CS153">
            <v>93808</v>
          </cell>
          <cell r="CT153">
            <v>98860</v>
          </cell>
          <cell r="CU153">
            <v>106120</v>
          </cell>
          <cell r="CV153">
            <v>382238</v>
          </cell>
          <cell r="CW153">
            <v>102535</v>
          </cell>
          <cell r="CX153">
            <v>108738</v>
          </cell>
          <cell r="CY153">
            <v>104640</v>
          </cell>
          <cell r="CZ153">
            <v>107188</v>
          </cell>
          <cell r="DA153">
            <v>423101</v>
          </cell>
          <cell r="DB153">
            <v>108432</v>
          </cell>
          <cell r="DC153">
            <v>120591</v>
          </cell>
          <cell r="DD153">
            <v>124952</v>
          </cell>
          <cell r="DE153">
            <v>132836</v>
          </cell>
          <cell r="DF153">
            <v>486811</v>
          </cell>
          <cell r="DG153">
            <v>130377</v>
          </cell>
          <cell r="DH153">
            <v>143336</v>
          </cell>
          <cell r="DI153">
            <v>146876</v>
          </cell>
          <cell r="DJ153">
            <v>153279</v>
          </cell>
          <cell r="DK153">
            <v>573868</v>
          </cell>
          <cell r="DL153">
            <v>153026</v>
          </cell>
          <cell r="DM153">
            <v>171364</v>
          </cell>
          <cell r="DN153">
            <v>173705</v>
          </cell>
          <cell r="DO153">
            <v>182385</v>
          </cell>
          <cell r="DP153">
            <v>680480</v>
          </cell>
          <cell r="DQ153">
            <v>174007</v>
          </cell>
          <cell r="DR153">
            <v>194280</v>
          </cell>
          <cell r="DS153">
            <v>195842</v>
          </cell>
          <cell r="DT153">
            <v>200501</v>
          </cell>
          <cell r="DU153">
            <v>764630</v>
          </cell>
          <cell r="DV153">
            <v>202589</v>
          </cell>
          <cell r="DW153">
            <v>236499</v>
          </cell>
          <cell r="DX153">
            <v>233159</v>
          </cell>
          <cell r="DY153">
            <v>244762</v>
          </cell>
          <cell r="DZ153">
            <v>917009</v>
          </cell>
          <cell r="EA153">
            <v>237291</v>
          </cell>
          <cell r="EB153">
            <v>266616</v>
          </cell>
          <cell r="EC153">
            <v>254567</v>
          </cell>
          <cell r="ED153">
            <v>265407</v>
          </cell>
          <cell r="EE153">
            <v>1023881</v>
          </cell>
          <cell r="EF153">
            <v>248833</v>
          </cell>
          <cell r="EG153">
            <v>273737</v>
          </cell>
          <cell r="EH153">
            <v>267719</v>
          </cell>
          <cell r="EI153">
            <v>295339</v>
          </cell>
          <cell r="EJ153">
            <v>1085628</v>
          </cell>
          <cell r="EK153">
            <v>286319</v>
          </cell>
          <cell r="EL153">
            <v>312602</v>
          </cell>
          <cell r="EM153">
            <v>320684</v>
          </cell>
          <cell r="EN153">
            <v>322145</v>
          </cell>
          <cell r="EO153">
            <v>1241750</v>
          </cell>
          <cell r="EP153">
            <v>279320</v>
          </cell>
          <cell r="EQ153">
            <v>296100</v>
          </cell>
          <cell r="ER153">
            <v>272888</v>
          </cell>
          <cell r="ES153">
            <v>269656</v>
          </cell>
          <cell r="ET153">
            <v>1117964</v>
          </cell>
          <cell r="EU153">
            <v>240481</v>
          </cell>
          <cell r="EV153">
            <v>259055</v>
          </cell>
          <cell r="EW153">
            <v>259507</v>
          </cell>
          <cell r="EX153">
            <v>266905</v>
          </cell>
          <cell r="EY153">
            <v>1025948</v>
          </cell>
          <cell r="EZ153">
            <v>260495</v>
          </cell>
          <cell r="FA153">
            <v>272839</v>
          </cell>
          <cell r="FB153">
            <v>274801</v>
          </cell>
          <cell r="FC153">
            <v>279786</v>
          </cell>
          <cell r="FD153">
            <v>1087921</v>
          </cell>
          <cell r="FE153">
            <v>261811</v>
          </cell>
          <cell r="FF153">
            <v>270851</v>
          </cell>
          <cell r="FG153">
            <v>267822</v>
          </cell>
          <cell r="FH153">
            <v>261034</v>
          </cell>
          <cell r="FI153">
            <v>1061518</v>
          </cell>
          <cell r="FJ153">
            <v>240914</v>
          </cell>
          <cell r="FK153">
            <v>251218</v>
          </cell>
          <cell r="FL153">
            <v>251375</v>
          </cell>
          <cell r="FM153">
            <v>251558</v>
          </cell>
          <cell r="FN153">
            <v>995065</v>
          </cell>
          <cell r="FO153">
            <v>232816</v>
          </cell>
          <cell r="FP153">
            <v>228539</v>
          </cell>
          <cell r="FQ153">
            <v>233217</v>
          </cell>
          <cell r="FR153">
            <v>253232</v>
          </cell>
          <cell r="FS153">
            <v>947804</v>
          </cell>
          <cell r="FT153">
            <v>251306</v>
          </cell>
          <cell r="FU153">
            <v>262883</v>
          </cell>
          <cell r="FV153">
            <v>247439</v>
          </cell>
          <cell r="FW153">
            <v>250937</v>
          </cell>
          <cell r="FX153">
            <v>1012565</v>
          </cell>
          <cell r="FY153">
            <v>246772</v>
          </cell>
          <cell r="FZ153">
            <v>266940</v>
          </cell>
          <cell r="GA153">
            <v>267163</v>
          </cell>
          <cell r="GB153">
            <v>281712</v>
          </cell>
          <cell r="GC153">
            <v>1062587</v>
          </cell>
          <cell r="GD153">
            <v>273239</v>
          </cell>
          <cell r="GE153">
            <v>292550</v>
          </cell>
          <cell r="GF153">
            <v>287259</v>
          </cell>
          <cell r="GG153">
            <v>310214</v>
          </cell>
          <cell r="GH153">
            <v>1163262</v>
          </cell>
          <cell r="GI153">
            <v>291766</v>
          </cell>
          <cell r="GJ153">
            <v>322340</v>
          </cell>
          <cell r="GK153">
            <v>320264</v>
          </cell>
          <cell r="GL153">
            <v>363237</v>
          </cell>
          <cell r="GM153">
            <v>1297607</v>
          </cell>
          <cell r="GN153">
            <v>331895</v>
          </cell>
          <cell r="GO153">
            <v>349082</v>
          </cell>
          <cell r="GP153">
            <v>335116</v>
          </cell>
          <cell r="GQ153">
            <v>326796</v>
          </cell>
          <cell r="GR153">
            <v>1342889</v>
          </cell>
          <cell r="GS153">
            <v>291582</v>
          </cell>
          <cell r="GT153">
            <v>321624</v>
          </cell>
          <cell r="GU153">
            <v>348411</v>
          </cell>
          <cell r="GV153">
            <v>366071</v>
          </cell>
          <cell r="GW153">
            <v>1327688</v>
          </cell>
          <cell r="GX153">
            <v>352388</v>
          </cell>
          <cell r="GY153">
            <v>362830</v>
          </cell>
          <cell r="GZ153">
            <v>342927</v>
          </cell>
          <cell r="HA153">
            <v>391447</v>
          </cell>
          <cell r="HB153">
            <v>1449592</v>
          </cell>
          <cell r="HC153">
            <v>372398</v>
          </cell>
          <cell r="HD153">
            <v>412871</v>
          </cell>
          <cell r="HE153">
            <v>401694</v>
          </cell>
          <cell r="HF153">
            <v>427244</v>
          </cell>
          <cell r="HG153">
            <v>1614207</v>
          </cell>
          <cell r="HH153">
            <v>409516</v>
          </cell>
          <cell r="HI153">
            <v>435384</v>
          </cell>
          <cell r="HJ153">
            <v>429690</v>
          </cell>
          <cell r="HK153">
            <v>465504</v>
          </cell>
          <cell r="HL153">
            <v>1740094</v>
          </cell>
          <cell r="HM153">
            <v>435933</v>
          </cell>
          <cell r="HN153">
            <v>451491</v>
          </cell>
          <cell r="HO153">
            <v>437867</v>
          </cell>
        </row>
        <row r="154">
          <cell r="A154" t="str">
            <v>CURPCE</v>
          </cell>
          <cell r="B154" t="str">
            <v>current price HK$Mn</v>
          </cell>
          <cell r="C154" t="str">
            <v>PCE</v>
          </cell>
          <cell r="I154">
            <v>5762</v>
          </cell>
          <cell r="J154">
            <v>6440</v>
          </cell>
          <cell r="K154">
            <v>7109</v>
          </cell>
          <cell r="L154">
            <v>7845</v>
          </cell>
          <cell r="M154">
            <v>8842</v>
          </cell>
          <cell r="N154">
            <v>10025</v>
          </cell>
          <cell r="O154">
            <v>10711</v>
          </cell>
          <cell r="P154">
            <v>11871</v>
          </cell>
          <cell r="Q154">
            <v>13421</v>
          </cell>
          <cell r="R154">
            <v>15304</v>
          </cell>
          <cell r="S154">
            <v>17663</v>
          </cell>
          <cell r="T154">
            <v>20404</v>
          </cell>
          <cell r="U154">
            <v>6222</v>
          </cell>
          <cell r="V154">
            <v>6164</v>
          </cell>
          <cell r="W154">
            <v>6810</v>
          </cell>
          <cell r="X154">
            <v>7920</v>
          </cell>
          <cell r="Y154">
            <v>27116</v>
          </cell>
          <cell r="Z154">
            <v>7106</v>
          </cell>
          <cell r="AA154">
            <v>7832</v>
          </cell>
          <cell r="AB154">
            <v>7790</v>
          </cell>
          <cell r="AC154">
            <v>8072</v>
          </cell>
          <cell r="AD154">
            <v>30800</v>
          </cell>
          <cell r="AE154">
            <v>7752</v>
          </cell>
          <cell r="AF154">
            <v>7653</v>
          </cell>
          <cell r="AG154">
            <v>8038</v>
          </cell>
          <cell r="AH154">
            <v>9021</v>
          </cell>
          <cell r="AI154">
            <v>32464</v>
          </cell>
          <cell r="AJ154">
            <v>8282</v>
          </cell>
          <cell r="AK154">
            <v>9093</v>
          </cell>
          <cell r="AL154">
            <v>8890</v>
          </cell>
          <cell r="AM154">
            <v>10677</v>
          </cell>
          <cell r="AN154">
            <v>36942</v>
          </cell>
          <cell r="AO154">
            <v>9951</v>
          </cell>
          <cell r="AP154">
            <v>10608</v>
          </cell>
          <cell r="AQ154">
            <v>11538</v>
          </cell>
          <cell r="AR154">
            <v>12874</v>
          </cell>
          <cell r="AS154">
            <v>44971</v>
          </cell>
          <cell r="AT154">
            <v>12240</v>
          </cell>
          <cell r="AU154">
            <v>12969</v>
          </cell>
          <cell r="AV154">
            <v>13924</v>
          </cell>
          <cell r="AW154">
            <v>16245</v>
          </cell>
          <cell r="AX154">
            <v>55378</v>
          </cell>
          <cell r="AY154">
            <v>14834</v>
          </cell>
          <cell r="AZ154">
            <v>16089</v>
          </cell>
          <cell r="BA154">
            <v>17536</v>
          </cell>
          <cell r="BB154">
            <v>19792</v>
          </cell>
          <cell r="BC154">
            <v>68251</v>
          </cell>
          <cell r="BD154">
            <v>19668</v>
          </cell>
          <cell r="BE154">
            <v>20083</v>
          </cell>
          <cell r="BF154">
            <v>22307</v>
          </cell>
          <cell r="BG154">
            <v>24175</v>
          </cell>
          <cell r="BH154">
            <v>86233</v>
          </cell>
          <cell r="BI154">
            <v>24470</v>
          </cell>
          <cell r="BJ154">
            <v>24628</v>
          </cell>
          <cell r="BK154">
            <v>25927</v>
          </cell>
          <cell r="BL154">
            <v>28697</v>
          </cell>
          <cell r="BM154">
            <v>103722</v>
          </cell>
          <cell r="BN154">
            <v>28866</v>
          </cell>
          <cell r="BO154">
            <v>27625</v>
          </cell>
          <cell r="BP154">
            <v>31062</v>
          </cell>
          <cell r="BQ154">
            <v>32427</v>
          </cell>
          <cell r="BR154">
            <v>119980</v>
          </cell>
          <cell r="BS154">
            <v>33165</v>
          </cell>
          <cell r="BT154">
            <v>32677</v>
          </cell>
          <cell r="BU154">
            <v>35586</v>
          </cell>
          <cell r="BV154">
            <v>37924</v>
          </cell>
          <cell r="BW154">
            <v>139352</v>
          </cell>
          <cell r="BX154">
            <v>38885</v>
          </cell>
          <cell r="BY154">
            <v>37321</v>
          </cell>
          <cell r="BZ154">
            <v>41114</v>
          </cell>
          <cell r="CA154">
            <v>41968</v>
          </cell>
          <cell r="CB154">
            <v>159288</v>
          </cell>
          <cell r="CC154">
            <v>41276</v>
          </cell>
          <cell r="CD154">
            <v>40774</v>
          </cell>
          <cell r="CE154">
            <v>43239</v>
          </cell>
          <cell r="CF154">
            <v>45635</v>
          </cell>
          <cell r="CG154">
            <v>170924</v>
          </cell>
          <cell r="CH154">
            <v>46367</v>
          </cell>
          <cell r="CI154">
            <v>45343</v>
          </cell>
          <cell r="CJ154">
            <v>49485</v>
          </cell>
          <cell r="CK154">
            <v>52675</v>
          </cell>
          <cell r="CL154">
            <v>193870</v>
          </cell>
          <cell r="CM154">
            <v>53258</v>
          </cell>
          <cell r="CN154">
            <v>54396</v>
          </cell>
          <cell r="CO154">
            <v>57623</v>
          </cell>
          <cell r="CP154">
            <v>60683</v>
          </cell>
          <cell r="CQ154">
            <v>225960</v>
          </cell>
          <cell r="CR154">
            <v>62656</v>
          </cell>
          <cell r="CS154">
            <v>62274</v>
          </cell>
          <cell r="CT154">
            <v>66926</v>
          </cell>
          <cell r="CU154">
            <v>71976</v>
          </cell>
          <cell r="CV154">
            <v>263832</v>
          </cell>
          <cell r="CW154">
            <v>73046</v>
          </cell>
          <cell r="CX154">
            <v>71394</v>
          </cell>
          <cell r="CY154">
            <v>75265</v>
          </cell>
          <cell r="CZ154">
            <v>79074</v>
          </cell>
          <cell r="DA154">
            <v>298779</v>
          </cell>
          <cell r="DB154">
            <v>79402</v>
          </cell>
          <cell r="DC154">
            <v>81762</v>
          </cell>
          <cell r="DD154">
            <v>89133</v>
          </cell>
          <cell r="DE154">
            <v>94005</v>
          </cell>
          <cell r="DF154">
            <v>344302</v>
          </cell>
          <cell r="DG154">
            <v>93502</v>
          </cell>
          <cell r="DH154">
            <v>97246</v>
          </cell>
          <cell r="DI154">
            <v>106931</v>
          </cell>
          <cell r="DJ154">
            <v>111242</v>
          </cell>
          <cell r="DK154">
            <v>408921</v>
          </cell>
          <cell r="DL154">
            <v>109823</v>
          </cell>
          <cell r="DM154">
            <v>114105</v>
          </cell>
          <cell r="DN154">
            <v>124338</v>
          </cell>
          <cell r="DO154">
            <v>127931</v>
          </cell>
          <cell r="DP154">
            <v>476197</v>
          </cell>
          <cell r="DQ154">
            <v>125062</v>
          </cell>
          <cell r="DR154">
            <v>131114</v>
          </cell>
          <cell r="DS154">
            <v>138451</v>
          </cell>
          <cell r="DT154">
            <v>150271</v>
          </cell>
          <cell r="DU154">
            <v>544898</v>
          </cell>
          <cell r="DV154">
            <v>147856</v>
          </cell>
          <cell r="DW154">
            <v>151308</v>
          </cell>
          <cell r="DX154">
            <v>157645</v>
          </cell>
          <cell r="DY154">
            <v>172135</v>
          </cell>
          <cell r="DZ154">
            <v>628944</v>
          </cell>
          <cell r="EA154">
            <v>165030</v>
          </cell>
          <cell r="EB154">
            <v>169750</v>
          </cell>
          <cell r="EC154">
            <v>172607</v>
          </cell>
          <cell r="ED154">
            <v>188225</v>
          </cell>
          <cell r="EE154">
            <v>695612</v>
          </cell>
          <cell r="EF154">
            <v>179563</v>
          </cell>
          <cell r="EG154">
            <v>182909</v>
          </cell>
          <cell r="EH154">
            <v>189042</v>
          </cell>
          <cell r="EI154">
            <v>208691</v>
          </cell>
          <cell r="EJ154">
            <v>760205</v>
          </cell>
          <cell r="EK154">
            <v>195964</v>
          </cell>
          <cell r="EL154">
            <v>206829</v>
          </cell>
          <cell r="EM154">
            <v>214188</v>
          </cell>
          <cell r="EN154">
            <v>222155</v>
          </cell>
          <cell r="EO154">
            <v>839136</v>
          </cell>
          <cell r="EP154">
            <v>197203</v>
          </cell>
          <cell r="EQ154">
            <v>202298</v>
          </cell>
          <cell r="ER154">
            <v>198897</v>
          </cell>
          <cell r="ES154">
            <v>205221</v>
          </cell>
          <cell r="ET154">
            <v>803619</v>
          </cell>
          <cell r="EU154">
            <v>186127</v>
          </cell>
          <cell r="EV154">
            <v>196500</v>
          </cell>
          <cell r="EW154">
            <v>191872</v>
          </cell>
          <cell r="EX154">
            <v>200202</v>
          </cell>
          <cell r="EY154">
            <v>774701</v>
          </cell>
          <cell r="EZ154">
            <v>190474</v>
          </cell>
          <cell r="FA154">
            <v>196898</v>
          </cell>
          <cell r="FB154">
            <v>193761</v>
          </cell>
          <cell r="FC154">
            <v>203190</v>
          </cell>
          <cell r="FD154">
            <v>784323</v>
          </cell>
          <cell r="FE154">
            <v>193898</v>
          </cell>
          <cell r="FF154">
            <v>201092</v>
          </cell>
          <cell r="FG154">
            <v>194333</v>
          </cell>
          <cell r="FH154">
            <v>198271</v>
          </cell>
          <cell r="FI154">
            <v>787594</v>
          </cell>
          <cell r="FJ154">
            <v>189610</v>
          </cell>
          <cell r="FK154">
            <v>189861</v>
          </cell>
          <cell r="FL154">
            <v>185248</v>
          </cell>
          <cell r="FM154">
            <v>188082</v>
          </cell>
          <cell r="FN154">
            <v>752801</v>
          </cell>
          <cell r="FO154">
            <v>178375</v>
          </cell>
          <cell r="FP154">
            <v>175897</v>
          </cell>
          <cell r="FQ154">
            <v>178404</v>
          </cell>
          <cell r="FR154">
            <v>190285</v>
          </cell>
          <cell r="FS154">
            <v>722961</v>
          </cell>
          <cell r="FT154">
            <v>186162</v>
          </cell>
          <cell r="FU154">
            <v>193642</v>
          </cell>
          <cell r="FV154">
            <v>189415</v>
          </cell>
          <cell r="FW154">
            <v>202224</v>
          </cell>
          <cell r="FX154">
            <v>771443</v>
          </cell>
          <cell r="FY154">
            <v>193244</v>
          </cell>
          <cell r="FZ154">
            <v>202295</v>
          </cell>
          <cell r="GA154">
            <v>201479</v>
          </cell>
          <cell r="GB154">
            <v>214636</v>
          </cell>
          <cell r="GC154">
            <v>811654</v>
          </cell>
          <cell r="GD154">
            <v>207449</v>
          </cell>
          <cell r="GE154">
            <v>219185</v>
          </cell>
          <cell r="GF154">
            <v>211146</v>
          </cell>
          <cell r="GG154">
            <v>230911</v>
          </cell>
          <cell r="GH154">
            <v>868691</v>
          </cell>
          <cell r="GI154">
            <v>223936</v>
          </cell>
          <cell r="GJ154">
            <v>241952</v>
          </cell>
          <cell r="GK154">
            <v>245144</v>
          </cell>
          <cell r="GL154">
            <v>271336</v>
          </cell>
          <cell r="GM154">
            <v>982368</v>
          </cell>
          <cell r="GN154">
            <v>254670</v>
          </cell>
          <cell r="GO154">
            <v>262891</v>
          </cell>
          <cell r="GP154">
            <v>252886</v>
          </cell>
          <cell r="GQ154">
            <v>256035</v>
          </cell>
          <cell r="GR154">
            <v>1026482</v>
          </cell>
          <cell r="GS154">
            <v>236759</v>
          </cell>
          <cell r="GT154">
            <v>257687</v>
          </cell>
          <cell r="GU154">
            <v>249977</v>
          </cell>
          <cell r="GV154">
            <v>269192</v>
          </cell>
          <cell r="GW154">
            <v>1013615</v>
          </cell>
          <cell r="GX154">
            <v>256880</v>
          </cell>
          <cell r="GY154">
            <v>269385</v>
          </cell>
          <cell r="GZ154">
            <v>265554</v>
          </cell>
          <cell r="HA154">
            <v>298415</v>
          </cell>
          <cell r="HB154">
            <v>1090234</v>
          </cell>
          <cell r="HC154">
            <v>285333</v>
          </cell>
          <cell r="HD154">
            <v>309294</v>
          </cell>
          <cell r="HE154">
            <v>303302</v>
          </cell>
          <cell r="HF154">
            <v>326894</v>
          </cell>
          <cell r="HG154">
            <v>1224823</v>
          </cell>
          <cell r="HH154">
            <v>313823</v>
          </cell>
          <cell r="HI154">
            <v>325857</v>
          </cell>
          <cell r="HJ154">
            <v>315794</v>
          </cell>
          <cell r="HK154">
            <v>344768</v>
          </cell>
          <cell r="HL154">
            <v>1300242</v>
          </cell>
          <cell r="HM154">
            <v>339662</v>
          </cell>
          <cell r="HN154">
            <v>346699</v>
          </cell>
          <cell r="HO154">
            <v>333482</v>
          </cell>
        </row>
        <row r="155">
          <cell r="A155" t="str">
            <v>CURCXDM</v>
          </cell>
          <cell r="B155" t="str">
            <v>current price HK$Mn</v>
          </cell>
          <cell r="C155" t="str">
            <v>PCE</v>
          </cell>
          <cell r="D155" t="str">
            <v>CXDM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10950</v>
          </cell>
          <cell r="O155">
            <v>11746</v>
          </cell>
          <cell r="P155">
            <v>13028</v>
          </cell>
          <cell r="Q155">
            <v>14816</v>
          </cell>
          <cell r="R155">
            <v>17084</v>
          </cell>
          <cell r="S155">
            <v>19145</v>
          </cell>
          <cell r="T155">
            <v>22122</v>
          </cell>
          <cell r="U155">
            <v>6627</v>
          </cell>
          <cell r="V155">
            <v>6583</v>
          </cell>
          <cell r="W155">
            <v>7095</v>
          </cell>
          <cell r="X155">
            <v>8374</v>
          </cell>
          <cell r="Y155">
            <v>28679</v>
          </cell>
          <cell r="Z155">
            <v>7502</v>
          </cell>
          <cell r="AA155">
            <v>8201</v>
          </cell>
          <cell r="AB155">
            <v>8036</v>
          </cell>
          <cell r="AC155">
            <v>8465</v>
          </cell>
          <cell r="AD155">
            <v>32204</v>
          </cell>
          <cell r="AE155">
            <v>7999</v>
          </cell>
          <cell r="AF155">
            <v>7971</v>
          </cell>
          <cell r="AG155">
            <v>8263</v>
          </cell>
          <cell r="AH155">
            <v>9441</v>
          </cell>
          <cell r="AI155">
            <v>33674</v>
          </cell>
          <cell r="AJ155">
            <v>8663</v>
          </cell>
          <cell r="AK155">
            <v>9546</v>
          </cell>
          <cell r="AL155">
            <v>9230</v>
          </cell>
          <cell r="AM155">
            <v>11275</v>
          </cell>
          <cell r="AN155">
            <v>38714</v>
          </cell>
          <cell r="AO155">
            <v>10317</v>
          </cell>
          <cell r="AP155">
            <v>10995</v>
          </cell>
          <cell r="AQ155">
            <v>11681</v>
          </cell>
          <cell r="AR155">
            <v>13352</v>
          </cell>
          <cell r="AS155">
            <v>46345</v>
          </cell>
          <cell r="AT155">
            <v>12607</v>
          </cell>
          <cell r="AU155">
            <v>13537</v>
          </cell>
          <cell r="AV155">
            <v>14262</v>
          </cell>
          <cell r="AW155">
            <v>16889</v>
          </cell>
          <cell r="AX155">
            <v>57295</v>
          </cell>
          <cell r="AY155">
            <v>15378</v>
          </cell>
          <cell r="AZ155">
            <v>16745</v>
          </cell>
          <cell r="BA155">
            <v>17751</v>
          </cell>
          <cell r="BB155">
            <v>20267</v>
          </cell>
          <cell r="BC155">
            <v>70141</v>
          </cell>
          <cell r="BD155">
            <v>19701</v>
          </cell>
          <cell r="BE155">
            <v>20287</v>
          </cell>
          <cell r="BF155">
            <v>22225</v>
          </cell>
          <cell r="BG155">
            <v>24552</v>
          </cell>
          <cell r="BH155">
            <v>86765</v>
          </cell>
          <cell r="BI155">
            <v>24513</v>
          </cell>
          <cell r="BJ155">
            <v>24902</v>
          </cell>
          <cell r="BK155">
            <v>25826</v>
          </cell>
          <cell r="BL155">
            <v>29367</v>
          </cell>
          <cell r="BM155">
            <v>104608</v>
          </cell>
          <cell r="BN155">
            <v>28839</v>
          </cell>
          <cell r="BO155">
            <v>27935</v>
          </cell>
          <cell r="BP155">
            <v>30832</v>
          </cell>
          <cell r="BQ155">
            <v>32965</v>
          </cell>
          <cell r="BR155">
            <v>120571</v>
          </cell>
          <cell r="BS155">
            <v>33043</v>
          </cell>
          <cell r="BT155">
            <v>33211</v>
          </cell>
          <cell r="BU155">
            <v>35329</v>
          </cell>
          <cell r="BV155">
            <v>39227</v>
          </cell>
          <cell r="BW155">
            <v>140810</v>
          </cell>
          <cell r="BX155">
            <v>38720</v>
          </cell>
          <cell r="BY155">
            <v>38198</v>
          </cell>
          <cell r="BZ155">
            <v>41268</v>
          </cell>
          <cell r="CA155">
            <v>43369</v>
          </cell>
          <cell r="CB155">
            <v>161555</v>
          </cell>
          <cell r="CC155">
            <v>41414</v>
          </cell>
          <cell r="CD155">
            <v>41822</v>
          </cell>
          <cell r="CE155">
            <v>43078</v>
          </cell>
          <cell r="CF155">
            <v>47093</v>
          </cell>
          <cell r="CG155">
            <v>173407</v>
          </cell>
          <cell r="CH155">
            <v>46431</v>
          </cell>
          <cell r="CI155">
            <v>46755</v>
          </cell>
          <cell r="CJ155">
            <v>50009</v>
          </cell>
          <cell r="CK155">
            <v>54732</v>
          </cell>
          <cell r="CL155">
            <v>197927</v>
          </cell>
          <cell r="CM155">
            <v>54094</v>
          </cell>
          <cell r="CN155">
            <v>56792</v>
          </cell>
          <cell r="CO155">
            <v>59099</v>
          </cell>
          <cell r="CP155">
            <v>64240</v>
          </cell>
          <cell r="CQ155">
            <v>234225</v>
          </cell>
          <cell r="CR155">
            <v>63866</v>
          </cell>
          <cell r="CS155">
            <v>65894</v>
          </cell>
          <cell r="CT155">
            <v>68241</v>
          </cell>
          <cell r="CU155">
            <v>76203</v>
          </cell>
          <cell r="CV155">
            <v>274204</v>
          </cell>
          <cell r="CW155">
            <v>74472</v>
          </cell>
          <cell r="CX155">
            <v>74827</v>
          </cell>
          <cell r="CY155">
            <v>75989</v>
          </cell>
          <cell r="CZ155">
            <v>82668</v>
          </cell>
          <cell r="DA155">
            <v>307956</v>
          </cell>
          <cell r="DB155">
            <v>80290</v>
          </cell>
          <cell r="DC155">
            <v>84227</v>
          </cell>
          <cell r="DD155">
            <v>88859</v>
          </cell>
          <cell r="DE155">
            <v>96747</v>
          </cell>
          <cell r="DF155">
            <v>350123</v>
          </cell>
          <cell r="DG155">
            <v>91901</v>
          </cell>
          <cell r="DH155">
            <v>98800</v>
          </cell>
          <cell r="DI155">
            <v>106095</v>
          </cell>
          <cell r="DJ155">
            <v>113241</v>
          </cell>
          <cell r="DK155">
            <v>410037</v>
          </cell>
          <cell r="DL155">
            <v>109353</v>
          </cell>
          <cell r="DM155">
            <v>116733</v>
          </cell>
          <cell r="DN155">
            <v>124442</v>
          </cell>
          <cell r="DO155">
            <v>131145</v>
          </cell>
          <cell r="DP155">
            <v>481673</v>
          </cell>
          <cell r="DQ155">
            <v>124898</v>
          </cell>
          <cell r="DR155">
            <v>133741</v>
          </cell>
          <cell r="DS155">
            <v>138613</v>
          </cell>
          <cell r="DT155">
            <v>153286</v>
          </cell>
          <cell r="DU155">
            <v>550538</v>
          </cell>
          <cell r="DV155">
            <v>146867</v>
          </cell>
          <cell r="DW155">
            <v>152226</v>
          </cell>
          <cell r="DX155">
            <v>155703</v>
          </cell>
          <cell r="DY155">
            <v>173260</v>
          </cell>
          <cell r="DZ155">
            <v>628056</v>
          </cell>
          <cell r="EA155">
            <v>161597</v>
          </cell>
          <cell r="EB155">
            <v>168662</v>
          </cell>
          <cell r="EC155">
            <v>169438</v>
          </cell>
          <cell r="ED155">
            <v>189490</v>
          </cell>
          <cell r="EE155">
            <v>689187</v>
          </cell>
          <cell r="EF155">
            <v>177729</v>
          </cell>
          <cell r="EG155">
            <v>183944</v>
          </cell>
          <cell r="EH155">
            <v>186624</v>
          </cell>
          <cell r="EI155">
            <v>211348</v>
          </cell>
          <cell r="EJ155">
            <v>759645</v>
          </cell>
          <cell r="EK155">
            <v>193533</v>
          </cell>
          <cell r="EL155">
            <v>206390</v>
          </cell>
          <cell r="EM155">
            <v>206057</v>
          </cell>
          <cell r="EN155">
            <v>215437</v>
          </cell>
          <cell r="EO155">
            <v>821417</v>
          </cell>
          <cell r="EP155">
            <v>185285</v>
          </cell>
          <cell r="EQ155">
            <v>192836</v>
          </cell>
          <cell r="ER155">
            <v>189020</v>
          </cell>
          <cell r="ES155">
            <v>197941</v>
          </cell>
          <cell r="ET155">
            <v>765082</v>
          </cell>
          <cell r="EU155">
            <v>174366</v>
          </cell>
          <cell r="EV155">
            <v>186837</v>
          </cell>
          <cell r="EW155">
            <v>181317</v>
          </cell>
          <cell r="EX155">
            <v>193431</v>
          </cell>
          <cell r="EY155">
            <v>735951</v>
          </cell>
          <cell r="EZ155">
            <v>180357</v>
          </cell>
          <cell r="FA155">
            <v>189373</v>
          </cell>
          <cell r="FB155">
            <v>183943</v>
          </cell>
          <cell r="FC155">
            <v>197033</v>
          </cell>
          <cell r="FD155">
            <v>750706</v>
          </cell>
          <cell r="FE155">
            <v>183494</v>
          </cell>
          <cell r="FF155">
            <v>194133</v>
          </cell>
          <cell r="FG155">
            <v>184668</v>
          </cell>
          <cell r="FH155">
            <v>192346</v>
          </cell>
          <cell r="FI155">
            <v>754641</v>
          </cell>
          <cell r="FJ155">
            <v>180892</v>
          </cell>
          <cell r="FK155">
            <v>186876</v>
          </cell>
          <cell r="FL155">
            <v>178258</v>
          </cell>
          <cell r="FM155">
            <v>187567</v>
          </cell>
          <cell r="FN155">
            <v>733593</v>
          </cell>
          <cell r="FO155">
            <v>174857</v>
          </cell>
          <cell r="FP155">
            <v>169114</v>
          </cell>
          <cell r="FQ155">
            <v>174372</v>
          </cell>
          <cell r="FR155">
            <v>190849</v>
          </cell>
          <cell r="FS155">
            <v>709192</v>
          </cell>
          <cell r="FT155">
            <v>184541</v>
          </cell>
          <cell r="FU155">
            <v>190204</v>
          </cell>
          <cell r="FV155">
            <v>184196</v>
          </cell>
          <cell r="FW155">
            <v>201617</v>
          </cell>
          <cell r="FX155">
            <v>760558</v>
          </cell>
          <cell r="FY155">
            <v>192734</v>
          </cell>
          <cell r="FZ155">
            <v>202501</v>
          </cell>
          <cell r="GA155">
            <v>198736</v>
          </cell>
          <cell r="GB155">
            <v>217241</v>
          </cell>
          <cell r="GC155">
            <v>811212</v>
          </cell>
          <cell r="GD155">
            <v>209297</v>
          </cell>
          <cell r="GE155">
            <v>219531</v>
          </cell>
          <cell r="GF155">
            <v>210580</v>
          </cell>
          <cell r="GG155">
            <v>234649</v>
          </cell>
          <cell r="GH155">
            <v>874057</v>
          </cell>
          <cell r="GI155">
            <v>228790</v>
          </cell>
          <cell r="GJ155">
            <v>242955</v>
          </cell>
          <cell r="GK155">
            <v>247176</v>
          </cell>
          <cell r="GL155">
            <v>279716</v>
          </cell>
          <cell r="GM155">
            <v>998637</v>
          </cell>
          <cell r="GN155">
            <v>259158</v>
          </cell>
          <cell r="GO155">
            <v>267062</v>
          </cell>
          <cell r="GP155">
            <v>257513</v>
          </cell>
          <cell r="GQ155">
            <v>267582</v>
          </cell>
          <cell r="GR155">
            <v>1051315</v>
          </cell>
          <cell r="GS155">
            <v>248086</v>
          </cell>
          <cell r="GT155">
            <v>260785</v>
          </cell>
          <cell r="GU155">
            <v>256275</v>
          </cell>
          <cell r="GV155">
            <v>283425</v>
          </cell>
          <cell r="GW155">
            <v>1048571</v>
          </cell>
          <cell r="GX155">
            <v>274094</v>
          </cell>
          <cell r="GY155">
            <v>282972</v>
          </cell>
          <cell r="GZ155">
            <v>283491</v>
          </cell>
          <cell r="HA155">
            <v>319873</v>
          </cell>
          <cell r="HB155">
            <v>1160430</v>
          </cell>
          <cell r="HC155">
            <v>309629</v>
          </cell>
          <cell r="HD155">
            <v>330359</v>
          </cell>
          <cell r="HE155">
            <v>331635</v>
          </cell>
          <cell r="HF155">
            <v>363845</v>
          </cell>
          <cell r="HG155">
            <v>1335468</v>
          </cell>
          <cell r="HH155">
            <v>344318</v>
          </cell>
          <cell r="HI155">
            <v>354546</v>
          </cell>
          <cell r="HJ155">
            <v>349437</v>
          </cell>
          <cell r="HK155">
            <v>390762</v>
          </cell>
          <cell r="HL155">
            <v>1439063</v>
          </cell>
          <cell r="HM155">
            <v>379966</v>
          </cell>
          <cell r="HN155">
            <v>391832</v>
          </cell>
          <cell r="HO155">
            <v>373712</v>
          </cell>
        </row>
        <row r="156">
          <cell r="A156" t="str">
            <v>CURCXDMG</v>
          </cell>
          <cell r="B156" t="str">
            <v>current price HK$Mn</v>
          </cell>
          <cell r="C156" t="str">
            <v>PCE</v>
          </cell>
          <cell r="D156" t="str">
            <v>CXDM</v>
          </cell>
          <cell r="E156" t="str">
            <v>goods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6791</v>
          </cell>
          <cell r="O156">
            <v>7269</v>
          </cell>
          <cell r="P156">
            <v>8160</v>
          </cell>
          <cell r="Q156">
            <v>9395</v>
          </cell>
          <cell r="R156">
            <v>10884</v>
          </cell>
          <cell r="S156">
            <v>12426</v>
          </cell>
          <cell r="T156">
            <v>14299</v>
          </cell>
          <cell r="U156">
            <v>3981</v>
          </cell>
          <cell r="V156">
            <v>4144</v>
          </cell>
          <cell r="W156">
            <v>4700</v>
          </cell>
          <cell r="X156">
            <v>5722</v>
          </cell>
          <cell r="Y156">
            <v>18547</v>
          </cell>
          <cell r="Z156">
            <v>4733</v>
          </cell>
          <cell r="AA156">
            <v>5348</v>
          </cell>
          <cell r="AB156">
            <v>5171</v>
          </cell>
          <cell r="AC156">
            <v>5388</v>
          </cell>
          <cell r="AD156">
            <v>20640</v>
          </cell>
          <cell r="AE156">
            <v>4650</v>
          </cell>
          <cell r="AF156">
            <v>4637</v>
          </cell>
          <cell r="AG156">
            <v>5021</v>
          </cell>
          <cell r="AH156">
            <v>5940</v>
          </cell>
          <cell r="AI156">
            <v>20248</v>
          </cell>
          <cell r="AJ156">
            <v>4766</v>
          </cell>
          <cell r="AK156">
            <v>5643</v>
          </cell>
          <cell r="AL156">
            <v>5408</v>
          </cell>
          <cell r="AM156">
            <v>7009</v>
          </cell>
          <cell r="AN156">
            <v>22826</v>
          </cell>
          <cell r="AO156">
            <v>5804</v>
          </cell>
          <cell r="AP156">
            <v>6437</v>
          </cell>
          <cell r="AQ156">
            <v>7131</v>
          </cell>
          <cell r="AR156">
            <v>8281</v>
          </cell>
          <cell r="AS156">
            <v>27653</v>
          </cell>
          <cell r="AT156">
            <v>7367</v>
          </cell>
          <cell r="AU156">
            <v>8148</v>
          </cell>
          <cell r="AV156">
            <v>8817</v>
          </cell>
          <cell r="AW156">
            <v>10885</v>
          </cell>
          <cell r="AX156">
            <v>35217</v>
          </cell>
          <cell r="AY156">
            <v>8950</v>
          </cell>
          <cell r="AZ156">
            <v>10120</v>
          </cell>
          <cell r="BA156">
            <v>11056</v>
          </cell>
          <cell r="BB156">
            <v>12465</v>
          </cell>
          <cell r="BC156">
            <v>42591</v>
          </cell>
          <cell r="BD156">
            <v>11348</v>
          </cell>
          <cell r="BE156">
            <v>11723</v>
          </cell>
          <cell r="BF156">
            <v>13462</v>
          </cell>
          <cell r="BG156">
            <v>14504</v>
          </cell>
          <cell r="BH156">
            <v>51037</v>
          </cell>
          <cell r="BI156">
            <v>14051</v>
          </cell>
          <cell r="BJ156">
            <v>14046</v>
          </cell>
          <cell r="BK156">
            <v>14808</v>
          </cell>
          <cell r="BL156">
            <v>17063</v>
          </cell>
          <cell r="BM156">
            <v>59968</v>
          </cell>
          <cell r="BN156">
            <v>15946</v>
          </cell>
          <cell r="BO156">
            <v>14944</v>
          </cell>
          <cell r="BP156">
            <v>17428</v>
          </cell>
          <cell r="BQ156">
            <v>18298</v>
          </cell>
          <cell r="BR156">
            <v>66616</v>
          </cell>
          <cell r="BS156">
            <v>18026</v>
          </cell>
          <cell r="BT156">
            <v>18148</v>
          </cell>
          <cell r="BU156">
            <v>20099</v>
          </cell>
          <cell r="BV156">
            <v>22285</v>
          </cell>
          <cell r="BW156">
            <v>78558</v>
          </cell>
          <cell r="BX156">
            <v>21119</v>
          </cell>
          <cell r="BY156">
            <v>20761</v>
          </cell>
          <cell r="BZ156">
            <v>23610</v>
          </cell>
          <cell r="CA156">
            <v>23869</v>
          </cell>
          <cell r="CB156">
            <v>89359</v>
          </cell>
          <cell r="CC156">
            <v>21625</v>
          </cell>
          <cell r="CD156">
            <v>22074</v>
          </cell>
          <cell r="CE156">
            <v>23532</v>
          </cell>
          <cell r="CF156">
            <v>25344</v>
          </cell>
          <cell r="CG156">
            <v>92575</v>
          </cell>
          <cell r="CH156">
            <v>24269</v>
          </cell>
          <cell r="CI156">
            <v>24830</v>
          </cell>
          <cell r="CJ156">
            <v>28000</v>
          </cell>
          <cell r="CK156">
            <v>30063</v>
          </cell>
          <cell r="CL156">
            <v>107162</v>
          </cell>
          <cell r="CM156">
            <v>28352</v>
          </cell>
          <cell r="CN156">
            <v>30996</v>
          </cell>
          <cell r="CO156">
            <v>32950</v>
          </cell>
          <cell r="CP156">
            <v>35518</v>
          </cell>
          <cell r="CQ156">
            <v>127816</v>
          </cell>
          <cell r="CR156">
            <v>34204</v>
          </cell>
          <cell r="CS156">
            <v>35900</v>
          </cell>
          <cell r="CT156">
            <v>38610</v>
          </cell>
          <cell r="CU156">
            <v>42773</v>
          </cell>
          <cell r="CV156">
            <v>151487</v>
          </cell>
          <cell r="CW156">
            <v>38963</v>
          </cell>
          <cell r="CX156">
            <v>39523</v>
          </cell>
          <cell r="CY156">
            <v>40996</v>
          </cell>
          <cell r="CZ156">
            <v>43713</v>
          </cell>
          <cell r="DA156">
            <v>163195</v>
          </cell>
          <cell r="DB156">
            <v>39490</v>
          </cell>
          <cell r="DC156">
            <v>42782</v>
          </cell>
          <cell r="DD156">
            <v>47951</v>
          </cell>
          <cell r="DE156">
            <v>51251</v>
          </cell>
          <cell r="DF156">
            <v>181474</v>
          </cell>
          <cell r="DG156">
            <v>45226</v>
          </cell>
          <cell r="DH156">
            <v>50945</v>
          </cell>
          <cell r="DI156">
            <v>58359</v>
          </cell>
          <cell r="DJ156">
            <v>60653</v>
          </cell>
          <cell r="DK156">
            <v>215183</v>
          </cell>
          <cell r="DL156">
            <v>54598</v>
          </cell>
          <cell r="DM156">
            <v>60355</v>
          </cell>
          <cell r="DN156">
            <v>67716</v>
          </cell>
          <cell r="DO156">
            <v>71287</v>
          </cell>
          <cell r="DP156">
            <v>253956</v>
          </cell>
          <cell r="DQ156">
            <v>62391</v>
          </cell>
          <cell r="DR156">
            <v>70226</v>
          </cell>
          <cell r="DS156">
            <v>75122</v>
          </cell>
          <cell r="DT156">
            <v>82072</v>
          </cell>
          <cell r="DU156">
            <v>289811</v>
          </cell>
          <cell r="DV156">
            <v>73268</v>
          </cell>
          <cell r="DW156">
            <v>78504</v>
          </cell>
          <cell r="DX156">
            <v>82406</v>
          </cell>
          <cell r="DY156">
            <v>93820</v>
          </cell>
          <cell r="DZ156">
            <v>327998</v>
          </cell>
          <cell r="EA156">
            <v>81360</v>
          </cell>
          <cell r="EB156">
            <v>85635</v>
          </cell>
          <cell r="EC156">
            <v>87357</v>
          </cell>
          <cell r="ED156">
            <v>100579</v>
          </cell>
          <cell r="EE156">
            <v>354931</v>
          </cell>
          <cell r="EF156">
            <v>88748</v>
          </cell>
          <cell r="EG156">
            <v>92736</v>
          </cell>
          <cell r="EH156">
            <v>95778</v>
          </cell>
          <cell r="EI156">
            <v>112380</v>
          </cell>
          <cell r="EJ156">
            <v>389642</v>
          </cell>
          <cell r="EK156">
            <v>93627</v>
          </cell>
          <cell r="EL156">
            <v>102767</v>
          </cell>
          <cell r="EM156">
            <v>104417</v>
          </cell>
          <cell r="EN156">
            <v>109002</v>
          </cell>
          <cell r="EO156">
            <v>409813</v>
          </cell>
          <cell r="EP156">
            <v>82281</v>
          </cell>
          <cell r="EQ156">
            <v>87346</v>
          </cell>
          <cell r="ER156">
            <v>87783</v>
          </cell>
          <cell r="ES156">
            <v>91266</v>
          </cell>
          <cell r="ET156">
            <v>348676</v>
          </cell>
          <cell r="EU156">
            <v>70326</v>
          </cell>
          <cell r="EV156">
            <v>81145</v>
          </cell>
          <cell r="EW156">
            <v>80665</v>
          </cell>
          <cell r="EX156">
            <v>86521</v>
          </cell>
          <cell r="EY156">
            <v>318657</v>
          </cell>
          <cell r="EZ156">
            <v>75154</v>
          </cell>
          <cell r="FA156">
            <v>83170</v>
          </cell>
          <cell r="FB156">
            <v>80366</v>
          </cell>
          <cell r="FC156">
            <v>86921</v>
          </cell>
          <cell r="FD156">
            <v>325611</v>
          </cell>
          <cell r="FE156">
            <v>74615</v>
          </cell>
          <cell r="FF156">
            <v>83073</v>
          </cell>
          <cell r="FG156">
            <v>77387</v>
          </cell>
          <cell r="FH156">
            <v>80587</v>
          </cell>
          <cell r="FI156">
            <v>315662</v>
          </cell>
          <cell r="FJ156">
            <v>70680</v>
          </cell>
          <cell r="FK156">
            <v>76046</v>
          </cell>
          <cell r="FL156">
            <v>70728</v>
          </cell>
          <cell r="FM156">
            <v>75791</v>
          </cell>
          <cell r="FN156">
            <v>293245</v>
          </cell>
          <cell r="FO156">
            <v>67049</v>
          </cell>
          <cell r="FP156">
            <v>65770</v>
          </cell>
          <cell r="FQ156">
            <v>68288</v>
          </cell>
          <cell r="FR156">
            <v>77223</v>
          </cell>
          <cell r="FS156">
            <v>278330</v>
          </cell>
          <cell r="FT156">
            <v>72075</v>
          </cell>
          <cell r="FU156">
            <v>77614</v>
          </cell>
          <cell r="FV156">
            <v>74299</v>
          </cell>
          <cell r="FW156">
            <v>84239</v>
          </cell>
          <cell r="FX156">
            <v>308227</v>
          </cell>
          <cell r="FY156">
            <v>76588</v>
          </cell>
          <cell r="FZ156">
            <v>82457</v>
          </cell>
          <cell r="GA156">
            <v>77363</v>
          </cell>
          <cell r="GB156">
            <v>87525</v>
          </cell>
          <cell r="GC156">
            <v>323933</v>
          </cell>
          <cell r="GD156">
            <v>79926</v>
          </cell>
          <cell r="GE156">
            <v>87142</v>
          </cell>
          <cell r="GF156">
            <v>82187</v>
          </cell>
          <cell r="GG156">
            <v>94601</v>
          </cell>
          <cell r="GH156">
            <v>343856</v>
          </cell>
          <cell r="GI156">
            <v>86103</v>
          </cell>
          <cell r="GJ156">
            <v>94894</v>
          </cell>
          <cell r="GK156">
            <v>94007</v>
          </cell>
          <cell r="GL156">
            <v>109143</v>
          </cell>
          <cell r="GM156">
            <v>384147</v>
          </cell>
          <cell r="GN156">
            <v>102365</v>
          </cell>
          <cell r="GO156">
            <v>110454</v>
          </cell>
          <cell r="GP156">
            <v>106658</v>
          </cell>
          <cell r="GQ156">
            <v>113871</v>
          </cell>
          <cell r="GR156">
            <v>433348</v>
          </cell>
          <cell r="GS156">
            <v>98815</v>
          </cell>
          <cell r="GT156">
            <v>105505</v>
          </cell>
          <cell r="GU156">
            <v>105073</v>
          </cell>
          <cell r="GV156">
            <v>124289</v>
          </cell>
          <cell r="GW156">
            <v>433682</v>
          </cell>
          <cell r="GX156">
            <v>114670</v>
          </cell>
          <cell r="GY156">
            <v>120167</v>
          </cell>
          <cell r="GZ156">
            <v>122715</v>
          </cell>
          <cell r="HA156">
            <v>146002</v>
          </cell>
          <cell r="HB156">
            <v>503554</v>
          </cell>
          <cell r="HC156">
            <v>139014</v>
          </cell>
          <cell r="HD156">
            <v>153838</v>
          </cell>
          <cell r="HE156">
            <v>156947</v>
          </cell>
          <cell r="HF156">
            <v>180970</v>
          </cell>
          <cell r="HG156">
            <v>630769</v>
          </cell>
          <cell r="HH156">
            <v>161960</v>
          </cell>
          <cell r="HI156">
            <v>169221</v>
          </cell>
          <cell r="HJ156">
            <v>165284</v>
          </cell>
          <cell r="HK156">
            <v>193107</v>
          </cell>
          <cell r="HL156">
            <v>689572</v>
          </cell>
          <cell r="HM156">
            <v>182942</v>
          </cell>
          <cell r="HN156">
            <v>190160</v>
          </cell>
          <cell r="HO156">
            <v>176288</v>
          </cell>
        </row>
        <row r="157">
          <cell r="A157" t="str">
            <v>CURCXDMF</v>
          </cell>
          <cell r="B157" t="str">
            <v>current price HK$Mn</v>
          </cell>
          <cell r="C157" t="str">
            <v>PCE</v>
          </cell>
          <cell r="D157" t="str">
            <v>CXDM</v>
          </cell>
          <cell r="E157" t="str">
            <v>goods</v>
          </cell>
          <cell r="F157" t="str">
            <v>food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3145</v>
          </cell>
          <cell r="O157">
            <v>3506</v>
          </cell>
          <cell r="P157">
            <v>3716</v>
          </cell>
          <cell r="Q157">
            <v>4209</v>
          </cell>
          <cell r="R157">
            <v>4842</v>
          </cell>
          <cell r="S157">
            <v>5428</v>
          </cell>
          <cell r="T157">
            <v>6121</v>
          </cell>
          <cell r="U157">
            <v>1535</v>
          </cell>
          <cell r="V157">
            <v>1722</v>
          </cell>
          <cell r="W157">
            <v>2096</v>
          </cell>
          <cell r="X157">
            <v>2453</v>
          </cell>
          <cell r="Y157">
            <v>7806</v>
          </cell>
          <cell r="Z157">
            <v>2098</v>
          </cell>
          <cell r="AA157">
            <v>2623</v>
          </cell>
          <cell r="AB157">
            <v>2451</v>
          </cell>
          <cell r="AC157">
            <v>2431</v>
          </cell>
          <cell r="AD157">
            <v>9603</v>
          </cell>
          <cell r="AE157">
            <v>2186</v>
          </cell>
          <cell r="AF157">
            <v>2284</v>
          </cell>
          <cell r="AG157">
            <v>2500</v>
          </cell>
          <cell r="AH157">
            <v>2560</v>
          </cell>
          <cell r="AI157">
            <v>9530</v>
          </cell>
          <cell r="AJ157">
            <v>2317</v>
          </cell>
          <cell r="AK157">
            <v>2552</v>
          </cell>
          <cell r="AL157">
            <v>2717</v>
          </cell>
          <cell r="AM157">
            <v>2822</v>
          </cell>
          <cell r="AN157">
            <v>10408</v>
          </cell>
          <cell r="AO157">
            <v>2684</v>
          </cell>
          <cell r="AP157">
            <v>2823</v>
          </cell>
          <cell r="AQ157">
            <v>3024</v>
          </cell>
          <cell r="AR157">
            <v>3089</v>
          </cell>
          <cell r="AS157">
            <v>11620</v>
          </cell>
          <cell r="AT157">
            <v>3351</v>
          </cell>
          <cell r="AU157">
            <v>3469</v>
          </cell>
          <cell r="AV157">
            <v>3592</v>
          </cell>
          <cell r="AW157">
            <v>3666</v>
          </cell>
          <cell r="AX157">
            <v>14078</v>
          </cell>
          <cell r="AY157">
            <v>3446</v>
          </cell>
          <cell r="AZ157">
            <v>3884</v>
          </cell>
          <cell r="BA157">
            <v>4387</v>
          </cell>
          <cell r="BB157">
            <v>4575</v>
          </cell>
          <cell r="BC157">
            <v>16292</v>
          </cell>
          <cell r="BD157">
            <v>4129</v>
          </cell>
          <cell r="BE157">
            <v>4505</v>
          </cell>
          <cell r="BF157">
            <v>5242</v>
          </cell>
          <cell r="BG157">
            <v>5350</v>
          </cell>
          <cell r="BH157">
            <v>19226</v>
          </cell>
          <cell r="BI157">
            <v>4816</v>
          </cell>
          <cell r="BJ157">
            <v>5208</v>
          </cell>
          <cell r="BK157">
            <v>6224</v>
          </cell>
          <cell r="BL157">
            <v>6356</v>
          </cell>
          <cell r="BM157">
            <v>22604</v>
          </cell>
          <cell r="BN157">
            <v>5563</v>
          </cell>
          <cell r="BO157">
            <v>5977</v>
          </cell>
          <cell r="BP157">
            <v>7174</v>
          </cell>
          <cell r="BQ157">
            <v>7157</v>
          </cell>
          <cell r="BR157">
            <v>25871</v>
          </cell>
          <cell r="BS157">
            <v>6600</v>
          </cell>
          <cell r="BT157">
            <v>7045</v>
          </cell>
          <cell r="BU157">
            <v>7665</v>
          </cell>
          <cell r="BV157">
            <v>8174</v>
          </cell>
          <cell r="BW157">
            <v>29484</v>
          </cell>
          <cell r="BX157">
            <v>7336</v>
          </cell>
          <cell r="BY157">
            <v>8009</v>
          </cell>
          <cell r="BZ157">
            <v>8526</v>
          </cell>
          <cell r="CA157">
            <v>8352</v>
          </cell>
          <cell r="CB157">
            <v>32223</v>
          </cell>
          <cell r="CC157">
            <v>7418</v>
          </cell>
          <cell r="CD157">
            <v>8168</v>
          </cell>
          <cell r="CE157">
            <v>8131</v>
          </cell>
          <cell r="CF157">
            <v>8395</v>
          </cell>
          <cell r="CG157">
            <v>32112</v>
          </cell>
          <cell r="CH157">
            <v>7866</v>
          </cell>
          <cell r="CI157">
            <v>8537</v>
          </cell>
          <cell r="CJ157">
            <v>8848</v>
          </cell>
          <cell r="CK157">
            <v>8642</v>
          </cell>
          <cell r="CL157">
            <v>33893</v>
          </cell>
          <cell r="CM157">
            <v>8447</v>
          </cell>
          <cell r="CN157">
            <v>9203</v>
          </cell>
          <cell r="CO157">
            <v>9481</v>
          </cell>
          <cell r="CP157">
            <v>9956</v>
          </cell>
          <cell r="CQ157">
            <v>37087</v>
          </cell>
          <cell r="CR157">
            <v>9276</v>
          </cell>
          <cell r="CS157">
            <v>10056</v>
          </cell>
          <cell r="CT157">
            <v>10713</v>
          </cell>
          <cell r="CU157">
            <v>10773</v>
          </cell>
          <cell r="CV157">
            <v>40818</v>
          </cell>
          <cell r="CW157">
            <v>10312</v>
          </cell>
          <cell r="CX157">
            <v>11183</v>
          </cell>
          <cell r="CY157">
            <v>11891</v>
          </cell>
          <cell r="CZ157">
            <v>11400</v>
          </cell>
          <cell r="DA157">
            <v>44786</v>
          </cell>
          <cell r="DB157">
            <v>11372</v>
          </cell>
          <cell r="DC157">
            <v>12302</v>
          </cell>
          <cell r="DD157">
            <v>13456</v>
          </cell>
          <cell r="DE157">
            <v>13221</v>
          </cell>
          <cell r="DF157">
            <v>50351</v>
          </cell>
          <cell r="DG157">
            <v>12278</v>
          </cell>
          <cell r="DH157">
            <v>14263</v>
          </cell>
          <cell r="DI157">
            <v>14769</v>
          </cell>
          <cell r="DJ157">
            <v>14120</v>
          </cell>
          <cell r="DK157">
            <v>55430</v>
          </cell>
          <cell r="DL157">
            <v>13222</v>
          </cell>
          <cell r="DM157">
            <v>15751</v>
          </cell>
          <cell r="DN157">
            <v>15350</v>
          </cell>
          <cell r="DO157">
            <v>14660</v>
          </cell>
          <cell r="DP157">
            <v>58983</v>
          </cell>
          <cell r="DQ157">
            <v>14025</v>
          </cell>
          <cell r="DR157">
            <v>16434</v>
          </cell>
          <cell r="DS157">
            <v>17029</v>
          </cell>
          <cell r="DT157">
            <v>16948</v>
          </cell>
          <cell r="DU157">
            <v>64436</v>
          </cell>
          <cell r="DV157">
            <v>15798</v>
          </cell>
          <cell r="DW157">
            <v>19413</v>
          </cell>
          <cell r="DX157">
            <v>18900</v>
          </cell>
          <cell r="DY157">
            <v>20068</v>
          </cell>
          <cell r="DZ157">
            <v>74179</v>
          </cell>
          <cell r="EA157">
            <v>17665</v>
          </cell>
          <cell r="EB157">
            <v>23512</v>
          </cell>
          <cell r="EC157">
            <v>21046</v>
          </cell>
          <cell r="ED157">
            <v>22179</v>
          </cell>
          <cell r="EE157">
            <v>84402</v>
          </cell>
          <cell r="EF157">
            <v>19950</v>
          </cell>
          <cell r="EG157">
            <v>25935</v>
          </cell>
          <cell r="EH157">
            <v>22536</v>
          </cell>
          <cell r="EI157">
            <v>24054</v>
          </cell>
          <cell r="EJ157">
            <v>92475</v>
          </cell>
          <cell r="EK157">
            <v>20637</v>
          </cell>
          <cell r="EL157">
            <v>27803</v>
          </cell>
          <cell r="EM157">
            <v>23608</v>
          </cell>
          <cell r="EN157">
            <v>24444</v>
          </cell>
          <cell r="EO157">
            <v>96492</v>
          </cell>
          <cell r="EP157">
            <v>19311</v>
          </cell>
          <cell r="EQ157">
            <v>25237</v>
          </cell>
          <cell r="ER157">
            <v>22387</v>
          </cell>
          <cell r="ES157">
            <v>22567</v>
          </cell>
          <cell r="ET157">
            <v>89502</v>
          </cell>
          <cell r="EU157">
            <v>18840</v>
          </cell>
          <cell r="EV157">
            <v>24633</v>
          </cell>
          <cell r="EW157">
            <v>21586</v>
          </cell>
          <cell r="EX157">
            <v>22218</v>
          </cell>
          <cell r="EY157">
            <v>87277</v>
          </cell>
          <cell r="EZ157">
            <v>19152</v>
          </cell>
          <cell r="FA157">
            <v>25196</v>
          </cell>
          <cell r="FB157">
            <v>21407</v>
          </cell>
          <cell r="FC157">
            <v>23002</v>
          </cell>
          <cell r="FD157">
            <v>88757</v>
          </cell>
          <cell r="FE157">
            <v>19586</v>
          </cell>
          <cell r="FF157">
            <v>25751</v>
          </cell>
          <cell r="FG157">
            <v>21958</v>
          </cell>
          <cell r="FH157">
            <v>23309</v>
          </cell>
          <cell r="FI157">
            <v>90604</v>
          </cell>
          <cell r="FJ157">
            <v>19770</v>
          </cell>
          <cell r="FK157">
            <v>25254</v>
          </cell>
          <cell r="FL157">
            <v>21454</v>
          </cell>
          <cell r="FM157">
            <v>22842</v>
          </cell>
          <cell r="FN157">
            <v>89320</v>
          </cell>
          <cell r="FO157">
            <v>19013</v>
          </cell>
          <cell r="FP157">
            <v>24197</v>
          </cell>
          <cell r="FQ157">
            <v>20800</v>
          </cell>
          <cell r="FR157">
            <v>22490</v>
          </cell>
          <cell r="FS157">
            <v>86500</v>
          </cell>
          <cell r="FT157">
            <v>19996</v>
          </cell>
          <cell r="FU157">
            <v>24884</v>
          </cell>
          <cell r="FV157">
            <v>22626</v>
          </cell>
          <cell r="FW157">
            <v>24937</v>
          </cell>
          <cell r="FX157">
            <v>92443</v>
          </cell>
          <cell r="FY157">
            <v>21005</v>
          </cell>
          <cell r="FZ157">
            <v>26774</v>
          </cell>
          <cell r="GA157">
            <v>23972</v>
          </cell>
          <cell r="GB157">
            <v>26394</v>
          </cell>
          <cell r="GC157">
            <v>98145</v>
          </cell>
          <cell r="GD157">
            <v>22269</v>
          </cell>
          <cell r="GE157">
            <v>28384</v>
          </cell>
          <cell r="GF157">
            <v>24892</v>
          </cell>
          <cell r="GG157">
            <v>28154</v>
          </cell>
          <cell r="GH157">
            <v>103699</v>
          </cell>
          <cell r="GI157">
            <v>24511</v>
          </cell>
          <cell r="GJ157">
            <v>31110</v>
          </cell>
          <cell r="GK157">
            <v>28859</v>
          </cell>
          <cell r="GL157">
            <v>31098</v>
          </cell>
          <cell r="GM157">
            <v>115578</v>
          </cell>
          <cell r="GN157">
            <v>30473</v>
          </cell>
          <cell r="GO157">
            <v>38242</v>
          </cell>
          <cell r="GP157">
            <v>34761</v>
          </cell>
          <cell r="GQ157">
            <v>35639</v>
          </cell>
          <cell r="GR157">
            <v>139115</v>
          </cell>
          <cell r="GS157">
            <v>32917</v>
          </cell>
          <cell r="GT157">
            <v>39933</v>
          </cell>
          <cell r="GU157">
            <v>35471</v>
          </cell>
          <cell r="GV157">
            <v>36889</v>
          </cell>
          <cell r="GW157">
            <v>145210</v>
          </cell>
          <cell r="GX157">
            <v>34688</v>
          </cell>
          <cell r="GY157">
            <v>42509</v>
          </cell>
          <cell r="GZ157">
            <v>38849</v>
          </cell>
          <cell r="HA157">
            <v>40552</v>
          </cell>
          <cell r="HB157">
            <v>156598</v>
          </cell>
          <cell r="HC157">
            <v>40056</v>
          </cell>
          <cell r="HD157">
            <v>47929</v>
          </cell>
          <cell r="HE157">
            <v>44678</v>
          </cell>
          <cell r="HF157">
            <v>46970</v>
          </cell>
          <cell r="HG157">
            <v>179633</v>
          </cell>
          <cell r="HH157">
            <v>43258</v>
          </cell>
          <cell r="HI157">
            <v>51933</v>
          </cell>
          <cell r="HJ157">
            <v>47743</v>
          </cell>
          <cell r="HK157">
            <v>48847</v>
          </cell>
          <cell r="HL157">
            <v>191781</v>
          </cell>
          <cell r="HM157">
            <v>45329</v>
          </cell>
          <cell r="HN157">
            <v>54525</v>
          </cell>
          <cell r="HO157">
            <v>50948</v>
          </cell>
        </row>
        <row r="158">
          <cell r="A158" t="str">
            <v>CURCXDMCG</v>
          </cell>
          <cell r="B158" t="str">
            <v>current price HK$Mn</v>
          </cell>
          <cell r="C158" t="str">
            <v>PCE</v>
          </cell>
          <cell r="D158" t="str">
            <v>CXDM</v>
          </cell>
          <cell r="E158" t="str">
            <v>goods</v>
          </cell>
          <cell r="F158" t="str">
            <v>consumer goods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3646</v>
          </cell>
          <cell r="O158">
            <v>3763</v>
          </cell>
          <cell r="P158">
            <v>4444</v>
          </cell>
          <cell r="Q158">
            <v>5186</v>
          </cell>
          <cell r="R158">
            <v>6042</v>
          </cell>
          <cell r="S158">
            <v>6998</v>
          </cell>
          <cell r="T158">
            <v>8178</v>
          </cell>
          <cell r="U158">
            <v>2446</v>
          </cell>
          <cell r="V158">
            <v>2422</v>
          </cell>
          <cell r="W158">
            <v>2604</v>
          </cell>
          <cell r="X158">
            <v>3269</v>
          </cell>
          <cell r="Y158">
            <v>10741</v>
          </cell>
          <cell r="Z158">
            <v>2635</v>
          </cell>
          <cell r="AA158">
            <v>2725</v>
          </cell>
          <cell r="AB158">
            <v>2720</v>
          </cell>
          <cell r="AC158">
            <v>2957</v>
          </cell>
          <cell r="AD158">
            <v>11037</v>
          </cell>
          <cell r="AE158">
            <v>2464</v>
          </cell>
          <cell r="AF158">
            <v>2353</v>
          </cell>
          <cell r="AG158">
            <v>2521</v>
          </cell>
          <cell r="AH158">
            <v>3380</v>
          </cell>
          <cell r="AI158">
            <v>10718</v>
          </cell>
          <cell r="AJ158">
            <v>2449</v>
          </cell>
          <cell r="AK158">
            <v>3091</v>
          </cell>
          <cell r="AL158">
            <v>2691</v>
          </cell>
          <cell r="AM158">
            <v>4187</v>
          </cell>
          <cell r="AN158">
            <v>12418</v>
          </cell>
          <cell r="AO158">
            <v>3120</v>
          </cell>
          <cell r="AP158">
            <v>3614</v>
          </cell>
          <cell r="AQ158">
            <v>4107</v>
          </cell>
          <cell r="AR158">
            <v>5192</v>
          </cell>
          <cell r="AS158">
            <v>16033</v>
          </cell>
          <cell r="AT158">
            <v>4016</v>
          </cell>
          <cell r="AU158">
            <v>4679</v>
          </cell>
          <cell r="AV158">
            <v>5225</v>
          </cell>
          <cell r="AW158">
            <v>7219</v>
          </cell>
          <cell r="AX158">
            <v>21139</v>
          </cell>
          <cell r="AY158">
            <v>5504</v>
          </cell>
          <cell r="AZ158">
            <v>6236</v>
          </cell>
          <cell r="BA158">
            <v>6669</v>
          </cell>
          <cell r="BB158">
            <v>7890</v>
          </cell>
          <cell r="BC158">
            <v>26299</v>
          </cell>
          <cell r="BD158">
            <v>7219</v>
          </cell>
          <cell r="BE158">
            <v>7218</v>
          </cell>
          <cell r="BF158">
            <v>8220</v>
          </cell>
          <cell r="BG158">
            <v>9154</v>
          </cell>
          <cell r="BH158">
            <v>31811</v>
          </cell>
          <cell r="BI158">
            <v>9235</v>
          </cell>
          <cell r="BJ158">
            <v>8838</v>
          </cell>
          <cell r="BK158">
            <v>8584</v>
          </cell>
          <cell r="BL158">
            <v>10707</v>
          </cell>
          <cell r="BM158">
            <v>37364</v>
          </cell>
          <cell r="BN158">
            <v>10383</v>
          </cell>
          <cell r="BO158">
            <v>8967</v>
          </cell>
          <cell r="BP158">
            <v>10254</v>
          </cell>
          <cell r="BQ158">
            <v>11141</v>
          </cell>
          <cell r="BR158">
            <v>40745</v>
          </cell>
          <cell r="BS158">
            <v>11426</v>
          </cell>
          <cell r="BT158">
            <v>11103</v>
          </cell>
          <cell r="BU158">
            <v>12434</v>
          </cell>
          <cell r="BV158">
            <v>14111</v>
          </cell>
          <cell r="BW158">
            <v>49074</v>
          </cell>
          <cell r="BX158">
            <v>13783</v>
          </cell>
          <cell r="BY158">
            <v>12752</v>
          </cell>
          <cell r="BZ158">
            <v>15084</v>
          </cell>
          <cell r="CA158">
            <v>15517</v>
          </cell>
          <cell r="CB158">
            <v>57136</v>
          </cell>
          <cell r="CC158">
            <v>14207</v>
          </cell>
          <cell r="CD158">
            <v>13906</v>
          </cell>
          <cell r="CE158">
            <v>15401</v>
          </cell>
          <cell r="CF158">
            <v>16949</v>
          </cell>
          <cell r="CG158">
            <v>60463</v>
          </cell>
          <cell r="CH158">
            <v>16403</v>
          </cell>
          <cell r="CI158">
            <v>16293</v>
          </cell>
          <cell r="CJ158">
            <v>19152</v>
          </cell>
          <cell r="CK158">
            <v>21421</v>
          </cell>
          <cell r="CL158">
            <v>73269</v>
          </cell>
          <cell r="CM158">
            <v>19905</v>
          </cell>
          <cell r="CN158">
            <v>21793</v>
          </cell>
          <cell r="CO158">
            <v>23469</v>
          </cell>
          <cell r="CP158">
            <v>25562</v>
          </cell>
          <cell r="CQ158">
            <v>90729</v>
          </cell>
          <cell r="CR158">
            <v>24928</v>
          </cell>
          <cell r="CS158">
            <v>25844</v>
          </cell>
          <cell r="CT158">
            <v>27897</v>
          </cell>
          <cell r="CU158">
            <v>32000</v>
          </cell>
          <cell r="CV158">
            <v>110669</v>
          </cell>
          <cell r="CW158">
            <v>28651</v>
          </cell>
          <cell r="CX158">
            <v>28340</v>
          </cell>
          <cell r="CY158">
            <v>29105</v>
          </cell>
          <cell r="CZ158">
            <v>32313</v>
          </cell>
          <cell r="DA158">
            <v>118409</v>
          </cell>
          <cell r="DB158">
            <v>28118</v>
          </cell>
          <cell r="DC158">
            <v>30480</v>
          </cell>
          <cell r="DD158">
            <v>34495</v>
          </cell>
          <cell r="DE158">
            <v>38030</v>
          </cell>
          <cell r="DF158">
            <v>131123</v>
          </cell>
          <cell r="DG158">
            <v>32948</v>
          </cell>
          <cell r="DH158">
            <v>36682</v>
          </cell>
          <cell r="DI158">
            <v>43590</v>
          </cell>
          <cell r="DJ158">
            <v>46533</v>
          </cell>
          <cell r="DK158">
            <v>159753</v>
          </cell>
          <cell r="DL158">
            <v>41376</v>
          </cell>
          <cell r="DM158">
            <v>44604</v>
          </cell>
          <cell r="DN158">
            <v>52366</v>
          </cell>
          <cell r="DO158">
            <v>56627</v>
          </cell>
          <cell r="DP158">
            <v>194973</v>
          </cell>
          <cell r="DQ158">
            <v>48366</v>
          </cell>
          <cell r="DR158">
            <v>53792</v>
          </cell>
          <cell r="DS158">
            <v>58093</v>
          </cell>
          <cell r="DT158">
            <v>65124</v>
          </cell>
          <cell r="DU158">
            <v>225375</v>
          </cell>
          <cell r="DV158">
            <v>57470</v>
          </cell>
          <cell r="DW158">
            <v>59091</v>
          </cell>
          <cell r="DX158">
            <v>63506</v>
          </cell>
          <cell r="DY158">
            <v>73752</v>
          </cell>
          <cell r="DZ158">
            <v>253819</v>
          </cell>
          <cell r="EA158">
            <v>63695</v>
          </cell>
          <cell r="EB158">
            <v>62123</v>
          </cell>
          <cell r="EC158">
            <v>66311</v>
          </cell>
          <cell r="ED158">
            <v>78400</v>
          </cell>
          <cell r="EE158">
            <v>270529</v>
          </cell>
          <cell r="EF158">
            <v>68798</v>
          </cell>
          <cell r="EG158">
            <v>66801</v>
          </cell>
          <cell r="EH158">
            <v>73242</v>
          </cell>
          <cell r="EI158">
            <v>88326</v>
          </cell>
          <cell r="EJ158">
            <v>297167</v>
          </cell>
          <cell r="EK158">
            <v>72990</v>
          </cell>
          <cell r="EL158">
            <v>74964</v>
          </cell>
          <cell r="EM158">
            <v>80809</v>
          </cell>
          <cell r="EN158">
            <v>84558</v>
          </cell>
          <cell r="EO158">
            <v>313321</v>
          </cell>
          <cell r="EP158">
            <v>62970</v>
          </cell>
          <cell r="EQ158">
            <v>62109</v>
          </cell>
          <cell r="ER158">
            <v>65396</v>
          </cell>
          <cell r="ES158">
            <v>68699</v>
          </cell>
          <cell r="ET158">
            <v>259174</v>
          </cell>
          <cell r="EU158">
            <v>51486</v>
          </cell>
          <cell r="EV158">
            <v>56512</v>
          </cell>
          <cell r="EW158">
            <v>59079</v>
          </cell>
          <cell r="EX158">
            <v>64303</v>
          </cell>
          <cell r="EY158">
            <v>231380</v>
          </cell>
          <cell r="EZ158">
            <v>56002</v>
          </cell>
          <cell r="FA158">
            <v>57974</v>
          </cell>
          <cell r="FB158">
            <v>58959</v>
          </cell>
          <cell r="FC158">
            <v>63919</v>
          </cell>
          <cell r="FD158">
            <v>236854</v>
          </cell>
          <cell r="FE158">
            <v>55029</v>
          </cell>
          <cell r="FF158">
            <v>57322</v>
          </cell>
          <cell r="FG158">
            <v>55429</v>
          </cell>
          <cell r="FH158">
            <v>57278</v>
          </cell>
          <cell r="FI158">
            <v>225058</v>
          </cell>
          <cell r="FJ158">
            <v>50910</v>
          </cell>
          <cell r="FK158">
            <v>50792</v>
          </cell>
          <cell r="FL158">
            <v>49274</v>
          </cell>
          <cell r="FM158">
            <v>52949</v>
          </cell>
          <cell r="FN158">
            <v>203925</v>
          </cell>
          <cell r="FO158">
            <v>48036</v>
          </cell>
          <cell r="FP158">
            <v>41573</v>
          </cell>
          <cell r="FQ158">
            <v>47488</v>
          </cell>
          <cell r="FR158">
            <v>54733</v>
          </cell>
          <cell r="FS158">
            <v>191830</v>
          </cell>
          <cell r="FT158">
            <v>52079</v>
          </cell>
          <cell r="FU158">
            <v>52730</v>
          </cell>
          <cell r="FV158">
            <v>51673</v>
          </cell>
          <cell r="FW158">
            <v>59302</v>
          </cell>
          <cell r="FX158">
            <v>215784</v>
          </cell>
          <cell r="FY158">
            <v>55583</v>
          </cell>
          <cell r="FZ158">
            <v>55683</v>
          </cell>
          <cell r="GA158">
            <v>53391</v>
          </cell>
          <cell r="GB158">
            <v>61131</v>
          </cell>
          <cell r="GC158">
            <v>225788</v>
          </cell>
          <cell r="GD158">
            <v>57657</v>
          </cell>
          <cell r="GE158">
            <v>58758</v>
          </cell>
          <cell r="GF158">
            <v>57295</v>
          </cell>
          <cell r="GG158">
            <v>66447</v>
          </cell>
          <cell r="GH158">
            <v>240157</v>
          </cell>
          <cell r="GI158">
            <v>61592</v>
          </cell>
          <cell r="GJ158">
            <v>63784</v>
          </cell>
          <cell r="GK158">
            <v>65148</v>
          </cell>
          <cell r="GL158">
            <v>78045</v>
          </cell>
          <cell r="GM158">
            <v>268569</v>
          </cell>
          <cell r="GN158">
            <v>71892</v>
          </cell>
          <cell r="GO158">
            <v>72212</v>
          </cell>
          <cell r="GP158">
            <v>71897</v>
          </cell>
          <cell r="GQ158">
            <v>78232</v>
          </cell>
          <cell r="GR158">
            <v>294233</v>
          </cell>
          <cell r="GS158">
            <v>65898</v>
          </cell>
          <cell r="GT158">
            <v>65572</v>
          </cell>
          <cell r="GU158">
            <v>69602</v>
          </cell>
          <cell r="GV158">
            <v>87400</v>
          </cell>
          <cell r="GW158">
            <v>288472</v>
          </cell>
          <cell r="GX158">
            <v>79982</v>
          </cell>
          <cell r="GY158">
            <v>77658</v>
          </cell>
          <cell r="GZ158">
            <v>83866</v>
          </cell>
          <cell r="HA158">
            <v>105450</v>
          </cell>
          <cell r="HB158">
            <v>346956</v>
          </cell>
          <cell r="HC158">
            <v>98958</v>
          </cell>
          <cell r="HD158">
            <v>105909</v>
          </cell>
          <cell r="HE158">
            <v>112269</v>
          </cell>
          <cell r="HF158">
            <v>134000</v>
          </cell>
          <cell r="HG158">
            <v>451136</v>
          </cell>
          <cell r="HH158">
            <v>118702</v>
          </cell>
          <cell r="HI158">
            <v>117288</v>
          </cell>
          <cell r="HJ158">
            <v>117541</v>
          </cell>
          <cell r="HK158">
            <v>144260</v>
          </cell>
          <cell r="HL158">
            <v>497791</v>
          </cell>
          <cell r="HM158">
            <v>137613</v>
          </cell>
          <cell r="HN158">
            <v>135635</v>
          </cell>
          <cell r="HO158">
            <v>125340</v>
          </cell>
        </row>
        <row r="159">
          <cell r="A159" t="str">
            <v>CURCXDMD</v>
          </cell>
          <cell r="B159" t="str">
            <v>current price HK$Mn</v>
          </cell>
          <cell r="C159" t="str">
            <v>PCE</v>
          </cell>
          <cell r="D159" t="str">
            <v>CXDM</v>
          </cell>
          <cell r="E159" t="str">
            <v>goods</v>
          </cell>
          <cell r="F159" t="str">
            <v>consumer goods</v>
          </cell>
          <cell r="G159" t="str">
            <v>durables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866</v>
          </cell>
          <cell r="O159">
            <v>875</v>
          </cell>
          <cell r="P159">
            <v>1183</v>
          </cell>
          <cell r="Q159">
            <v>1476</v>
          </cell>
          <cell r="R159">
            <v>1797</v>
          </cell>
          <cell r="S159">
            <v>1913</v>
          </cell>
          <cell r="T159">
            <v>2063</v>
          </cell>
          <cell r="U159">
            <v>554</v>
          </cell>
          <cell r="V159">
            <v>604</v>
          </cell>
          <cell r="W159">
            <v>656</v>
          </cell>
          <cell r="X159">
            <v>760</v>
          </cell>
          <cell r="Y159">
            <v>2574</v>
          </cell>
          <cell r="Z159">
            <v>578</v>
          </cell>
          <cell r="AA159">
            <v>760</v>
          </cell>
          <cell r="AB159">
            <v>682</v>
          </cell>
          <cell r="AC159">
            <v>626</v>
          </cell>
          <cell r="AD159">
            <v>2646</v>
          </cell>
          <cell r="AE159">
            <v>477</v>
          </cell>
          <cell r="AF159">
            <v>531</v>
          </cell>
          <cell r="AG159">
            <v>499</v>
          </cell>
          <cell r="AH159">
            <v>680</v>
          </cell>
          <cell r="AI159">
            <v>2187</v>
          </cell>
          <cell r="AJ159">
            <v>550</v>
          </cell>
          <cell r="AK159">
            <v>877</v>
          </cell>
          <cell r="AL159">
            <v>680</v>
          </cell>
          <cell r="AM159">
            <v>1080</v>
          </cell>
          <cell r="AN159">
            <v>3187</v>
          </cell>
          <cell r="AO159">
            <v>728</v>
          </cell>
          <cell r="AP159">
            <v>1104</v>
          </cell>
          <cell r="AQ159">
            <v>1090</v>
          </cell>
          <cell r="AR159">
            <v>1378</v>
          </cell>
          <cell r="AS159">
            <v>4300</v>
          </cell>
          <cell r="AT159">
            <v>1051</v>
          </cell>
          <cell r="AU159">
            <v>1511</v>
          </cell>
          <cell r="AV159">
            <v>1582</v>
          </cell>
          <cell r="AW159">
            <v>2176</v>
          </cell>
          <cell r="AX159">
            <v>6320</v>
          </cell>
          <cell r="AY159">
            <v>1878</v>
          </cell>
          <cell r="AZ159">
            <v>2154</v>
          </cell>
          <cell r="BA159">
            <v>2230</v>
          </cell>
          <cell r="BB159">
            <v>2426</v>
          </cell>
          <cell r="BC159">
            <v>8688</v>
          </cell>
          <cell r="BD159">
            <v>2351</v>
          </cell>
          <cell r="BE159">
            <v>2092</v>
          </cell>
          <cell r="BF159">
            <v>2395</v>
          </cell>
          <cell r="BG159">
            <v>2867</v>
          </cell>
          <cell r="BH159">
            <v>9705</v>
          </cell>
          <cell r="BI159">
            <v>3584</v>
          </cell>
          <cell r="BJ159">
            <v>3240</v>
          </cell>
          <cell r="BK159">
            <v>2695</v>
          </cell>
          <cell r="BL159">
            <v>3282</v>
          </cell>
          <cell r="BM159">
            <v>12801</v>
          </cell>
          <cell r="BN159">
            <v>3582</v>
          </cell>
          <cell r="BO159">
            <v>2898</v>
          </cell>
          <cell r="BP159">
            <v>3174</v>
          </cell>
          <cell r="BQ159">
            <v>3418</v>
          </cell>
          <cell r="BR159">
            <v>13072</v>
          </cell>
          <cell r="BS159">
            <v>3973</v>
          </cell>
          <cell r="BT159">
            <v>3746</v>
          </cell>
          <cell r="BU159">
            <v>4035</v>
          </cell>
          <cell r="BV159">
            <v>4585</v>
          </cell>
          <cell r="BW159">
            <v>16339</v>
          </cell>
          <cell r="BX159">
            <v>4538</v>
          </cell>
          <cell r="BY159">
            <v>4419</v>
          </cell>
          <cell r="BZ159">
            <v>5089</v>
          </cell>
          <cell r="CA159">
            <v>5096</v>
          </cell>
          <cell r="CB159">
            <v>19142</v>
          </cell>
          <cell r="CC159">
            <v>5317</v>
          </cell>
          <cell r="CD159">
            <v>4689</v>
          </cell>
          <cell r="CE159">
            <v>4974</v>
          </cell>
          <cell r="CF159">
            <v>5423</v>
          </cell>
          <cell r="CG159">
            <v>20403</v>
          </cell>
          <cell r="CH159">
            <v>5691</v>
          </cell>
          <cell r="CI159">
            <v>5847</v>
          </cell>
          <cell r="CJ159">
            <v>7086</v>
          </cell>
          <cell r="CK159">
            <v>7555</v>
          </cell>
          <cell r="CL159">
            <v>26179</v>
          </cell>
          <cell r="CM159">
            <v>7226</v>
          </cell>
          <cell r="CN159">
            <v>8251</v>
          </cell>
          <cell r="CO159">
            <v>8373</v>
          </cell>
          <cell r="CP159">
            <v>9100</v>
          </cell>
          <cell r="CQ159">
            <v>32950</v>
          </cell>
          <cell r="CR159">
            <v>9321</v>
          </cell>
          <cell r="CS159">
            <v>10094</v>
          </cell>
          <cell r="CT159">
            <v>10389</v>
          </cell>
          <cell r="CU159">
            <v>12905</v>
          </cell>
          <cell r="CV159">
            <v>42709</v>
          </cell>
          <cell r="CW159">
            <v>11234</v>
          </cell>
          <cell r="CX159">
            <v>11089</v>
          </cell>
          <cell r="CY159">
            <v>10225</v>
          </cell>
          <cell r="CZ159">
            <v>11012</v>
          </cell>
          <cell r="DA159">
            <v>43560</v>
          </cell>
          <cell r="DB159">
            <v>10032</v>
          </cell>
          <cell r="DC159">
            <v>11749</v>
          </cell>
          <cell r="DD159">
            <v>12877</v>
          </cell>
          <cell r="DE159">
            <v>13797</v>
          </cell>
          <cell r="DF159">
            <v>48455</v>
          </cell>
          <cell r="DG159">
            <v>11646</v>
          </cell>
          <cell r="DH159">
            <v>14176</v>
          </cell>
          <cell r="DI159">
            <v>15862</v>
          </cell>
          <cell r="DJ159">
            <v>16534</v>
          </cell>
          <cell r="DK159">
            <v>58218</v>
          </cell>
          <cell r="DL159">
            <v>16815</v>
          </cell>
          <cell r="DM159">
            <v>17657</v>
          </cell>
          <cell r="DN159">
            <v>20585</v>
          </cell>
          <cell r="DO159">
            <v>23044</v>
          </cell>
          <cell r="DP159">
            <v>78101</v>
          </cell>
          <cell r="DQ159">
            <v>20896</v>
          </cell>
          <cell r="DR159">
            <v>21537</v>
          </cell>
          <cell r="DS159">
            <v>21676</v>
          </cell>
          <cell r="DT159">
            <v>26284</v>
          </cell>
          <cell r="DU159">
            <v>90393</v>
          </cell>
          <cell r="DV159">
            <v>24743</v>
          </cell>
          <cell r="DW159">
            <v>21638</v>
          </cell>
          <cell r="DX159">
            <v>20966</v>
          </cell>
          <cell r="DY159">
            <v>29017</v>
          </cell>
          <cell r="DZ159">
            <v>96364</v>
          </cell>
          <cell r="EA159">
            <v>26935</v>
          </cell>
          <cell r="EB159">
            <v>22135</v>
          </cell>
          <cell r="EC159">
            <v>21603</v>
          </cell>
          <cell r="ED159">
            <v>29360</v>
          </cell>
          <cell r="EE159">
            <v>100033</v>
          </cell>
          <cell r="EF159">
            <v>27603</v>
          </cell>
          <cell r="EG159">
            <v>23655</v>
          </cell>
          <cell r="EH159">
            <v>24832</v>
          </cell>
          <cell r="EI159">
            <v>33870</v>
          </cell>
          <cell r="EJ159">
            <v>109960</v>
          </cell>
          <cell r="EK159">
            <v>29187</v>
          </cell>
          <cell r="EL159">
            <v>27566</v>
          </cell>
          <cell r="EM159">
            <v>30874</v>
          </cell>
          <cell r="EN159">
            <v>34655</v>
          </cell>
          <cell r="EO159">
            <v>122282</v>
          </cell>
          <cell r="EP159">
            <v>26318</v>
          </cell>
          <cell r="EQ159">
            <v>22944</v>
          </cell>
          <cell r="ER159">
            <v>23374</v>
          </cell>
          <cell r="ES159">
            <v>27510</v>
          </cell>
          <cell r="ET159">
            <v>100146</v>
          </cell>
          <cell r="EU159">
            <v>20787</v>
          </cell>
          <cell r="EV159">
            <v>21693</v>
          </cell>
          <cell r="EW159">
            <v>22563</v>
          </cell>
          <cell r="EX159">
            <v>25595</v>
          </cell>
          <cell r="EY159">
            <v>90638</v>
          </cell>
          <cell r="EZ159">
            <v>24680</v>
          </cell>
          <cell r="FA159">
            <v>22607</v>
          </cell>
          <cell r="FB159">
            <v>25133</v>
          </cell>
          <cell r="FC159">
            <v>23851</v>
          </cell>
          <cell r="FD159">
            <v>96271</v>
          </cell>
          <cell r="FE159">
            <v>24121</v>
          </cell>
          <cell r="FF159">
            <v>23963</v>
          </cell>
          <cell r="FG159">
            <v>21465</v>
          </cell>
          <cell r="FH159">
            <v>20933</v>
          </cell>
          <cell r="FI159">
            <v>90482</v>
          </cell>
          <cell r="FJ159">
            <v>21180</v>
          </cell>
          <cell r="FK159">
            <v>18530</v>
          </cell>
          <cell r="FL159">
            <v>19303</v>
          </cell>
          <cell r="FM159">
            <v>18703</v>
          </cell>
          <cell r="FN159">
            <v>77716</v>
          </cell>
          <cell r="FO159">
            <v>19448</v>
          </cell>
          <cell r="FP159">
            <v>16288</v>
          </cell>
          <cell r="FQ159">
            <v>18054</v>
          </cell>
          <cell r="FR159">
            <v>19262</v>
          </cell>
          <cell r="FS159">
            <v>73052</v>
          </cell>
          <cell r="FT159">
            <v>20657</v>
          </cell>
          <cell r="FU159">
            <v>19402</v>
          </cell>
          <cell r="FV159">
            <v>19934</v>
          </cell>
          <cell r="FW159">
            <v>21006</v>
          </cell>
          <cell r="FX159">
            <v>80999</v>
          </cell>
          <cell r="FY159">
            <v>21129</v>
          </cell>
          <cell r="FZ159">
            <v>19573</v>
          </cell>
          <cell r="GA159">
            <v>19993</v>
          </cell>
          <cell r="GB159">
            <v>20847</v>
          </cell>
          <cell r="GC159">
            <v>81542</v>
          </cell>
          <cell r="GD159">
            <v>21301</v>
          </cell>
          <cell r="GE159">
            <v>19740</v>
          </cell>
          <cell r="GF159">
            <v>20500</v>
          </cell>
          <cell r="GG159">
            <v>22150</v>
          </cell>
          <cell r="GH159">
            <v>83691</v>
          </cell>
          <cell r="GI159">
            <v>22127</v>
          </cell>
          <cell r="GJ159">
            <v>21472</v>
          </cell>
          <cell r="GK159">
            <v>23008</v>
          </cell>
          <cell r="GL159">
            <v>25714</v>
          </cell>
          <cell r="GM159">
            <v>92321</v>
          </cell>
          <cell r="GN159">
            <v>25540</v>
          </cell>
          <cell r="GO159">
            <v>23721</v>
          </cell>
          <cell r="GP159">
            <v>26283</v>
          </cell>
          <cell r="GQ159">
            <v>25703</v>
          </cell>
          <cell r="GR159">
            <v>101247</v>
          </cell>
          <cell r="GS159">
            <v>21539</v>
          </cell>
          <cell r="GT159">
            <v>19478</v>
          </cell>
          <cell r="GU159">
            <v>23531</v>
          </cell>
          <cell r="GV159">
            <v>27783</v>
          </cell>
          <cell r="GW159">
            <v>92331</v>
          </cell>
          <cell r="GX159">
            <v>27774</v>
          </cell>
          <cell r="GY159">
            <v>24314</v>
          </cell>
          <cell r="GZ159">
            <v>29951</v>
          </cell>
          <cell r="HA159">
            <v>35173</v>
          </cell>
          <cell r="HB159">
            <v>117212</v>
          </cell>
          <cell r="HC159">
            <v>32758</v>
          </cell>
          <cell r="HD159">
            <v>33587</v>
          </cell>
          <cell r="HE159">
            <v>39472</v>
          </cell>
          <cell r="HF159">
            <v>45144</v>
          </cell>
          <cell r="HG159">
            <v>150961</v>
          </cell>
          <cell r="HH159">
            <v>42423</v>
          </cell>
          <cell r="HI159">
            <v>40254</v>
          </cell>
          <cell r="HJ159">
            <v>42467</v>
          </cell>
          <cell r="HK159">
            <v>50527</v>
          </cell>
          <cell r="HL159">
            <v>175671</v>
          </cell>
          <cell r="HM159">
            <v>53700</v>
          </cell>
          <cell r="HN159">
            <v>37529</v>
          </cell>
          <cell r="HO159">
            <v>39623</v>
          </cell>
        </row>
        <row r="160">
          <cell r="A160" t="str">
            <v>CURCXDMND</v>
          </cell>
          <cell r="B160" t="str">
            <v>current price HK$Mn</v>
          </cell>
          <cell r="C160" t="str">
            <v>PCE</v>
          </cell>
          <cell r="D160" t="str">
            <v>CXDM</v>
          </cell>
          <cell r="E160" t="str">
            <v>goods</v>
          </cell>
          <cell r="F160" t="str">
            <v>consumer goods</v>
          </cell>
          <cell r="G160" t="str">
            <v>non-durables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2780</v>
          </cell>
          <cell r="O160">
            <v>2888</v>
          </cell>
          <cell r="P160">
            <v>3261</v>
          </cell>
          <cell r="Q160">
            <v>3710</v>
          </cell>
          <cell r="R160">
            <v>4245</v>
          </cell>
          <cell r="S160">
            <v>5085</v>
          </cell>
          <cell r="T160">
            <v>6115</v>
          </cell>
          <cell r="U160">
            <v>1892</v>
          </cell>
          <cell r="V160">
            <v>1818</v>
          </cell>
          <cell r="W160">
            <v>1948</v>
          </cell>
          <cell r="X160">
            <v>2509</v>
          </cell>
          <cell r="Y160">
            <v>8167</v>
          </cell>
          <cell r="Z160">
            <v>2057</v>
          </cell>
          <cell r="AA160">
            <v>1965</v>
          </cell>
          <cell r="AB160">
            <v>2038</v>
          </cell>
          <cell r="AC160">
            <v>2331</v>
          </cell>
          <cell r="AD160">
            <v>8391</v>
          </cell>
          <cell r="AE160">
            <v>1987</v>
          </cell>
          <cell r="AF160">
            <v>1822</v>
          </cell>
          <cell r="AG160">
            <v>2022</v>
          </cell>
          <cell r="AH160">
            <v>2700</v>
          </cell>
          <cell r="AI160">
            <v>8531</v>
          </cell>
          <cell r="AJ160">
            <v>1899</v>
          </cell>
          <cell r="AK160">
            <v>2214</v>
          </cell>
          <cell r="AL160">
            <v>2011</v>
          </cell>
          <cell r="AM160">
            <v>3107</v>
          </cell>
          <cell r="AN160">
            <v>9231</v>
          </cell>
          <cell r="AO160">
            <v>2392</v>
          </cell>
          <cell r="AP160">
            <v>2510</v>
          </cell>
          <cell r="AQ160">
            <v>3017</v>
          </cell>
          <cell r="AR160">
            <v>3814</v>
          </cell>
          <cell r="AS160">
            <v>11733</v>
          </cell>
          <cell r="AT160">
            <v>2965</v>
          </cell>
          <cell r="AU160">
            <v>3168</v>
          </cell>
          <cell r="AV160">
            <v>3643</v>
          </cell>
          <cell r="AW160">
            <v>5043</v>
          </cell>
          <cell r="AX160">
            <v>14819</v>
          </cell>
          <cell r="AY160">
            <v>3626</v>
          </cell>
          <cell r="AZ160">
            <v>4082</v>
          </cell>
          <cell r="BA160">
            <v>4439</v>
          </cell>
          <cell r="BB160">
            <v>5464</v>
          </cell>
          <cell r="BC160">
            <v>17611</v>
          </cell>
          <cell r="BD160">
            <v>4868</v>
          </cell>
          <cell r="BE160">
            <v>5126</v>
          </cell>
          <cell r="BF160">
            <v>5825</v>
          </cell>
          <cell r="BG160">
            <v>6287</v>
          </cell>
          <cell r="BH160">
            <v>22106</v>
          </cell>
          <cell r="BI160">
            <v>5651</v>
          </cell>
          <cell r="BJ160">
            <v>5598</v>
          </cell>
          <cell r="BK160">
            <v>5889</v>
          </cell>
          <cell r="BL160">
            <v>7425</v>
          </cell>
          <cell r="BM160">
            <v>24563</v>
          </cell>
          <cell r="BN160">
            <v>6801</v>
          </cell>
          <cell r="BO160">
            <v>6069</v>
          </cell>
          <cell r="BP160">
            <v>7080</v>
          </cell>
          <cell r="BQ160">
            <v>7723</v>
          </cell>
          <cell r="BR160">
            <v>27673</v>
          </cell>
          <cell r="BS160">
            <v>7453</v>
          </cell>
          <cell r="BT160">
            <v>7357</v>
          </cell>
          <cell r="BU160">
            <v>8399</v>
          </cell>
          <cell r="BV160">
            <v>9526</v>
          </cell>
          <cell r="BW160">
            <v>32735</v>
          </cell>
          <cell r="BX160">
            <v>9245</v>
          </cell>
          <cell r="BY160">
            <v>8333</v>
          </cell>
          <cell r="BZ160">
            <v>9995</v>
          </cell>
          <cell r="CA160">
            <v>10421</v>
          </cell>
          <cell r="CB160">
            <v>37994</v>
          </cell>
          <cell r="CC160">
            <v>8890</v>
          </cell>
          <cell r="CD160">
            <v>9217</v>
          </cell>
          <cell r="CE160">
            <v>10427</v>
          </cell>
          <cell r="CF160">
            <v>11526</v>
          </cell>
          <cell r="CG160">
            <v>40060</v>
          </cell>
          <cell r="CH160">
            <v>10712</v>
          </cell>
          <cell r="CI160">
            <v>10446</v>
          </cell>
          <cell r="CJ160">
            <v>12066</v>
          </cell>
          <cell r="CK160">
            <v>13866</v>
          </cell>
          <cell r="CL160">
            <v>47090</v>
          </cell>
          <cell r="CM160">
            <v>12679</v>
          </cell>
          <cell r="CN160">
            <v>13542</v>
          </cell>
          <cell r="CO160">
            <v>15096</v>
          </cell>
          <cell r="CP160">
            <v>16462</v>
          </cell>
          <cell r="CQ160">
            <v>57779</v>
          </cell>
          <cell r="CR160">
            <v>15607</v>
          </cell>
          <cell r="CS160">
            <v>15750</v>
          </cell>
          <cell r="CT160">
            <v>17508</v>
          </cell>
          <cell r="CU160">
            <v>19095</v>
          </cell>
          <cell r="CV160">
            <v>67960</v>
          </cell>
          <cell r="CW160">
            <v>17417</v>
          </cell>
          <cell r="CX160">
            <v>17251</v>
          </cell>
          <cell r="CY160">
            <v>18880</v>
          </cell>
          <cell r="CZ160">
            <v>21301</v>
          </cell>
          <cell r="DA160">
            <v>74849</v>
          </cell>
          <cell r="DB160">
            <v>18086</v>
          </cell>
          <cell r="DC160">
            <v>18731</v>
          </cell>
          <cell r="DD160">
            <v>21618</v>
          </cell>
          <cell r="DE160">
            <v>24233</v>
          </cell>
          <cell r="DF160">
            <v>82668</v>
          </cell>
          <cell r="DG160">
            <v>21302</v>
          </cell>
          <cell r="DH160">
            <v>22506</v>
          </cell>
          <cell r="DI160">
            <v>27728</v>
          </cell>
          <cell r="DJ160">
            <v>29999</v>
          </cell>
          <cell r="DK160">
            <v>101535</v>
          </cell>
          <cell r="DL160">
            <v>24561</v>
          </cell>
          <cell r="DM160">
            <v>26947</v>
          </cell>
          <cell r="DN160">
            <v>31781</v>
          </cell>
          <cell r="DO160">
            <v>33583</v>
          </cell>
          <cell r="DP160">
            <v>116872</v>
          </cell>
          <cell r="DQ160">
            <v>27470</v>
          </cell>
          <cell r="DR160">
            <v>32255</v>
          </cell>
          <cell r="DS160">
            <v>36417</v>
          </cell>
          <cell r="DT160">
            <v>38840</v>
          </cell>
          <cell r="DU160">
            <v>134982</v>
          </cell>
          <cell r="DV160">
            <v>32727</v>
          </cell>
          <cell r="DW160">
            <v>37453</v>
          </cell>
          <cell r="DX160">
            <v>42540</v>
          </cell>
          <cell r="DY160">
            <v>44735</v>
          </cell>
          <cell r="DZ160">
            <v>157455</v>
          </cell>
          <cell r="EA160">
            <v>36760</v>
          </cell>
          <cell r="EB160">
            <v>39988</v>
          </cell>
          <cell r="EC160">
            <v>44708</v>
          </cell>
          <cell r="ED160">
            <v>49040</v>
          </cell>
          <cell r="EE160">
            <v>170496</v>
          </cell>
          <cell r="EF160">
            <v>41195</v>
          </cell>
          <cell r="EG160">
            <v>43146</v>
          </cell>
          <cell r="EH160">
            <v>48410</v>
          </cell>
          <cell r="EI160">
            <v>54456</v>
          </cell>
          <cell r="EJ160">
            <v>187207</v>
          </cell>
          <cell r="EK160">
            <v>43803</v>
          </cell>
          <cell r="EL160">
            <v>47398</v>
          </cell>
          <cell r="EM160">
            <v>49935</v>
          </cell>
          <cell r="EN160">
            <v>49903</v>
          </cell>
          <cell r="EO160">
            <v>191039</v>
          </cell>
          <cell r="EP160">
            <v>36652</v>
          </cell>
          <cell r="EQ160">
            <v>39165</v>
          </cell>
          <cell r="ER160">
            <v>42022</v>
          </cell>
          <cell r="ES160">
            <v>41189</v>
          </cell>
          <cell r="ET160">
            <v>159028</v>
          </cell>
          <cell r="EU160">
            <v>30699</v>
          </cell>
          <cell r="EV160">
            <v>34819</v>
          </cell>
          <cell r="EW160">
            <v>36516</v>
          </cell>
          <cell r="EX160">
            <v>38708</v>
          </cell>
          <cell r="EY160">
            <v>140742</v>
          </cell>
          <cell r="EZ160">
            <v>31322</v>
          </cell>
          <cell r="FA160">
            <v>35367</v>
          </cell>
          <cell r="FB160">
            <v>33826</v>
          </cell>
          <cell r="FC160">
            <v>40068</v>
          </cell>
          <cell r="FD160">
            <v>140583</v>
          </cell>
          <cell r="FE160">
            <v>30908</v>
          </cell>
          <cell r="FF160">
            <v>33359</v>
          </cell>
          <cell r="FG160">
            <v>33964</v>
          </cell>
          <cell r="FH160">
            <v>36345</v>
          </cell>
          <cell r="FI160">
            <v>134576</v>
          </cell>
          <cell r="FJ160">
            <v>29730</v>
          </cell>
          <cell r="FK160">
            <v>32262</v>
          </cell>
          <cell r="FL160">
            <v>29971</v>
          </cell>
          <cell r="FM160">
            <v>34246</v>
          </cell>
          <cell r="FN160">
            <v>126209</v>
          </cell>
          <cell r="FO160">
            <v>28588</v>
          </cell>
          <cell r="FP160">
            <v>25285</v>
          </cell>
          <cell r="FQ160">
            <v>29434</v>
          </cell>
          <cell r="FR160">
            <v>35471</v>
          </cell>
          <cell r="FS160">
            <v>118778</v>
          </cell>
          <cell r="FT160">
            <v>31422</v>
          </cell>
          <cell r="FU160">
            <v>33328</v>
          </cell>
          <cell r="FV160">
            <v>31739</v>
          </cell>
          <cell r="FW160">
            <v>38296</v>
          </cell>
          <cell r="FX160">
            <v>134785</v>
          </cell>
          <cell r="FY160">
            <v>34454</v>
          </cell>
          <cell r="FZ160">
            <v>36110</v>
          </cell>
          <cell r="GA160">
            <v>33398</v>
          </cell>
          <cell r="GB160">
            <v>40284</v>
          </cell>
          <cell r="GC160">
            <v>144246</v>
          </cell>
          <cell r="GD160">
            <v>36356</v>
          </cell>
          <cell r="GE160">
            <v>39018</v>
          </cell>
          <cell r="GF160">
            <v>36795</v>
          </cell>
          <cell r="GG160">
            <v>44297</v>
          </cell>
          <cell r="GH160">
            <v>156466</v>
          </cell>
          <cell r="GI160">
            <v>39465</v>
          </cell>
          <cell r="GJ160">
            <v>42312</v>
          </cell>
          <cell r="GK160">
            <v>42140</v>
          </cell>
          <cell r="GL160">
            <v>52331</v>
          </cell>
          <cell r="GM160">
            <v>176248</v>
          </cell>
          <cell r="GN160">
            <v>46352</v>
          </cell>
          <cell r="GO160">
            <v>48491</v>
          </cell>
          <cell r="GP160">
            <v>45614</v>
          </cell>
          <cell r="GQ160">
            <v>52529</v>
          </cell>
          <cell r="GR160">
            <v>192986</v>
          </cell>
          <cell r="GS160">
            <v>44359</v>
          </cell>
          <cell r="GT160">
            <v>46094</v>
          </cell>
          <cell r="GU160">
            <v>46071</v>
          </cell>
          <cell r="GV160">
            <v>59617</v>
          </cell>
          <cell r="GW160">
            <v>196141</v>
          </cell>
          <cell r="GX160">
            <v>52208</v>
          </cell>
          <cell r="GY160">
            <v>53344</v>
          </cell>
          <cell r="GZ160">
            <v>53915</v>
          </cell>
          <cell r="HA160">
            <v>70277</v>
          </cell>
          <cell r="HB160">
            <v>229744</v>
          </cell>
          <cell r="HC160">
            <v>66200</v>
          </cell>
          <cell r="HD160">
            <v>72322</v>
          </cell>
          <cell r="HE160">
            <v>72797</v>
          </cell>
          <cell r="HF160">
            <v>88856</v>
          </cell>
          <cell r="HG160">
            <v>300175</v>
          </cell>
          <cell r="HH160">
            <v>76279</v>
          </cell>
          <cell r="HI160">
            <v>77034</v>
          </cell>
          <cell r="HJ160">
            <v>75074</v>
          </cell>
          <cell r="HK160">
            <v>93733</v>
          </cell>
          <cell r="HL160">
            <v>322120</v>
          </cell>
          <cell r="HM160">
            <v>83913</v>
          </cell>
          <cell r="HN160">
            <v>98106</v>
          </cell>
          <cell r="HO160">
            <v>85717</v>
          </cell>
        </row>
        <row r="161">
          <cell r="A161" t="str">
            <v>CURCXDMS</v>
          </cell>
          <cell r="B161" t="str">
            <v>current price HK$Mn</v>
          </cell>
          <cell r="C161" t="str">
            <v>PCE</v>
          </cell>
          <cell r="D161" t="str">
            <v>CXDM</v>
          </cell>
          <cell r="E161" t="str">
            <v>services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4159</v>
          </cell>
          <cell r="O161">
            <v>4477</v>
          </cell>
          <cell r="P161">
            <v>4868</v>
          </cell>
          <cell r="Q161">
            <v>5421</v>
          </cell>
          <cell r="R161">
            <v>6200</v>
          </cell>
          <cell r="S161">
            <v>6719</v>
          </cell>
          <cell r="T161">
            <v>7823</v>
          </cell>
          <cell r="U161">
            <v>2646</v>
          </cell>
          <cell r="V161">
            <v>2439</v>
          </cell>
          <cell r="W161">
            <v>2395</v>
          </cell>
          <cell r="X161">
            <v>2652</v>
          </cell>
          <cell r="Y161">
            <v>10132</v>
          </cell>
          <cell r="Z161">
            <v>2769</v>
          </cell>
          <cell r="AA161">
            <v>2853</v>
          </cell>
          <cell r="AB161">
            <v>2865</v>
          </cell>
          <cell r="AC161">
            <v>3077</v>
          </cell>
          <cell r="AD161">
            <v>11564</v>
          </cell>
          <cell r="AE161">
            <v>3349</v>
          </cell>
          <cell r="AF161">
            <v>3334</v>
          </cell>
          <cell r="AG161">
            <v>3242</v>
          </cell>
          <cell r="AH161">
            <v>3501</v>
          </cell>
          <cell r="AI161">
            <v>13426</v>
          </cell>
          <cell r="AJ161">
            <v>3897</v>
          </cell>
          <cell r="AK161">
            <v>3903</v>
          </cell>
          <cell r="AL161">
            <v>3822</v>
          </cell>
          <cell r="AM161">
            <v>4266</v>
          </cell>
          <cell r="AN161">
            <v>15888</v>
          </cell>
          <cell r="AO161">
            <v>4513</v>
          </cell>
          <cell r="AP161">
            <v>4558</v>
          </cell>
          <cell r="AQ161">
            <v>4550</v>
          </cell>
          <cell r="AR161">
            <v>5071</v>
          </cell>
          <cell r="AS161">
            <v>18692</v>
          </cell>
          <cell r="AT161">
            <v>5240</v>
          </cell>
          <cell r="AU161">
            <v>5389</v>
          </cell>
          <cell r="AV161">
            <v>5445</v>
          </cell>
          <cell r="AW161">
            <v>6004</v>
          </cell>
          <cell r="AX161">
            <v>22078</v>
          </cell>
          <cell r="AY161">
            <v>6428</v>
          </cell>
          <cell r="AZ161">
            <v>6625</v>
          </cell>
          <cell r="BA161">
            <v>6695</v>
          </cell>
          <cell r="BB161">
            <v>7802</v>
          </cell>
          <cell r="BC161">
            <v>27550</v>
          </cell>
          <cell r="BD161">
            <v>8353</v>
          </cell>
          <cell r="BE161">
            <v>8564</v>
          </cell>
          <cell r="BF161">
            <v>8763</v>
          </cell>
          <cell r="BG161">
            <v>10048</v>
          </cell>
          <cell r="BH161">
            <v>35728</v>
          </cell>
          <cell r="BI161">
            <v>10462</v>
          </cell>
          <cell r="BJ161">
            <v>10856</v>
          </cell>
          <cell r="BK161">
            <v>11018</v>
          </cell>
          <cell r="BL161">
            <v>12304</v>
          </cell>
          <cell r="BM161">
            <v>44640</v>
          </cell>
          <cell r="BN161">
            <v>12893</v>
          </cell>
          <cell r="BO161">
            <v>12991</v>
          </cell>
          <cell r="BP161">
            <v>13404</v>
          </cell>
          <cell r="BQ161">
            <v>14667</v>
          </cell>
          <cell r="BR161">
            <v>53955</v>
          </cell>
          <cell r="BS161">
            <v>15017</v>
          </cell>
          <cell r="BT161">
            <v>15063</v>
          </cell>
          <cell r="BU161">
            <v>15230</v>
          </cell>
          <cell r="BV161">
            <v>16942</v>
          </cell>
          <cell r="BW161">
            <v>62252</v>
          </cell>
          <cell r="BX161">
            <v>17601</v>
          </cell>
          <cell r="BY161">
            <v>17437</v>
          </cell>
          <cell r="BZ161">
            <v>17658</v>
          </cell>
          <cell r="CA161">
            <v>19500</v>
          </cell>
          <cell r="CB161">
            <v>72196</v>
          </cell>
          <cell r="CC161">
            <v>19789</v>
          </cell>
          <cell r="CD161">
            <v>19748</v>
          </cell>
          <cell r="CE161">
            <v>19546</v>
          </cell>
          <cell r="CF161">
            <v>21749</v>
          </cell>
          <cell r="CG161">
            <v>80832</v>
          </cell>
          <cell r="CH161">
            <v>22162</v>
          </cell>
          <cell r="CI161">
            <v>21925</v>
          </cell>
          <cell r="CJ161">
            <v>22009</v>
          </cell>
          <cell r="CK161">
            <v>24669</v>
          </cell>
          <cell r="CL161">
            <v>90765</v>
          </cell>
          <cell r="CM161">
            <v>25742</v>
          </cell>
          <cell r="CN161">
            <v>25796</v>
          </cell>
          <cell r="CO161">
            <v>26149</v>
          </cell>
          <cell r="CP161">
            <v>28722</v>
          </cell>
          <cell r="CQ161">
            <v>106409</v>
          </cell>
          <cell r="CR161">
            <v>29662</v>
          </cell>
          <cell r="CS161">
            <v>29994</v>
          </cell>
          <cell r="CT161">
            <v>29631</v>
          </cell>
          <cell r="CU161">
            <v>33430</v>
          </cell>
          <cell r="CV161">
            <v>122717</v>
          </cell>
          <cell r="CW161">
            <v>35509</v>
          </cell>
          <cell r="CX161">
            <v>35304</v>
          </cell>
          <cell r="CY161">
            <v>34993</v>
          </cell>
          <cell r="CZ161">
            <v>38955</v>
          </cell>
          <cell r="DA161">
            <v>144761</v>
          </cell>
          <cell r="DB161">
            <v>40800</v>
          </cell>
          <cell r="DC161">
            <v>41445</v>
          </cell>
          <cell r="DD161">
            <v>40908</v>
          </cell>
          <cell r="DE161">
            <v>45496</v>
          </cell>
          <cell r="DF161">
            <v>168649</v>
          </cell>
          <cell r="DG161">
            <v>46675</v>
          </cell>
          <cell r="DH161">
            <v>47855</v>
          </cell>
          <cell r="DI161">
            <v>47736</v>
          </cell>
          <cell r="DJ161">
            <v>52588</v>
          </cell>
          <cell r="DK161">
            <v>194854</v>
          </cell>
          <cell r="DL161">
            <v>54755</v>
          </cell>
          <cell r="DM161">
            <v>56378</v>
          </cell>
          <cell r="DN161">
            <v>56726</v>
          </cell>
          <cell r="DO161">
            <v>59858</v>
          </cell>
          <cell r="DP161">
            <v>227717</v>
          </cell>
          <cell r="DQ161">
            <v>62507</v>
          </cell>
          <cell r="DR161">
            <v>63515</v>
          </cell>
          <cell r="DS161">
            <v>63491</v>
          </cell>
          <cell r="DT161">
            <v>71214</v>
          </cell>
          <cell r="DU161">
            <v>260727</v>
          </cell>
          <cell r="DV161">
            <v>73599</v>
          </cell>
          <cell r="DW161">
            <v>73722</v>
          </cell>
          <cell r="DX161">
            <v>73297</v>
          </cell>
          <cell r="DY161">
            <v>79440</v>
          </cell>
          <cell r="DZ161">
            <v>300058</v>
          </cell>
          <cell r="EA161">
            <v>80237</v>
          </cell>
          <cell r="EB161">
            <v>83027</v>
          </cell>
          <cell r="EC161">
            <v>82081</v>
          </cell>
          <cell r="ED161">
            <v>88911</v>
          </cell>
          <cell r="EE161">
            <v>334256</v>
          </cell>
          <cell r="EF161">
            <v>88981</v>
          </cell>
          <cell r="EG161">
            <v>91208</v>
          </cell>
          <cell r="EH161">
            <v>90846</v>
          </cell>
          <cell r="EI161">
            <v>98968</v>
          </cell>
          <cell r="EJ161">
            <v>370003</v>
          </cell>
          <cell r="EK161">
            <v>99906</v>
          </cell>
          <cell r="EL161">
            <v>103623</v>
          </cell>
          <cell r="EM161">
            <v>101640</v>
          </cell>
          <cell r="EN161">
            <v>106435</v>
          </cell>
          <cell r="EO161">
            <v>411604</v>
          </cell>
          <cell r="EP161">
            <v>103004</v>
          </cell>
          <cell r="EQ161">
            <v>105490</v>
          </cell>
          <cell r="ER161">
            <v>101237</v>
          </cell>
          <cell r="ES161">
            <v>106675</v>
          </cell>
          <cell r="ET161">
            <v>416406</v>
          </cell>
          <cell r="EU161">
            <v>104040</v>
          </cell>
          <cell r="EV161">
            <v>105692</v>
          </cell>
          <cell r="EW161">
            <v>100652</v>
          </cell>
          <cell r="EX161">
            <v>106910</v>
          </cell>
          <cell r="EY161">
            <v>417294</v>
          </cell>
          <cell r="EZ161">
            <v>105203</v>
          </cell>
          <cell r="FA161">
            <v>106203</v>
          </cell>
          <cell r="FB161">
            <v>103577</v>
          </cell>
          <cell r="FC161">
            <v>110112</v>
          </cell>
          <cell r="FD161">
            <v>425095</v>
          </cell>
          <cell r="FE161">
            <v>108879</v>
          </cell>
          <cell r="FF161">
            <v>111060</v>
          </cell>
          <cell r="FG161">
            <v>107281</v>
          </cell>
          <cell r="FH161">
            <v>111759</v>
          </cell>
          <cell r="FI161">
            <v>438979</v>
          </cell>
          <cell r="FJ161">
            <v>110212</v>
          </cell>
          <cell r="FK161">
            <v>110830</v>
          </cell>
          <cell r="FL161">
            <v>107530</v>
          </cell>
          <cell r="FM161">
            <v>111776</v>
          </cell>
          <cell r="FN161">
            <v>440348</v>
          </cell>
          <cell r="FO161">
            <v>107808</v>
          </cell>
          <cell r="FP161">
            <v>103344</v>
          </cell>
          <cell r="FQ161">
            <v>106084</v>
          </cell>
          <cell r="FR161">
            <v>113626</v>
          </cell>
          <cell r="FS161">
            <v>430862</v>
          </cell>
          <cell r="FT161">
            <v>112466</v>
          </cell>
          <cell r="FU161">
            <v>112590</v>
          </cell>
          <cell r="FV161">
            <v>109897</v>
          </cell>
          <cell r="FW161">
            <v>117378</v>
          </cell>
          <cell r="FX161">
            <v>452331</v>
          </cell>
          <cell r="FY161">
            <v>116146</v>
          </cell>
          <cell r="FZ161">
            <v>120044</v>
          </cell>
          <cell r="GA161">
            <v>121373</v>
          </cell>
          <cell r="GB161">
            <v>129716</v>
          </cell>
          <cell r="GC161">
            <v>487279</v>
          </cell>
          <cell r="GD161">
            <v>129371</v>
          </cell>
          <cell r="GE161">
            <v>132389</v>
          </cell>
          <cell r="GF161">
            <v>128393</v>
          </cell>
          <cell r="GG161">
            <v>140048</v>
          </cell>
          <cell r="GH161">
            <v>530201</v>
          </cell>
          <cell r="GI161">
            <v>142687</v>
          </cell>
          <cell r="GJ161">
            <v>148061</v>
          </cell>
          <cell r="GK161">
            <v>153169</v>
          </cell>
          <cell r="GL161">
            <v>170573</v>
          </cell>
          <cell r="GM161">
            <v>614490</v>
          </cell>
          <cell r="GN161">
            <v>156793</v>
          </cell>
          <cell r="GO161">
            <v>156608</v>
          </cell>
          <cell r="GP161">
            <v>150855</v>
          </cell>
          <cell r="GQ161">
            <v>153711</v>
          </cell>
          <cell r="GR161">
            <v>617967</v>
          </cell>
          <cell r="GS161">
            <v>149271</v>
          </cell>
          <cell r="GT161">
            <v>155280</v>
          </cell>
          <cell r="GU161">
            <v>151202</v>
          </cell>
          <cell r="GV161">
            <v>159136</v>
          </cell>
          <cell r="GW161">
            <v>614889</v>
          </cell>
          <cell r="GX161">
            <v>159424</v>
          </cell>
          <cell r="GY161">
            <v>162805</v>
          </cell>
          <cell r="GZ161">
            <v>160776</v>
          </cell>
          <cell r="HA161">
            <v>173871</v>
          </cell>
          <cell r="HB161">
            <v>656876</v>
          </cell>
          <cell r="HC161">
            <v>170615</v>
          </cell>
          <cell r="HD161">
            <v>176521</v>
          </cell>
          <cell r="HE161">
            <v>174688</v>
          </cell>
          <cell r="HF161">
            <v>182875</v>
          </cell>
          <cell r="HG161">
            <v>704699</v>
          </cell>
          <cell r="HH161">
            <v>182358</v>
          </cell>
          <cell r="HI161">
            <v>185325</v>
          </cell>
          <cell r="HJ161">
            <v>184153</v>
          </cell>
          <cell r="HK161">
            <v>197655</v>
          </cell>
          <cell r="HL161">
            <v>749491</v>
          </cell>
          <cell r="HM161">
            <v>197024</v>
          </cell>
          <cell r="HN161">
            <v>201672</v>
          </cell>
          <cell r="HO161">
            <v>197424</v>
          </cell>
        </row>
        <row r="162">
          <cell r="A162" t="str">
            <v>CURREA</v>
          </cell>
          <cell r="B162" t="str">
            <v>current price HK$Mn</v>
          </cell>
          <cell r="C162" t="str">
            <v>PCE</v>
          </cell>
          <cell r="D162" t="str">
            <v>REA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437</v>
          </cell>
          <cell r="O162">
            <v>432</v>
          </cell>
          <cell r="P162">
            <v>496</v>
          </cell>
          <cell r="Q162">
            <v>578</v>
          </cell>
          <cell r="R162">
            <v>670</v>
          </cell>
          <cell r="S162">
            <v>787</v>
          </cell>
          <cell r="T162">
            <v>995</v>
          </cell>
          <cell r="U162">
            <v>291</v>
          </cell>
          <cell r="V162">
            <v>300</v>
          </cell>
          <cell r="W162">
            <v>368</v>
          </cell>
          <cell r="X162">
            <v>318</v>
          </cell>
          <cell r="Y162">
            <v>1277</v>
          </cell>
          <cell r="Z162">
            <v>386</v>
          </cell>
          <cell r="AA162">
            <v>387</v>
          </cell>
          <cell r="AB162">
            <v>491</v>
          </cell>
          <cell r="AC162">
            <v>413</v>
          </cell>
          <cell r="AD162">
            <v>1677</v>
          </cell>
          <cell r="AE162">
            <v>495</v>
          </cell>
          <cell r="AF162">
            <v>467</v>
          </cell>
          <cell r="AG162">
            <v>582</v>
          </cell>
          <cell r="AH162">
            <v>495</v>
          </cell>
          <cell r="AI162">
            <v>2039</v>
          </cell>
          <cell r="AJ162">
            <v>571</v>
          </cell>
          <cell r="AK162">
            <v>557</v>
          </cell>
          <cell r="AL162">
            <v>688</v>
          </cell>
          <cell r="AM162">
            <v>583</v>
          </cell>
          <cell r="AN162">
            <v>2399</v>
          </cell>
          <cell r="AO162">
            <v>686</v>
          </cell>
          <cell r="AP162">
            <v>715</v>
          </cell>
          <cell r="AQ162">
            <v>895</v>
          </cell>
          <cell r="AR162">
            <v>691</v>
          </cell>
          <cell r="AS162">
            <v>2987</v>
          </cell>
          <cell r="AT162">
            <v>875</v>
          </cell>
          <cell r="AU162">
            <v>778</v>
          </cell>
          <cell r="AV162">
            <v>1024</v>
          </cell>
          <cell r="AW162">
            <v>856</v>
          </cell>
          <cell r="AX162">
            <v>3533</v>
          </cell>
          <cell r="AY162">
            <v>1055</v>
          </cell>
          <cell r="AZ162">
            <v>1130</v>
          </cell>
          <cell r="BA162">
            <v>1413</v>
          </cell>
          <cell r="BB162">
            <v>1290</v>
          </cell>
          <cell r="BC162">
            <v>4888</v>
          </cell>
          <cell r="BD162">
            <v>1557</v>
          </cell>
          <cell r="BE162">
            <v>1528</v>
          </cell>
          <cell r="BF162">
            <v>1821</v>
          </cell>
          <cell r="BG162">
            <v>1577</v>
          </cell>
          <cell r="BH162">
            <v>6483</v>
          </cell>
          <cell r="BI162">
            <v>1830</v>
          </cell>
          <cell r="BJ162">
            <v>1842</v>
          </cell>
          <cell r="BK162">
            <v>2249</v>
          </cell>
          <cell r="BL162">
            <v>1912</v>
          </cell>
          <cell r="BM162">
            <v>7833</v>
          </cell>
          <cell r="BN162">
            <v>2156</v>
          </cell>
          <cell r="BO162">
            <v>1975</v>
          </cell>
          <cell r="BP162">
            <v>2555</v>
          </cell>
          <cell r="BQ162">
            <v>2144</v>
          </cell>
          <cell r="BR162">
            <v>8830</v>
          </cell>
          <cell r="BS162">
            <v>2680</v>
          </cell>
          <cell r="BT162">
            <v>2363</v>
          </cell>
          <cell r="BU162">
            <v>3123</v>
          </cell>
          <cell r="BV162">
            <v>2480</v>
          </cell>
          <cell r="BW162">
            <v>10646</v>
          </cell>
          <cell r="BX162">
            <v>3218</v>
          </cell>
          <cell r="BY162">
            <v>2928</v>
          </cell>
          <cell r="BZ162">
            <v>3473</v>
          </cell>
          <cell r="CA162">
            <v>2939</v>
          </cell>
          <cell r="CB162">
            <v>12558</v>
          </cell>
          <cell r="CC162">
            <v>3466</v>
          </cell>
          <cell r="CD162">
            <v>3067</v>
          </cell>
          <cell r="CE162">
            <v>3713</v>
          </cell>
          <cell r="CF162">
            <v>3090</v>
          </cell>
          <cell r="CG162">
            <v>13336</v>
          </cell>
          <cell r="CH162">
            <v>3802</v>
          </cell>
          <cell r="CI162">
            <v>3118</v>
          </cell>
          <cell r="CJ162">
            <v>4232</v>
          </cell>
          <cell r="CK162">
            <v>3560</v>
          </cell>
          <cell r="CL162">
            <v>14712</v>
          </cell>
          <cell r="CM162">
            <v>4549</v>
          </cell>
          <cell r="CN162">
            <v>3810</v>
          </cell>
          <cell r="CO162">
            <v>5073</v>
          </cell>
          <cell r="CP162">
            <v>4091</v>
          </cell>
          <cell r="CQ162">
            <v>17523</v>
          </cell>
          <cell r="CR162">
            <v>5917</v>
          </cell>
          <cell r="CS162">
            <v>4782</v>
          </cell>
          <cell r="CT162">
            <v>6320</v>
          </cell>
          <cell r="CU162">
            <v>4978</v>
          </cell>
          <cell r="CV162">
            <v>21997</v>
          </cell>
          <cell r="CW162">
            <v>7169</v>
          </cell>
          <cell r="CX162">
            <v>5576</v>
          </cell>
          <cell r="CY162">
            <v>7452</v>
          </cell>
          <cell r="CZ162">
            <v>6186</v>
          </cell>
          <cell r="DA162">
            <v>26383</v>
          </cell>
          <cell r="DB162">
            <v>7960</v>
          </cell>
          <cell r="DC162">
            <v>7314</v>
          </cell>
          <cell r="DD162">
            <v>9102</v>
          </cell>
          <cell r="DE162">
            <v>7447</v>
          </cell>
          <cell r="DF162">
            <v>31823</v>
          </cell>
          <cell r="DG162">
            <v>10276</v>
          </cell>
          <cell r="DH162">
            <v>8300</v>
          </cell>
          <cell r="DI162">
            <v>9942</v>
          </cell>
          <cell r="DJ162">
            <v>9285</v>
          </cell>
          <cell r="DK162">
            <v>37803</v>
          </cell>
          <cell r="DL162">
            <v>10915</v>
          </cell>
          <cell r="DM162">
            <v>9186</v>
          </cell>
          <cell r="DN162">
            <v>11672</v>
          </cell>
          <cell r="DO162">
            <v>9749</v>
          </cell>
          <cell r="DP162">
            <v>41522</v>
          </cell>
          <cell r="DQ162">
            <v>12107</v>
          </cell>
          <cell r="DR162">
            <v>10804</v>
          </cell>
          <cell r="DS162">
            <v>13464</v>
          </cell>
          <cell r="DT162">
            <v>11253</v>
          </cell>
          <cell r="DU162">
            <v>47628</v>
          </cell>
          <cell r="DV162">
            <v>13980</v>
          </cell>
          <cell r="DW162">
            <v>12515</v>
          </cell>
          <cell r="DX162">
            <v>15681</v>
          </cell>
          <cell r="DY162">
            <v>14013</v>
          </cell>
          <cell r="DZ162">
            <v>56189</v>
          </cell>
          <cell r="EA162">
            <v>17229</v>
          </cell>
          <cell r="EB162">
            <v>15529</v>
          </cell>
          <cell r="EC162">
            <v>18809</v>
          </cell>
          <cell r="ED162">
            <v>15855</v>
          </cell>
          <cell r="EE162">
            <v>67422</v>
          </cell>
          <cell r="EF162">
            <v>19249</v>
          </cell>
          <cell r="EG162">
            <v>16788</v>
          </cell>
          <cell r="EH162">
            <v>19662</v>
          </cell>
          <cell r="EI162">
            <v>17120</v>
          </cell>
          <cell r="EJ162">
            <v>72819</v>
          </cell>
          <cell r="EK162">
            <v>20803</v>
          </cell>
          <cell r="EL162">
            <v>16739</v>
          </cell>
          <cell r="EM162">
            <v>20546</v>
          </cell>
          <cell r="EN162">
            <v>19971</v>
          </cell>
          <cell r="EO162">
            <v>78059</v>
          </cell>
          <cell r="EP162">
            <v>22409</v>
          </cell>
          <cell r="EQ162">
            <v>19472</v>
          </cell>
          <cell r="ER162">
            <v>21071</v>
          </cell>
          <cell r="ES162">
            <v>20138</v>
          </cell>
          <cell r="ET162">
            <v>83090</v>
          </cell>
          <cell r="EU162">
            <v>22784</v>
          </cell>
          <cell r="EV162">
            <v>19705</v>
          </cell>
          <cell r="EW162">
            <v>20975</v>
          </cell>
          <cell r="EX162">
            <v>18809</v>
          </cell>
          <cell r="EY162">
            <v>82273</v>
          </cell>
          <cell r="EZ162">
            <v>21117</v>
          </cell>
          <cell r="FA162">
            <v>19376</v>
          </cell>
          <cell r="FB162">
            <v>20968</v>
          </cell>
          <cell r="FC162">
            <v>18972</v>
          </cell>
          <cell r="FD162">
            <v>80433</v>
          </cell>
          <cell r="FE162">
            <v>21499</v>
          </cell>
          <cell r="FF162">
            <v>19372</v>
          </cell>
          <cell r="FG162">
            <v>20577</v>
          </cell>
          <cell r="FH162">
            <v>18788</v>
          </cell>
          <cell r="FI162">
            <v>80236</v>
          </cell>
          <cell r="FJ162">
            <v>20282</v>
          </cell>
          <cell r="FK162">
            <v>18178</v>
          </cell>
          <cell r="FL162">
            <v>20750</v>
          </cell>
          <cell r="FM162">
            <v>18969</v>
          </cell>
          <cell r="FN162">
            <v>78179</v>
          </cell>
          <cell r="FO162">
            <v>18104</v>
          </cell>
          <cell r="FP162">
            <v>12891</v>
          </cell>
          <cell r="FQ162">
            <v>20224</v>
          </cell>
          <cell r="FR162">
            <v>19061</v>
          </cell>
          <cell r="FS162">
            <v>70280</v>
          </cell>
          <cell r="FT162">
            <v>18424</v>
          </cell>
          <cell r="FU162">
            <v>20184</v>
          </cell>
          <cell r="FV162">
            <v>23125</v>
          </cell>
          <cell r="FW162">
            <v>20387</v>
          </cell>
          <cell r="FX162">
            <v>82120</v>
          </cell>
          <cell r="FY162">
            <v>20144</v>
          </cell>
          <cell r="FZ162">
            <v>18551</v>
          </cell>
          <cell r="GA162">
            <v>22811</v>
          </cell>
          <cell r="GB162">
            <v>20278</v>
          </cell>
          <cell r="GC162">
            <v>81784</v>
          </cell>
          <cell r="GD162">
            <v>20442</v>
          </cell>
          <cell r="GE162">
            <v>20804</v>
          </cell>
          <cell r="GF162">
            <v>23177</v>
          </cell>
          <cell r="GG162">
            <v>22128</v>
          </cell>
          <cell r="GH162">
            <v>86551</v>
          </cell>
          <cell r="GI162">
            <v>20996</v>
          </cell>
          <cell r="GJ162">
            <v>22993</v>
          </cell>
          <cell r="GK162">
            <v>24850</v>
          </cell>
          <cell r="GL162">
            <v>24166</v>
          </cell>
          <cell r="GM162">
            <v>93005</v>
          </cell>
          <cell r="GN162">
            <v>25059</v>
          </cell>
          <cell r="GO162">
            <v>23225</v>
          </cell>
          <cell r="GP162">
            <v>25996</v>
          </cell>
          <cell r="GQ162">
            <v>22357</v>
          </cell>
          <cell r="GR162">
            <v>96637</v>
          </cell>
          <cell r="GS162">
            <v>21875</v>
          </cell>
          <cell r="GT162">
            <v>23112</v>
          </cell>
          <cell r="GU162">
            <v>24335</v>
          </cell>
          <cell r="GV162">
            <v>25433</v>
          </cell>
          <cell r="GW162">
            <v>94755</v>
          </cell>
          <cell r="GX162">
            <v>24560</v>
          </cell>
          <cell r="GY162">
            <v>25087</v>
          </cell>
          <cell r="GZ162">
            <v>28032</v>
          </cell>
          <cell r="HA162">
            <v>27405</v>
          </cell>
          <cell r="HB162">
            <v>105084</v>
          </cell>
          <cell r="HC162">
            <v>26658</v>
          </cell>
          <cell r="HD162">
            <v>28597</v>
          </cell>
          <cell r="HE162">
            <v>29981</v>
          </cell>
          <cell r="HF162">
            <v>28880</v>
          </cell>
          <cell r="HG162">
            <v>114116</v>
          </cell>
          <cell r="HH162">
            <v>29353</v>
          </cell>
          <cell r="HI162">
            <v>30529</v>
          </cell>
          <cell r="HJ162">
            <v>31378</v>
          </cell>
          <cell r="HK162">
            <v>29779</v>
          </cell>
          <cell r="HL162">
            <v>121039</v>
          </cell>
          <cell r="HM162">
            <v>31241</v>
          </cell>
          <cell r="HN162">
            <v>30579</v>
          </cell>
          <cell r="HO162">
            <v>32806</v>
          </cell>
        </row>
        <row r="163">
          <cell r="A163" t="str">
            <v>CURNXDM</v>
          </cell>
          <cell r="B163" t="str">
            <v>current price HK$Mn</v>
          </cell>
          <cell r="C163" t="str">
            <v>PCE</v>
          </cell>
          <cell r="D163" t="str">
            <v>NXDM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1362</v>
          </cell>
          <cell r="O163">
            <v>1467</v>
          </cell>
          <cell r="P163">
            <v>1653</v>
          </cell>
          <cell r="Q163">
            <v>1973</v>
          </cell>
          <cell r="R163">
            <v>2450</v>
          </cell>
          <cell r="S163">
            <v>2269</v>
          </cell>
          <cell r="T163">
            <v>2713</v>
          </cell>
          <cell r="U163">
            <v>696</v>
          </cell>
          <cell r="V163">
            <v>719</v>
          </cell>
          <cell r="W163">
            <v>653</v>
          </cell>
          <cell r="X163">
            <v>772</v>
          </cell>
          <cell r="Y163">
            <v>2840</v>
          </cell>
          <cell r="Z163">
            <v>782</v>
          </cell>
          <cell r="AA163">
            <v>756</v>
          </cell>
          <cell r="AB163">
            <v>737</v>
          </cell>
          <cell r="AC163">
            <v>806</v>
          </cell>
          <cell r="AD163">
            <v>3081</v>
          </cell>
          <cell r="AE163">
            <v>742</v>
          </cell>
          <cell r="AF163">
            <v>785</v>
          </cell>
          <cell r="AG163">
            <v>807</v>
          </cell>
          <cell r="AH163">
            <v>915</v>
          </cell>
          <cell r="AI163">
            <v>3249</v>
          </cell>
          <cell r="AJ163">
            <v>952</v>
          </cell>
          <cell r="AK163">
            <v>1010</v>
          </cell>
          <cell r="AL163">
            <v>1028</v>
          </cell>
          <cell r="AM163">
            <v>1181</v>
          </cell>
          <cell r="AN163">
            <v>4171</v>
          </cell>
          <cell r="AO163">
            <v>1052</v>
          </cell>
          <cell r="AP163">
            <v>1102</v>
          </cell>
          <cell r="AQ163">
            <v>1038</v>
          </cell>
          <cell r="AR163">
            <v>1169</v>
          </cell>
          <cell r="AS163">
            <v>4361</v>
          </cell>
          <cell r="AT163">
            <v>1242</v>
          </cell>
          <cell r="AU163">
            <v>1346</v>
          </cell>
          <cell r="AV163">
            <v>1362</v>
          </cell>
          <cell r="AW163">
            <v>1500</v>
          </cell>
          <cell r="AX163">
            <v>5450</v>
          </cell>
          <cell r="AY163">
            <v>1599</v>
          </cell>
          <cell r="AZ163">
            <v>1786</v>
          </cell>
          <cell r="BA163">
            <v>1628</v>
          </cell>
          <cell r="BB163">
            <v>1765</v>
          </cell>
          <cell r="BC163">
            <v>6778</v>
          </cell>
          <cell r="BD163">
            <v>1590</v>
          </cell>
          <cell r="BE163">
            <v>1732</v>
          </cell>
          <cell r="BF163">
            <v>1739</v>
          </cell>
          <cell r="BG163">
            <v>1954</v>
          </cell>
          <cell r="BH163">
            <v>7015</v>
          </cell>
          <cell r="BI163">
            <v>1873</v>
          </cell>
          <cell r="BJ163">
            <v>2116</v>
          </cell>
          <cell r="BK163">
            <v>2148</v>
          </cell>
          <cell r="BL163">
            <v>2582</v>
          </cell>
          <cell r="BM163">
            <v>8719</v>
          </cell>
          <cell r="BN163">
            <v>2129</v>
          </cell>
          <cell r="BO163">
            <v>2285</v>
          </cell>
          <cell r="BP163">
            <v>2325</v>
          </cell>
          <cell r="BQ163">
            <v>2682</v>
          </cell>
          <cell r="BR163">
            <v>9421</v>
          </cell>
          <cell r="BS163">
            <v>2558</v>
          </cell>
          <cell r="BT163">
            <v>2897</v>
          </cell>
          <cell r="BU163">
            <v>2866</v>
          </cell>
          <cell r="BV163">
            <v>3783</v>
          </cell>
          <cell r="BW163">
            <v>12104</v>
          </cell>
          <cell r="BX163">
            <v>3053</v>
          </cell>
          <cell r="BY163">
            <v>3805</v>
          </cell>
          <cell r="BZ163">
            <v>3627</v>
          </cell>
          <cell r="CA163">
            <v>4340</v>
          </cell>
          <cell r="CB163">
            <v>14825</v>
          </cell>
          <cell r="CC163">
            <v>3604</v>
          </cell>
          <cell r="CD163">
            <v>4115</v>
          </cell>
          <cell r="CE163">
            <v>3552</v>
          </cell>
          <cell r="CF163">
            <v>4548</v>
          </cell>
          <cell r="CG163">
            <v>15819</v>
          </cell>
          <cell r="CH163">
            <v>3866</v>
          </cell>
          <cell r="CI163">
            <v>4530</v>
          </cell>
          <cell r="CJ163">
            <v>4756</v>
          </cell>
          <cell r="CK163">
            <v>5617</v>
          </cell>
          <cell r="CL163">
            <v>18769</v>
          </cell>
          <cell r="CM163">
            <v>5385</v>
          </cell>
          <cell r="CN163">
            <v>6206</v>
          </cell>
          <cell r="CO163">
            <v>6549</v>
          </cell>
          <cell r="CP163">
            <v>7648</v>
          </cell>
          <cell r="CQ163">
            <v>25788</v>
          </cell>
          <cell r="CR163">
            <v>7127</v>
          </cell>
          <cell r="CS163">
            <v>8402</v>
          </cell>
          <cell r="CT163">
            <v>7635</v>
          </cell>
          <cell r="CU163">
            <v>9205</v>
          </cell>
          <cell r="CV163">
            <v>32369</v>
          </cell>
          <cell r="CW163">
            <v>8595</v>
          </cell>
          <cell r="CX163">
            <v>9009</v>
          </cell>
          <cell r="CY163">
            <v>8176</v>
          </cell>
          <cell r="CZ163">
            <v>9780</v>
          </cell>
          <cell r="DA163">
            <v>35560</v>
          </cell>
          <cell r="DB163">
            <v>8848</v>
          </cell>
          <cell r="DC163">
            <v>9779</v>
          </cell>
          <cell r="DD163">
            <v>8828</v>
          </cell>
          <cell r="DE163">
            <v>10189</v>
          </cell>
          <cell r="DF163">
            <v>37644</v>
          </cell>
          <cell r="DG163">
            <v>8675</v>
          </cell>
          <cell r="DH163">
            <v>9854</v>
          </cell>
          <cell r="DI163">
            <v>9106</v>
          </cell>
          <cell r="DJ163">
            <v>11284</v>
          </cell>
          <cell r="DK163">
            <v>38919</v>
          </cell>
          <cell r="DL163">
            <v>10445</v>
          </cell>
          <cell r="DM163">
            <v>11814</v>
          </cell>
          <cell r="DN163">
            <v>11776</v>
          </cell>
          <cell r="DO163">
            <v>12963</v>
          </cell>
          <cell r="DP163">
            <v>46998</v>
          </cell>
          <cell r="DQ163">
            <v>11943</v>
          </cell>
          <cell r="DR163">
            <v>13431</v>
          </cell>
          <cell r="DS163">
            <v>13626</v>
          </cell>
          <cell r="DT163">
            <v>14268</v>
          </cell>
          <cell r="DU163">
            <v>53268</v>
          </cell>
          <cell r="DV163">
            <v>12991</v>
          </cell>
          <cell r="DW163">
            <v>13433</v>
          </cell>
          <cell r="DX163">
            <v>13739</v>
          </cell>
          <cell r="DY163">
            <v>15138</v>
          </cell>
          <cell r="DZ163">
            <v>55301</v>
          </cell>
          <cell r="EA163">
            <v>13796</v>
          </cell>
          <cell r="EB163">
            <v>14441</v>
          </cell>
          <cell r="EC163">
            <v>15640</v>
          </cell>
          <cell r="ED163">
            <v>17120</v>
          </cell>
          <cell r="EE163">
            <v>60997</v>
          </cell>
          <cell r="EF163">
            <v>17415</v>
          </cell>
          <cell r="EG163">
            <v>17823</v>
          </cell>
          <cell r="EH163">
            <v>17244</v>
          </cell>
          <cell r="EI163">
            <v>19777</v>
          </cell>
          <cell r="EJ163">
            <v>72259</v>
          </cell>
          <cell r="EK163">
            <v>18372</v>
          </cell>
          <cell r="EL163">
            <v>16300</v>
          </cell>
          <cell r="EM163">
            <v>12415</v>
          </cell>
          <cell r="EN163">
            <v>13253</v>
          </cell>
          <cell r="EO163">
            <v>60340</v>
          </cell>
          <cell r="EP163">
            <v>10491</v>
          </cell>
          <cell r="EQ163">
            <v>10010</v>
          </cell>
          <cell r="ER163">
            <v>11194</v>
          </cell>
          <cell r="ES163">
            <v>12858</v>
          </cell>
          <cell r="ET163">
            <v>44553</v>
          </cell>
          <cell r="EU163">
            <v>11023</v>
          </cell>
          <cell r="EV163">
            <v>10042</v>
          </cell>
          <cell r="EW163">
            <v>10420</v>
          </cell>
          <cell r="EX163">
            <v>12038</v>
          </cell>
          <cell r="EY163">
            <v>43523</v>
          </cell>
          <cell r="EZ163">
            <v>11000</v>
          </cell>
          <cell r="FA163">
            <v>11851</v>
          </cell>
          <cell r="FB163">
            <v>11150</v>
          </cell>
          <cell r="FC163">
            <v>12815</v>
          </cell>
          <cell r="FD163">
            <v>46816</v>
          </cell>
          <cell r="FE163">
            <v>11095</v>
          </cell>
          <cell r="FF163">
            <v>12413</v>
          </cell>
          <cell r="FG163">
            <v>10912</v>
          </cell>
          <cell r="FH163">
            <v>12863</v>
          </cell>
          <cell r="FI163">
            <v>47283</v>
          </cell>
          <cell r="FJ163">
            <v>11564</v>
          </cell>
          <cell r="FK163">
            <v>15193</v>
          </cell>
          <cell r="FL163">
            <v>13760</v>
          </cell>
          <cell r="FM163">
            <v>18454</v>
          </cell>
          <cell r="FN163">
            <v>58971</v>
          </cell>
          <cell r="FO163">
            <v>14586</v>
          </cell>
          <cell r="FP163">
            <v>6108</v>
          </cell>
          <cell r="FQ163">
            <v>16192</v>
          </cell>
          <cell r="FR163">
            <v>19625</v>
          </cell>
          <cell r="FS163">
            <v>56511</v>
          </cell>
          <cell r="FT163">
            <v>16803</v>
          </cell>
          <cell r="FU163">
            <v>16746</v>
          </cell>
          <cell r="FV163">
            <v>17906</v>
          </cell>
          <cell r="FW163">
            <v>19780</v>
          </cell>
          <cell r="FX163">
            <v>71235</v>
          </cell>
          <cell r="FY163">
            <v>19634</v>
          </cell>
          <cell r="FZ163">
            <v>18757</v>
          </cell>
          <cell r="GA163">
            <v>20068</v>
          </cell>
          <cell r="GB163">
            <v>22883</v>
          </cell>
          <cell r="GC163">
            <v>81342</v>
          </cell>
          <cell r="GD163">
            <v>22290</v>
          </cell>
          <cell r="GE163">
            <v>21150</v>
          </cell>
          <cell r="GF163">
            <v>22611</v>
          </cell>
          <cell r="GG163">
            <v>25866</v>
          </cell>
          <cell r="GH163">
            <v>91917</v>
          </cell>
          <cell r="GI163">
            <v>25850</v>
          </cell>
          <cell r="GJ163">
            <v>23996</v>
          </cell>
          <cell r="GK163">
            <v>26882</v>
          </cell>
          <cell r="GL163">
            <v>32546</v>
          </cell>
          <cell r="GM163">
            <v>109274</v>
          </cell>
          <cell r="GN163">
            <v>29547</v>
          </cell>
          <cell r="GO163">
            <v>27396</v>
          </cell>
          <cell r="GP163">
            <v>30623</v>
          </cell>
          <cell r="GQ163">
            <v>33904</v>
          </cell>
          <cell r="GR163">
            <v>121470</v>
          </cell>
          <cell r="GS163">
            <v>33202</v>
          </cell>
          <cell r="GT163">
            <v>26210</v>
          </cell>
          <cell r="GU163">
            <v>30633</v>
          </cell>
          <cell r="GV163">
            <v>39666</v>
          </cell>
          <cell r="GW163">
            <v>129711</v>
          </cell>
          <cell r="GX163">
            <v>41774</v>
          </cell>
          <cell r="GY163">
            <v>38674</v>
          </cell>
          <cell r="GZ163">
            <v>45969</v>
          </cell>
          <cell r="HA163">
            <v>48863</v>
          </cell>
          <cell r="HB163">
            <v>175280</v>
          </cell>
          <cell r="HC163">
            <v>50954</v>
          </cell>
          <cell r="HD163">
            <v>49662</v>
          </cell>
          <cell r="HE163">
            <v>58314</v>
          </cell>
          <cell r="HF163">
            <v>65831</v>
          </cell>
          <cell r="HG163">
            <v>224761</v>
          </cell>
          <cell r="HH163">
            <v>59848</v>
          </cell>
          <cell r="HI163">
            <v>59218</v>
          </cell>
          <cell r="HJ163">
            <v>65021</v>
          </cell>
          <cell r="HK163">
            <v>75773</v>
          </cell>
          <cell r="HL163">
            <v>259860</v>
          </cell>
          <cell r="HM163">
            <v>71545</v>
          </cell>
          <cell r="HN163">
            <v>75712</v>
          </cell>
          <cell r="HO163">
            <v>73036</v>
          </cell>
        </row>
        <row r="164">
          <cell r="A164" t="str">
            <v>CURCXDMR</v>
          </cell>
          <cell r="B164" t="str">
            <v>current price HK$Mn</v>
          </cell>
          <cell r="C164" t="str">
            <v>Resident eXpenditure in the Domestic Market (=CXDM-NXDM)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9588</v>
          </cell>
          <cell r="O164">
            <v>10279</v>
          </cell>
          <cell r="P164">
            <v>11375</v>
          </cell>
          <cell r="Q164">
            <v>12843</v>
          </cell>
          <cell r="R164">
            <v>14634</v>
          </cell>
          <cell r="S164">
            <v>16876</v>
          </cell>
          <cell r="T164">
            <v>19409</v>
          </cell>
          <cell r="U164">
            <v>5931</v>
          </cell>
          <cell r="V164">
            <v>5864</v>
          </cell>
          <cell r="W164">
            <v>6442</v>
          </cell>
          <cell r="X164">
            <v>7602</v>
          </cell>
          <cell r="Y164">
            <v>25839</v>
          </cell>
          <cell r="Z164">
            <v>6720</v>
          </cell>
          <cell r="AA164">
            <v>7445</v>
          </cell>
          <cell r="AB164">
            <v>7299</v>
          </cell>
          <cell r="AC164">
            <v>7659</v>
          </cell>
          <cell r="AD164">
            <v>29123</v>
          </cell>
          <cell r="AE164">
            <v>7257</v>
          </cell>
          <cell r="AF164">
            <v>7186</v>
          </cell>
          <cell r="AG164">
            <v>7456</v>
          </cell>
          <cell r="AH164">
            <v>8526</v>
          </cell>
          <cell r="AI164">
            <v>30425</v>
          </cell>
          <cell r="AJ164">
            <v>7711</v>
          </cell>
          <cell r="AK164">
            <v>8536</v>
          </cell>
          <cell r="AL164">
            <v>8202</v>
          </cell>
          <cell r="AM164">
            <v>10094</v>
          </cell>
          <cell r="AN164">
            <v>34543</v>
          </cell>
          <cell r="AO164">
            <v>9265</v>
          </cell>
          <cell r="AP164">
            <v>9893</v>
          </cell>
          <cell r="AQ164">
            <v>10643</v>
          </cell>
          <cell r="AR164">
            <v>12183</v>
          </cell>
          <cell r="AS164">
            <v>41984</v>
          </cell>
          <cell r="AT164">
            <v>11365</v>
          </cell>
          <cell r="AU164">
            <v>12191</v>
          </cell>
          <cell r="AV164">
            <v>12900</v>
          </cell>
          <cell r="AW164">
            <v>15389</v>
          </cell>
          <cell r="AX164">
            <v>51845</v>
          </cell>
          <cell r="AY164">
            <v>13779</v>
          </cell>
          <cell r="AZ164">
            <v>14959</v>
          </cell>
          <cell r="BA164">
            <v>16123</v>
          </cell>
          <cell r="BB164">
            <v>18502</v>
          </cell>
          <cell r="BC164">
            <v>63363</v>
          </cell>
          <cell r="BD164">
            <v>18111</v>
          </cell>
          <cell r="BE164">
            <v>18555</v>
          </cell>
          <cell r="BF164">
            <v>20486</v>
          </cell>
          <cell r="BG164">
            <v>22598</v>
          </cell>
          <cell r="BH164">
            <v>79750</v>
          </cell>
          <cell r="BI164">
            <v>22640</v>
          </cell>
          <cell r="BJ164">
            <v>22786</v>
          </cell>
          <cell r="BK164">
            <v>23678</v>
          </cell>
          <cell r="BL164">
            <v>26785</v>
          </cell>
          <cell r="BM164">
            <v>95889</v>
          </cell>
          <cell r="BN164">
            <v>26710</v>
          </cell>
          <cell r="BO164">
            <v>25650</v>
          </cell>
          <cell r="BP164">
            <v>28507</v>
          </cell>
          <cell r="BQ164">
            <v>30283</v>
          </cell>
          <cell r="BR164">
            <v>111150</v>
          </cell>
          <cell r="BS164">
            <v>30485</v>
          </cell>
          <cell r="BT164">
            <v>30314</v>
          </cell>
          <cell r="BU164">
            <v>32463</v>
          </cell>
          <cell r="BV164">
            <v>35444</v>
          </cell>
          <cell r="BW164">
            <v>128706</v>
          </cell>
          <cell r="BX164">
            <v>35667</v>
          </cell>
          <cell r="BY164">
            <v>34393</v>
          </cell>
          <cell r="BZ164">
            <v>37641</v>
          </cell>
          <cell r="CA164">
            <v>39029</v>
          </cell>
          <cell r="CB164">
            <v>146730</v>
          </cell>
          <cell r="CC164">
            <v>37810</v>
          </cell>
          <cell r="CD164">
            <v>37707</v>
          </cell>
          <cell r="CE164">
            <v>39526</v>
          </cell>
          <cell r="CF164">
            <v>42545</v>
          </cell>
          <cell r="CG164">
            <v>157588</v>
          </cell>
          <cell r="CH164">
            <v>42565</v>
          </cell>
          <cell r="CI164">
            <v>42225</v>
          </cell>
          <cell r="CJ164">
            <v>45253</v>
          </cell>
          <cell r="CK164">
            <v>49115</v>
          </cell>
          <cell r="CL164">
            <v>179158</v>
          </cell>
          <cell r="CM164">
            <v>48709</v>
          </cell>
          <cell r="CN164">
            <v>50586</v>
          </cell>
          <cell r="CO164">
            <v>52550</v>
          </cell>
          <cell r="CP164">
            <v>56592</v>
          </cell>
          <cell r="CQ164">
            <v>208437</v>
          </cell>
          <cell r="CR164">
            <v>56739</v>
          </cell>
          <cell r="CS164">
            <v>57492</v>
          </cell>
          <cell r="CT164">
            <v>60606</v>
          </cell>
          <cell r="CU164">
            <v>66998</v>
          </cell>
          <cell r="CV164">
            <v>241835</v>
          </cell>
          <cell r="CW164">
            <v>65877</v>
          </cell>
          <cell r="CX164">
            <v>65818</v>
          </cell>
          <cell r="CY164">
            <v>67813</v>
          </cell>
          <cell r="CZ164">
            <v>72888</v>
          </cell>
          <cell r="DA164">
            <v>272396</v>
          </cell>
          <cell r="DB164">
            <v>71442</v>
          </cell>
          <cell r="DC164">
            <v>74448</v>
          </cell>
          <cell r="DD164">
            <v>80031</v>
          </cell>
          <cell r="DE164">
            <v>86558</v>
          </cell>
          <cell r="DF164">
            <v>312479</v>
          </cell>
          <cell r="DG164">
            <v>83226</v>
          </cell>
          <cell r="DH164">
            <v>88946</v>
          </cell>
          <cell r="DI164">
            <v>96989</v>
          </cell>
          <cell r="DJ164">
            <v>101957</v>
          </cell>
          <cell r="DK164">
            <v>371118</v>
          </cell>
          <cell r="DL164">
            <v>98908</v>
          </cell>
          <cell r="DM164">
            <v>104919</v>
          </cell>
          <cell r="DN164">
            <v>112666</v>
          </cell>
          <cell r="DO164">
            <v>118182</v>
          </cell>
          <cell r="DP164">
            <v>434675</v>
          </cell>
          <cell r="DQ164">
            <v>112955</v>
          </cell>
          <cell r="DR164">
            <v>120310</v>
          </cell>
          <cell r="DS164">
            <v>124987</v>
          </cell>
          <cell r="DT164">
            <v>139018</v>
          </cell>
          <cell r="DU164">
            <v>497270</v>
          </cell>
          <cell r="DV164">
            <v>133876</v>
          </cell>
          <cell r="DW164">
            <v>138793</v>
          </cell>
          <cell r="DX164">
            <v>141964</v>
          </cell>
          <cell r="DY164">
            <v>158122</v>
          </cell>
          <cell r="DZ164">
            <v>572755</v>
          </cell>
          <cell r="EA164">
            <v>147801</v>
          </cell>
          <cell r="EB164">
            <v>154221</v>
          </cell>
          <cell r="EC164">
            <v>153798</v>
          </cell>
          <cell r="ED164">
            <v>172370</v>
          </cell>
          <cell r="EE164">
            <v>628190</v>
          </cell>
          <cell r="EF164">
            <v>160314</v>
          </cell>
          <cell r="EG164">
            <v>166121</v>
          </cell>
          <cell r="EH164">
            <v>169380</v>
          </cell>
          <cell r="EI164">
            <v>191571</v>
          </cell>
          <cell r="EJ164">
            <v>687386</v>
          </cell>
          <cell r="EK164">
            <v>175161</v>
          </cell>
          <cell r="EL164">
            <v>190090</v>
          </cell>
          <cell r="EM164">
            <v>193642</v>
          </cell>
          <cell r="EN164">
            <v>202184</v>
          </cell>
          <cell r="EO164">
            <v>761077</v>
          </cell>
          <cell r="EP164">
            <v>174794</v>
          </cell>
          <cell r="EQ164">
            <v>182826</v>
          </cell>
          <cell r="ER164">
            <v>177826</v>
          </cell>
          <cell r="ES164">
            <v>185083</v>
          </cell>
          <cell r="ET164">
            <v>720529</v>
          </cell>
          <cell r="EU164">
            <v>163343</v>
          </cell>
          <cell r="EV164">
            <v>176795</v>
          </cell>
          <cell r="EW164">
            <v>170897</v>
          </cell>
          <cell r="EX164">
            <v>181393</v>
          </cell>
          <cell r="EY164">
            <v>692428</v>
          </cell>
          <cell r="EZ164">
            <v>169357</v>
          </cell>
          <cell r="FA164">
            <v>177522</v>
          </cell>
          <cell r="FB164">
            <v>172793</v>
          </cell>
          <cell r="FC164">
            <v>184218</v>
          </cell>
          <cell r="FD164">
            <v>703890</v>
          </cell>
          <cell r="FE164">
            <v>172399</v>
          </cell>
          <cell r="FF164">
            <v>181720</v>
          </cell>
          <cell r="FG164">
            <v>173756</v>
          </cell>
          <cell r="FH164">
            <v>179483</v>
          </cell>
          <cell r="FI164">
            <v>707358</v>
          </cell>
          <cell r="FJ164">
            <v>169328</v>
          </cell>
          <cell r="FK164">
            <v>171683</v>
          </cell>
          <cell r="FL164">
            <v>164498</v>
          </cell>
          <cell r="FM164">
            <v>169113</v>
          </cell>
          <cell r="FN164">
            <v>674622</v>
          </cell>
          <cell r="FO164">
            <v>160271</v>
          </cell>
          <cell r="FP164">
            <v>163006</v>
          </cell>
          <cell r="FQ164">
            <v>158180</v>
          </cell>
          <cell r="FR164">
            <v>171224</v>
          </cell>
          <cell r="FS164">
            <v>652681</v>
          </cell>
          <cell r="FT164">
            <v>167738</v>
          </cell>
          <cell r="FU164">
            <v>173458</v>
          </cell>
          <cell r="FV164">
            <v>166290</v>
          </cell>
          <cell r="FW164">
            <v>181837</v>
          </cell>
          <cell r="FX164">
            <v>689323</v>
          </cell>
          <cell r="FY164">
            <v>173100</v>
          </cell>
          <cell r="FZ164">
            <v>183744</v>
          </cell>
          <cell r="GA164">
            <v>178668</v>
          </cell>
          <cell r="GB164">
            <v>194358</v>
          </cell>
          <cell r="GC164">
            <v>729870</v>
          </cell>
          <cell r="GD164">
            <v>187007</v>
          </cell>
          <cell r="GE164">
            <v>198381</v>
          </cell>
          <cell r="GF164">
            <v>187969</v>
          </cell>
          <cell r="GG164">
            <v>208783</v>
          </cell>
          <cell r="GH164">
            <v>782140</v>
          </cell>
          <cell r="GI164">
            <v>202940</v>
          </cell>
          <cell r="GJ164">
            <v>218959</v>
          </cell>
          <cell r="GK164">
            <v>220294</v>
          </cell>
          <cell r="GL164">
            <v>247170</v>
          </cell>
          <cell r="GM164">
            <v>889363</v>
          </cell>
          <cell r="GN164">
            <v>229611</v>
          </cell>
          <cell r="GO164">
            <v>239666</v>
          </cell>
          <cell r="GP164">
            <v>226890</v>
          </cell>
          <cell r="GQ164">
            <v>233678</v>
          </cell>
          <cell r="GR164">
            <v>929845</v>
          </cell>
          <cell r="GS164">
            <v>214884</v>
          </cell>
          <cell r="GT164">
            <v>234575</v>
          </cell>
          <cell r="GU164">
            <v>225642</v>
          </cell>
          <cell r="GV164">
            <v>243759</v>
          </cell>
          <cell r="GW164">
            <v>918860</v>
          </cell>
          <cell r="GX164">
            <v>232320</v>
          </cell>
          <cell r="GY164">
            <v>244298</v>
          </cell>
          <cell r="GZ164">
            <v>237522</v>
          </cell>
          <cell r="HA164">
            <v>271010</v>
          </cell>
          <cell r="HB164">
            <v>985150</v>
          </cell>
          <cell r="HC164">
            <v>258675</v>
          </cell>
          <cell r="HD164">
            <v>280697</v>
          </cell>
          <cell r="HE164">
            <v>273321</v>
          </cell>
          <cell r="HF164">
            <v>298014</v>
          </cell>
          <cell r="HG164">
            <v>1110707</v>
          </cell>
          <cell r="HH164">
            <v>284470</v>
          </cell>
          <cell r="HI164">
            <v>295328</v>
          </cell>
          <cell r="HJ164">
            <v>284416</v>
          </cell>
          <cell r="HK164">
            <v>314989</v>
          </cell>
          <cell r="HL164">
            <v>1179203</v>
          </cell>
          <cell r="HM164">
            <v>308421</v>
          </cell>
          <cell r="HN164">
            <v>316120</v>
          </cell>
          <cell r="HO164">
            <v>300676</v>
          </cell>
        </row>
        <row r="165">
          <cell r="A165" t="str">
            <v>CURGCE</v>
          </cell>
          <cell r="B165" t="str">
            <v>current price HK$Mn</v>
          </cell>
          <cell r="C165" t="str">
            <v>GCE</v>
          </cell>
          <cell r="I165">
            <v>471</v>
          </cell>
          <cell r="J165">
            <v>498</v>
          </cell>
          <cell r="K165">
            <v>568</v>
          </cell>
          <cell r="L165">
            <v>645</v>
          </cell>
          <cell r="M165">
            <v>722</v>
          </cell>
          <cell r="N165">
            <v>814</v>
          </cell>
          <cell r="O165">
            <v>932</v>
          </cell>
          <cell r="P165">
            <v>1025</v>
          </cell>
          <cell r="Q165">
            <v>1122</v>
          </cell>
          <cell r="R165">
            <v>1307</v>
          </cell>
          <cell r="S165">
            <v>1402</v>
          </cell>
          <cell r="T165">
            <v>1706</v>
          </cell>
          <cell r="U165">
            <v>515</v>
          </cell>
          <cell r="V165">
            <v>478</v>
          </cell>
          <cell r="W165">
            <v>554</v>
          </cell>
          <cell r="X165">
            <v>598</v>
          </cell>
          <cell r="Y165">
            <v>2145</v>
          </cell>
          <cell r="Z165">
            <v>655</v>
          </cell>
          <cell r="AA165">
            <v>613</v>
          </cell>
          <cell r="AB165">
            <v>746</v>
          </cell>
          <cell r="AC165">
            <v>738</v>
          </cell>
          <cell r="AD165">
            <v>2752</v>
          </cell>
          <cell r="AE165">
            <v>779</v>
          </cell>
          <cell r="AF165">
            <v>707</v>
          </cell>
          <cell r="AG165">
            <v>725</v>
          </cell>
          <cell r="AH165">
            <v>762</v>
          </cell>
          <cell r="AI165">
            <v>2973</v>
          </cell>
          <cell r="AJ165">
            <v>821</v>
          </cell>
          <cell r="AK165">
            <v>831</v>
          </cell>
          <cell r="AL165">
            <v>880</v>
          </cell>
          <cell r="AM165">
            <v>907</v>
          </cell>
          <cell r="AN165">
            <v>3439</v>
          </cell>
          <cell r="AO165">
            <v>1000</v>
          </cell>
          <cell r="AP165">
            <v>969</v>
          </cell>
          <cell r="AQ165">
            <v>1018</v>
          </cell>
          <cell r="AR165">
            <v>1102</v>
          </cell>
          <cell r="AS165">
            <v>4089</v>
          </cell>
          <cell r="AT165">
            <v>1190</v>
          </cell>
          <cell r="AU165">
            <v>1154</v>
          </cell>
          <cell r="AV165">
            <v>1253</v>
          </cell>
          <cell r="AW165">
            <v>1292</v>
          </cell>
          <cell r="AX165">
            <v>4889</v>
          </cell>
          <cell r="AY165">
            <v>1528</v>
          </cell>
          <cell r="AZ165">
            <v>1411</v>
          </cell>
          <cell r="BA165">
            <v>1524</v>
          </cell>
          <cell r="BB165">
            <v>1743</v>
          </cell>
          <cell r="BC165">
            <v>6206</v>
          </cell>
          <cell r="BD165">
            <v>1820</v>
          </cell>
          <cell r="BE165">
            <v>1929</v>
          </cell>
          <cell r="BF165">
            <v>2035</v>
          </cell>
          <cell r="BG165">
            <v>2288</v>
          </cell>
          <cell r="BH165">
            <v>8072</v>
          </cell>
          <cell r="BI165">
            <v>3209</v>
          </cell>
          <cell r="BJ165">
            <v>2680</v>
          </cell>
          <cell r="BK165">
            <v>2751</v>
          </cell>
          <cell r="BL165">
            <v>3204</v>
          </cell>
          <cell r="BM165">
            <v>11844</v>
          </cell>
          <cell r="BN165">
            <v>3446</v>
          </cell>
          <cell r="BO165">
            <v>3522</v>
          </cell>
          <cell r="BP165">
            <v>3641</v>
          </cell>
          <cell r="BQ165">
            <v>3581</v>
          </cell>
          <cell r="BR165">
            <v>14190</v>
          </cell>
          <cell r="BS165">
            <v>3989</v>
          </cell>
          <cell r="BT165">
            <v>3981</v>
          </cell>
          <cell r="BU165">
            <v>4022</v>
          </cell>
          <cell r="BV165">
            <v>4067</v>
          </cell>
          <cell r="BW165">
            <v>16059</v>
          </cell>
          <cell r="BX165">
            <v>4373</v>
          </cell>
          <cell r="BY165">
            <v>4288</v>
          </cell>
          <cell r="BZ165">
            <v>4553</v>
          </cell>
          <cell r="CA165">
            <v>4551</v>
          </cell>
          <cell r="CB165">
            <v>17765</v>
          </cell>
          <cell r="CC165">
            <v>4736</v>
          </cell>
          <cell r="CD165">
            <v>4692</v>
          </cell>
          <cell r="CE165">
            <v>4963</v>
          </cell>
          <cell r="CF165">
            <v>5093</v>
          </cell>
          <cell r="CG165">
            <v>19484</v>
          </cell>
          <cell r="CH165">
            <v>5502</v>
          </cell>
          <cell r="CI165">
            <v>5425</v>
          </cell>
          <cell r="CJ165">
            <v>5606</v>
          </cell>
          <cell r="CK165">
            <v>5836</v>
          </cell>
          <cell r="CL165">
            <v>22369</v>
          </cell>
          <cell r="CM165">
            <v>6100</v>
          </cell>
          <cell r="CN165">
            <v>5926</v>
          </cell>
          <cell r="CO165">
            <v>6253</v>
          </cell>
          <cell r="CP165">
            <v>6513</v>
          </cell>
          <cell r="CQ165">
            <v>24792</v>
          </cell>
          <cell r="CR165">
            <v>6757</v>
          </cell>
          <cell r="CS165">
            <v>6878</v>
          </cell>
          <cell r="CT165">
            <v>7550</v>
          </cell>
          <cell r="CU165">
            <v>7315</v>
          </cell>
          <cell r="CV165">
            <v>28500</v>
          </cell>
          <cell r="CW165">
            <v>8135</v>
          </cell>
          <cell r="CX165">
            <v>8241</v>
          </cell>
          <cell r="CY165">
            <v>8553</v>
          </cell>
          <cell r="CZ165">
            <v>9031</v>
          </cell>
          <cell r="DA165">
            <v>33960</v>
          </cell>
          <cell r="DB165">
            <v>9945</v>
          </cell>
          <cell r="DC165">
            <v>9680</v>
          </cell>
          <cell r="DD165">
            <v>10641</v>
          </cell>
          <cell r="DE165">
            <v>10703</v>
          </cell>
          <cell r="DF165">
            <v>40969</v>
          </cell>
          <cell r="DG165">
            <v>12162</v>
          </cell>
          <cell r="DH165">
            <v>12075</v>
          </cell>
          <cell r="DI165">
            <v>12334</v>
          </cell>
          <cell r="DJ165">
            <v>12710</v>
          </cell>
          <cell r="DK165">
            <v>49281</v>
          </cell>
          <cell r="DL165">
            <v>14814</v>
          </cell>
          <cell r="DM165">
            <v>15205</v>
          </cell>
          <cell r="DN165">
            <v>15731</v>
          </cell>
          <cell r="DO165">
            <v>15787</v>
          </cell>
          <cell r="DP165">
            <v>61537</v>
          </cell>
          <cell r="DQ165">
            <v>16406</v>
          </cell>
          <cell r="DR165">
            <v>17531</v>
          </cell>
          <cell r="DS165">
            <v>17760</v>
          </cell>
          <cell r="DT165">
            <v>17908</v>
          </cell>
          <cell r="DU165">
            <v>69605</v>
          </cell>
          <cell r="DV165">
            <v>18769</v>
          </cell>
          <cell r="DW165">
            <v>20020</v>
          </cell>
          <cell r="DX165">
            <v>20133</v>
          </cell>
          <cell r="DY165">
            <v>20238</v>
          </cell>
          <cell r="DZ165">
            <v>79160</v>
          </cell>
          <cell r="EA165">
            <v>21297</v>
          </cell>
          <cell r="EB165">
            <v>22355</v>
          </cell>
          <cell r="EC165">
            <v>23126</v>
          </cell>
          <cell r="ED165">
            <v>23044</v>
          </cell>
          <cell r="EE165">
            <v>89822</v>
          </cell>
          <cell r="EF165">
            <v>23793</v>
          </cell>
          <cell r="EG165">
            <v>25084</v>
          </cell>
          <cell r="EH165">
            <v>25902</v>
          </cell>
          <cell r="EI165">
            <v>25828</v>
          </cell>
          <cell r="EJ165">
            <v>100607</v>
          </cell>
          <cell r="EK165">
            <v>26782</v>
          </cell>
          <cell r="EL165">
            <v>28573</v>
          </cell>
          <cell r="EM165">
            <v>27577</v>
          </cell>
          <cell r="EN165">
            <v>27517</v>
          </cell>
          <cell r="EO165">
            <v>110449</v>
          </cell>
          <cell r="EP165">
            <v>29326</v>
          </cell>
          <cell r="EQ165">
            <v>28457</v>
          </cell>
          <cell r="ER165">
            <v>30357</v>
          </cell>
          <cell r="ES165">
            <v>29910</v>
          </cell>
          <cell r="ET165">
            <v>118050</v>
          </cell>
          <cell r="EU165">
            <v>32048</v>
          </cell>
          <cell r="EV165">
            <v>29480</v>
          </cell>
          <cell r="EW165">
            <v>30488</v>
          </cell>
          <cell r="EX165">
            <v>31589</v>
          </cell>
          <cell r="EY165">
            <v>123605</v>
          </cell>
          <cell r="EZ165">
            <v>33220</v>
          </cell>
          <cell r="FA165">
            <v>29911</v>
          </cell>
          <cell r="FB165">
            <v>30986</v>
          </cell>
          <cell r="FC165">
            <v>31177</v>
          </cell>
          <cell r="FD165">
            <v>125294</v>
          </cell>
          <cell r="FE165">
            <v>34450</v>
          </cell>
          <cell r="FF165">
            <v>32307</v>
          </cell>
          <cell r="FG165">
            <v>33999</v>
          </cell>
          <cell r="FH165">
            <v>34050</v>
          </cell>
          <cell r="FI165">
            <v>134806</v>
          </cell>
          <cell r="FJ165">
            <v>35791</v>
          </cell>
          <cell r="FK165">
            <v>33233</v>
          </cell>
          <cell r="FL165">
            <v>35141</v>
          </cell>
          <cell r="FM165">
            <v>33814</v>
          </cell>
          <cell r="FN165">
            <v>137979</v>
          </cell>
          <cell r="FO165">
            <v>35525</v>
          </cell>
          <cell r="FP165">
            <v>32556</v>
          </cell>
          <cell r="FQ165">
            <v>34553</v>
          </cell>
          <cell r="FR165">
            <v>35513</v>
          </cell>
          <cell r="FS165">
            <v>138147</v>
          </cell>
          <cell r="FT165">
            <v>36625</v>
          </cell>
          <cell r="FU165">
            <v>31950</v>
          </cell>
          <cell r="FV165">
            <v>33496</v>
          </cell>
          <cell r="FW165">
            <v>34283</v>
          </cell>
          <cell r="FX165">
            <v>136354</v>
          </cell>
          <cell r="FY165">
            <v>34666</v>
          </cell>
          <cell r="FZ165">
            <v>30870</v>
          </cell>
          <cell r="GA165">
            <v>32444</v>
          </cell>
          <cell r="GB165">
            <v>32586</v>
          </cell>
          <cell r="GC165">
            <v>130566</v>
          </cell>
          <cell r="GD165">
            <v>35320</v>
          </cell>
          <cell r="GE165">
            <v>30653</v>
          </cell>
          <cell r="GF165">
            <v>32577</v>
          </cell>
          <cell r="GG165">
            <v>33287</v>
          </cell>
          <cell r="GH165">
            <v>131837</v>
          </cell>
          <cell r="GI165">
            <v>36497</v>
          </cell>
          <cell r="GJ165">
            <v>32723</v>
          </cell>
          <cell r="GK165">
            <v>34300</v>
          </cell>
          <cell r="GL165">
            <v>35447</v>
          </cell>
          <cell r="GM165">
            <v>138967</v>
          </cell>
          <cell r="GN165">
            <v>37868</v>
          </cell>
          <cell r="GO165">
            <v>35211</v>
          </cell>
          <cell r="GP165">
            <v>36957</v>
          </cell>
          <cell r="GQ165">
            <v>37981</v>
          </cell>
          <cell r="GR165">
            <v>148017</v>
          </cell>
          <cell r="GS165">
            <v>39743</v>
          </cell>
          <cell r="GT165">
            <v>36168</v>
          </cell>
          <cell r="GU165">
            <v>37870</v>
          </cell>
          <cell r="GV165">
            <v>38731</v>
          </cell>
          <cell r="GW165">
            <v>152512</v>
          </cell>
          <cell r="GX165">
            <v>41020</v>
          </cell>
          <cell r="GY165">
            <v>37460</v>
          </cell>
          <cell r="GZ165">
            <v>39302</v>
          </cell>
          <cell r="HA165">
            <v>39589</v>
          </cell>
          <cell r="HB165">
            <v>157371</v>
          </cell>
          <cell r="HC165">
            <v>42937</v>
          </cell>
          <cell r="HD165">
            <v>40040</v>
          </cell>
          <cell r="HE165">
            <v>42280</v>
          </cell>
          <cell r="HF165">
            <v>43230</v>
          </cell>
          <cell r="HG165">
            <v>168487</v>
          </cell>
          <cell r="HH165">
            <v>47102</v>
          </cell>
          <cell r="HI165">
            <v>44166</v>
          </cell>
          <cell r="HJ165">
            <v>46653</v>
          </cell>
          <cell r="HK165">
            <v>47459</v>
          </cell>
          <cell r="HL165">
            <v>185380</v>
          </cell>
          <cell r="HM165">
            <v>51011</v>
          </cell>
          <cell r="HN165">
            <v>47502</v>
          </cell>
          <cell r="HO165">
            <v>49645</v>
          </cell>
        </row>
        <row r="166">
          <cell r="A166" t="str">
            <v>CURGDCF</v>
          </cell>
          <cell r="B166" t="str">
            <v>current price HK$Mn</v>
          </cell>
          <cell r="C166" t="str">
            <v>Gross domestic capital formation</v>
          </cell>
          <cell r="H166">
            <v>0</v>
          </cell>
          <cell r="I166">
            <v>1788</v>
          </cell>
          <cell r="J166">
            <v>2471</v>
          </cell>
          <cell r="K166">
            <v>3492</v>
          </cell>
          <cell r="L166">
            <v>4309</v>
          </cell>
          <cell r="M166">
            <v>4869</v>
          </cell>
          <cell r="N166">
            <v>3948</v>
          </cell>
          <cell r="O166">
            <v>3112</v>
          </cell>
          <cell r="P166">
            <v>2747</v>
          </cell>
          <cell r="Q166">
            <v>3179</v>
          </cell>
          <cell r="R166">
            <v>4715</v>
          </cell>
          <cell r="S166">
            <v>6495</v>
          </cell>
          <cell r="T166">
            <v>7544</v>
          </cell>
          <cell r="U166">
            <v>2302</v>
          </cell>
          <cell r="V166">
            <v>2428</v>
          </cell>
          <cell r="W166">
            <v>2322</v>
          </cell>
          <cell r="X166">
            <v>2405</v>
          </cell>
          <cell r="Y166">
            <v>9457</v>
          </cell>
          <cell r="Z166">
            <v>3065</v>
          </cell>
          <cell r="AA166">
            <v>2853</v>
          </cell>
          <cell r="AB166">
            <v>3069</v>
          </cell>
          <cell r="AC166">
            <v>2437</v>
          </cell>
          <cell r="AD166">
            <v>11424</v>
          </cell>
          <cell r="AE166">
            <v>2713</v>
          </cell>
          <cell r="AF166">
            <v>2688</v>
          </cell>
          <cell r="AG166">
            <v>3304</v>
          </cell>
          <cell r="AH166">
            <v>2674</v>
          </cell>
          <cell r="AI166">
            <v>11379</v>
          </cell>
          <cell r="AJ166">
            <v>4340</v>
          </cell>
          <cell r="AK166">
            <v>3397</v>
          </cell>
          <cell r="AL166">
            <v>4613</v>
          </cell>
          <cell r="AM166">
            <v>3680</v>
          </cell>
          <cell r="AN166">
            <v>16030</v>
          </cell>
          <cell r="AO166">
            <v>5829</v>
          </cell>
          <cell r="AP166">
            <v>4704</v>
          </cell>
          <cell r="AQ166">
            <v>4253</v>
          </cell>
          <cell r="AR166">
            <v>4650</v>
          </cell>
          <cell r="AS166">
            <v>19436</v>
          </cell>
          <cell r="AT166">
            <v>7286</v>
          </cell>
          <cell r="AU166">
            <v>5883</v>
          </cell>
          <cell r="AV166">
            <v>5312</v>
          </cell>
          <cell r="AW166">
            <v>6164</v>
          </cell>
          <cell r="AX166">
            <v>24645</v>
          </cell>
          <cell r="AY166">
            <v>8924</v>
          </cell>
          <cell r="AZ166">
            <v>8852</v>
          </cell>
          <cell r="BA166">
            <v>8780</v>
          </cell>
          <cell r="BB166">
            <v>10221</v>
          </cell>
          <cell r="BC166">
            <v>36777</v>
          </cell>
          <cell r="BD166">
            <v>11776</v>
          </cell>
          <cell r="BE166">
            <v>12429</v>
          </cell>
          <cell r="BF166">
            <v>11940</v>
          </cell>
          <cell r="BG166">
            <v>13911</v>
          </cell>
          <cell r="BH166">
            <v>50056</v>
          </cell>
          <cell r="BI166">
            <v>14639</v>
          </cell>
          <cell r="BJ166">
            <v>15041</v>
          </cell>
          <cell r="BK166">
            <v>15069</v>
          </cell>
          <cell r="BL166">
            <v>15898</v>
          </cell>
          <cell r="BM166">
            <v>60647</v>
          </cell>
          <cell r="BN166">
            <v>14716</v>
          </cell>
          <cell r="BO166">
            <v>15206</v>
          </cell>
          <cell r="BP166">
            <v>15342</v>
          </cell>
          <cell r="BQ166">
            <v>15465</v>
          </cell>
          <cell r="BR166">
            <v>60729</v>
          </cell>
          <cell r="BS166">
            <v>11559</v>
          </cell>
          <cell r="BT166">
            <v>14056</v>
          </cell>
          <cell r="BU166">
            <v>14894</v>
          </cell>
          <cell r="BV166">
            <v>17439</v>
          </cell>
          <cell r="BW166">
            <v>57948</v>
          </cell>
          <cell r="BX166">
            <v>13873</v>
          </cell>
          <cell r="BY166">
            <v>18545</v>
          </cell>
          <cell r="BZ166">
            <v>15513</v>
          </cell>
          <cell r="CA166">
            <v>16042</v>
          </cell>
          <cell r="CB166">
            <v>63973</v>
          </cell>
          <cell r="CC166">
            <v>14484</v>
          </cell>
          <cell r="CD166">
            <v>15069</v>
          </cell>
          <cell r="CE166">
            <v>13692</v>
          </cell>
          <cell r="CF166">
            <v>16553</v>
          </cell>
          <cell r="CG166">
            <v>59798</v>
          </cell>
          <cell r="CH166">
            <v>15180</v>
          </cell>
          <cell r="CI166">
            <v>19061</v>
          </cell>
          <cell r="CJ166">
            <v>18674</v>
          </cell>
          <cell r="CK166">
            <v>22192</v>
          </cell>
          <cell r="CL166">
            <v>75107</v>
          </cell>
          <cell r="CM166">
            <v>21562</v>
          </cell>
          <cell r="CN166">
            <v>24301</v>
          </cell>
          <cell r="CO166">
            <v>26828</v>
          </cell>
          <cell r="CP166">
            <v>30217</v>
          </cell>
          <cell r="CQ166">
            <v>102908</v>
          </cell>
          <cell r="CR166">
            <v>24631</v>
          </cell>
          <cell r="CS166">
            <v>34219</v>
          </cell>
          <cell r="CT166">
            <v>35530</v>
          </cell>
          <cell r="CU166">
            <v>37762</v>
          </cell>
          <cell r="CV166">
            <v>132142</v>
          </cell>
          <cell r="CW166">
            <v>34377</v>
          </cell>
          <cell r="CX166">
            <v>40678</v>
          </cell>
          <cell r="CY166">
            <v>33686</v>
          </cell>
          <cell r="CZ166">
            <v>33573</v>
          </cell>
          <cell r="DA166">
            <v>142314</v>
          </cell>
          <cell r="DB166">
            <v>34979</v>
          </cell>
          <cell r="DC166">
            <v>42931</v>
          </cell>
          <cell r="DD166">
            <v>40739</v>
          </cell>
          <cell r="DE166">
            <v>44172</v>
          </cell>
          <cell r="DF166">
            <v>162821</v>
          </cell>
          <cell r="DG166">
            <v>43309</v>
          </cell>
          <cell r="DH166">
            <v>50267</v>
          </cell>
          <cell r="DI166">
            <v>45427</v>
          </cell>
          <cell r="DJ166">
            <v>47111</v>
          </cell>
          <cell r="DK166">
            <v>186114</v>
          </cell>
          <cell r="DL166">
            <v>49928</v>
          </cell>
          <cell r="DM166">
            <v>61274</v>
          </cell>
          <cell r="DN166">
            <v>54619</v>
          </cell>
          <cell r="DO166">
            <v>61603</v>
          </cell>
          <cell r="DP166">
            <v>227424</v>
          </cell>
          <cell r="DQ166">
            <v>58943</v>
          </cell>
          <cell r="DR166">
            <v>69754</v>
          </cell>
          <cell r="DS166">
            <v>66051</v>
          </cell>
          <cell r="DT166">
            <v>58951</v>
          </cell>
          <cell r="DU166">
            <v>253699</v>
          </cell>
          <cell r="DV166">
            <v>67330</v>
          </cell>
          <cell r="DW166">
            <v>91936</v>
          </cell>
          <cell r="DX166">
            <v>85518</v>
          </cell>
          <cell r="DY166">
            <v>84576</v>
          </cell>
          <cell r="DZ166">
            <v>329360</v>
          </cell>
          <cell r="EA166">
            <v>86918</v>
          </cell>
          <cell r="EB166">
            <v>108590</v>
          </cell>
          <cell r="EC166">
            <v>96162</v>
          </cell>
          <cell r="ED166">
            <v>92045</v>
          </cell>
          <cell r="EE166">
            <v>383715</v>
          </cell>
          <cell r="EF166">
            <v>89017</v>
          </cell>
          <cell r="EG166">
            <v>104453</v>
          </cell>
          <cell r="EH166">
            <v>94359</v>
          </cell>
          <cell r="EI166">
            <v>105001</v>
          </cell>
          <cell r="EJ166">
            <v>392830</v>
          </cell>
          <cell r="EK166">
            <v>110656</v>
          </cell>
          <cell r="EL166">
            <v>120090</v>
          </cell>
          <cell r="EM166">
            <v>122650</v>
          </cell>
          <cell r="EN166">
            <v>116201</v>
          </cell>
          <cell r="EO166">
            <v>469597</v>
          </cell>
          <cell r="EP166">
            <v>102987</v>
          </cell>
          <cell r="EQ166">
            <v>109271</v>
          </cell>
          <cell r="ER166">
            <v>87690</v>
          </cell>
          <cell r="ES166">
            <v>79444</v>
          </cell>
          <cell r="ET166">
            <v>379392</v>
          </cell>
          <cell r="EU166">
            <v>75029</v>
          </cell>
          <cell r="EV166">
            <v>77554</v>
          </cell>
          <cell r="EW166">
            <v>83890</v>
          </cell>
          <cell r="EX166">
            <v>84750</v>
          </cell>
          <cell r="EY166">
            <v>321223</v>
          </cell>
          <cell r="EZ166">
            <v>89454</v>
          </cell>
          <cell r="FA166">
            <v>89664</v>
          </cell>
          <cell r="FB166">
            <v>96778</v>
          </cell>
          <cell r="FC166">
            <v>93019</v>
          </cell>
          <cell r="FD166">
            <v>368915</v>
          </cell>
          <cell r="FE166">
            <v>87494</v>
          </cell>
          <cell r="FF166">
            <v>83576</v>
          </cell>
          <cell r="FG166">
            <v>87721</v>
          </cell>
          <cell r="FH166">
            <v>77984</v>
          </cell>
          <cell r="FI166">
            <v>336775</v>
          </cell>
          <cell r="FJ166">
            <v>68368</v>
          </cell>
          <cell r="FK166">
            <v>74897</v>
          </cell>
          <cell r="FL166">
            <v>79357</v>
          </cell>
          <cell r="FM166">
            <v>78114</v>
          </cell>
          <cell r="FN166">
            <v>300736</v>
          </cell>
          <cell r="FO166">
            <v>70109</v>
          </cell>
          <cell r="FP166">
            <v>65456</v>
          </cell>
          <cell r="FQ166">
            <v>68575</v>
          </cell>
          <cell r="FR166">
            <v>77098</v>
          </cell>
          <cell r="FS166">
            <v>281238</v>
          </cell>
          <cell r="FT166">
            <v>80674</v>
          </cell>
          <cell r="FU166">
            <v>81046</v>
          </cell>
          <cell r="FV166">
            <v>70038</v>
          </cell>
          <cell r="FW166">
            <v>62678</v>
          </cell>
          <cell r="FX166">
            <v>294436</v>
          </cell>
          <cell r="FY166">
            <v>68576</v>
          </cell>
          <cell r="FZ166">
            <v>74483</v>
          </cell>
          <cell r="GA166">
            <v>76508</v>
          </cell>
          <cell r="GB166">
            <v>77824</v>
          </cell>
          <cell r="GC166">
            <v>297391</v>
          </cell>
          <cell r="GD166">
            <v>77925</v>
          </cell>
          <cell r="GE166">
            <v>81984</v>
          </cell>
          <cell r="GF166">
            <v>85443</v>
          </cell>
          <cell r="GG166">
            <v>89672</v>
          </cell>
          <cell r="GH166">
            <v>335024</v>
          </cell>
          <cell r="GI166">
            <v>78632</v>
          </cell>
          <cell r="GJ166">
            <v>88966</v>
          </cell>
          <cell r="GK166">
            <v>83935</v>
          </cell>
          <cell r="GL166">
            <v>101664</v>
          </cell>
          <cell r="GM166">
            <v>353197</v>
          </cell>
          <cell r="GN166">
            <v>89789</v>
          </cell>
          <cell r="GO166">
            <v>95324</v>
          </cell>
          <cell r="GP166">
            <v>91918</v>
          </cell>
          <cell r="GQ166">
            <v>82245</v>
          </cell>
          <cell r="GR166">
            <v>359276</v>
          </cell>
          <cell r="GS166">
            <v>68154</v>
          </cell>
          <cell r="GT166">
            <v>74415</v>
          </cell>
          <cell r="GU166">
            <v>110218</v>
          </cell>
          <cell r="GV166">
            <v>109706</v>
          </cell>
          <cell r="GW166">
            <v>362493</v>
          </cell>
          <cell r="GX166">
            <v>111604</v>
          </cell>
          <cell r="GY166">
            <v>107809</v>
          </cell>
          <cell r="GZ166">
            <v>93592</v>
          </cell>
          <cell r="HA166">
            <v>111369</v>
          </cell>
          <cell r="HB166">
            <v>424374</v>
          </cell>
          <cell r="HC166">
            <v>109177</v>
          </cell>
          <cell r="HD166">
            <v>119813</v>
          </cell>
          <cell r="HE166">
            <v>116102</v>
          </cell>
          <cell r="HF166">
            <v>121698</v>
          </cell>
          <cell r="HG166">
            <v>466790</v>
          </cell>
          <cell r="HH166">
            <v>122496</v>
          </cell>
          <cell r="HI166">
            <v>128026</v>
          </cell>
          <cell r="HJ166">
            <v>132948</v>
          </cell>
          <cell r="HK166">
            <v>147753</v>
          </cell>
          <cell r="HL166">
            <v>531223</v>
          </cell>
          <cell r="HM166">
            <v>124279</v>
          </cell>
          <cell r="HN166">
            <v>125509</v>
          </cell>
          <cell r="HO166">
            <v>128098</v>
          </cell>
        </row>
        <row r="167">
          <cell r="A167" t="str">
            <v>CURGDFCF</v>
          </cell>
          <cell r="B167" t="str">
            <v>current price HK$Mn</v>
          </cell>
          <cell r="C167" t="str">
            <v>GDFCF</v>
          </cell>
          <cell r="I167">
            <v>1733</v>
          </cell>
          <cell r="J167">
            <v>2407</v>
          </cell>
          <cell r="K167">
            <v>3415</v>
          </cell>
          <cell r="L167">
            <v>4221</v>
          </cell>
          <cell r="M167">
            <v>4766</v>
          </cell>
          <cell r="N167">
            <v>3841</v>
          </cell>
          <cell r="O167">
            <v>2997</v>
          </cell>
          <cell r="P167">
            <v>2625</v>
          </cell>
          <cell r="Q167">
            <v>3036</v>
          </cell>
          <cell r="R167">
            <v>4544</v>
          </cell>
          <cell r="S167">
            <v>6298</v>
          </cell>
          <cell r="T167">
            <v>7308</v>
          </cell>
          <cell r="U167">
            <v>2147</v>
          </cell>
          <cell r="V167">
            <v>2320</v>
          </cell>
          <cell r="W167">
            <v>2261</v>
          </cell>
          <cell r="X167">
            <v>2426</v>
          </cell>
          <cell r="Y167">
            <v>9154</v>
          </cell>
          <cell r="Z167">
            <v>2568</v>
          </cell>
          <cell r="AA167">
            <v>2701</v>
          </cell>
          <cell r="AB167">
            <v>2826</v>
          </cell>
          <cell r="AC167">
            <v>2651</v>
          </cell>
          <cell r="AD167">
            <v>10746</v>
          </cell>
          <cell r="AE167">
            <v>2621</v>
          </cell>
          <cell r="AF167">
            <v>2540</v>
          </cell>
          <cell r="AG167">
            <v>2678</v>
          </cell>
          <cell r="AH167">
            <v>2809</v>
          </cell>
          <cell r="AI167">
            <v>10648</v>
          </cell>
          <cell r="AJ167">
            <v>2944</v>
          </cell>
          <cell r="AK167">
            <v>3177</v>
          </cell>
          <cell r="AL167">
            <v>3324</v>
          </cell>
          <cell r="AM167">
            <v>3606</v>
          </cell>
          <cell r="AN167">
            <v>13051</v>
          </cell>
          <cell r="AO167">
            <v>4226</v>
          </cell>
          <cell r="AP167">
            <v>4319</v>
          </cell>
          <cell r="AQ167">
            <v>4291</v>
          </cell>
          <cell r="AR167">
            <v>4898</v>
          </cell>
          <cell r="AS167">
            <v>17734</v>
          </cell>
          <cell r="AT167">
            <v>5200</v>
          </cell>
          <cell r="AU167">
            <v>5297</v>
          </cell>
          <cell r="AV167">
            <v>5621</v>
          </cell>
          <cell r="AW167">
            <v>6460</v>
          </cell>
          <cell r="AX167">
            <v>22578</v>
          </cell>
          <cell r="AY167">
            <v>7426</v>
          </cell>
          <cell r="AZ167">
            <v>7627</v>
          </cell>
          <cell r="BA167">
            <v>8638</v>
          </cell>
          <cell r="BB167">
            <v>9830</v>
          </cell>
          <cell r="BC167">
            <v>33521</v>
          </cell>
          <cell r="BD167">
            <v>10796</v>
          </cell>
          <cell r="BE167">
            <v>11033</v>
          </cell>
          <cell r="BF167">
            <v>11937</v>
          </cell>
          <cell r="BG167">
            <v>12545</v>
          </cell>
          <cell r="BH167">
            <v>46311</v>
          </cell>
          <cell r="BI167">
            <v>13215</v>
          </cell>
          <cell r="BJ167">
            <v>14174</v>
          </cell>
          <cell r="BK167">
            <v>14328</v>
          </cell>
          <cell r="BL167">
            <v>14977</v>
          </cell>
          <cell r="BM167">
            <v>56694</v>
          </cell>
          <cell r="BN167">
            <v>15162</v>
          </cell>
          <cell r="BO167">
            <v>13848</v>
          </cell>
          <cell r="BP167">
            <v>15326</v>
          </cell>
          <cell r="BQ167">
            <v>14990</v>
          </cell>
          <cell r="BR167">
            <v>59326</v>
          </cell>
          <cell r="BS167">
            <v>12771</v>
          </cell>
          <cell r="BT167">
            <v>12627</v>
          </cell>
          <cell r="BU167">
            <v>13782</v>
          </cell>
          <cell r="BV167">
            <v>14439</v>
          </cell>
          <cell r="BW167">
            <v>53619</v>
          </cell>
          <cell r="BX167">
            <v>13889</v>
          </cell>
          <cell r="BY167">
            <v>14542</v>
          </cell>
          <cell r="BZ167">
            <v>14566</v>
          </cell>
          <cell r="CA167">
            <v>15173</v>
          </cell>
          <cell r="CB167">
            <v>58170</v>
          </cell>
          <cell r="CC167">
            <v>14384</v>
          </cell>
          <cell r="CD167">
            <v>14648</v>
          </cell>
          <cell r="CE167">
            <v>13762</v>
          </cell>
          <cell r="CF167">
            <v>15535</v>
          </cell>
          <cell r="CG167">
            <v>58329</v>
          </cell>
          <cell r="CH167">
            <v>15455</v>
          </cell>
          <cell r="CI167">
            <v>15993</v>
          </cell>
          <cell r="CJ167">
            <v>16971</v>
          </cell>
          <cell r="CK167">
            <v>20505</v>
          </cell>
          <cell r="CL167">
            <v>68924</v>
          </cell>
          <cell r="CM167">
            <v>20604</v>
          </cell>
          <cell r="CN167">
            <v>21496</v>
          </cell>
          <cell r="CO167">
            <v>24457</v>
          </cell>
          <cell r="CP167">
            <v>26605</v>
          </cell>
          <cell r="CQ167">
            <v>93162</v>
          </cell>
          <cell r="CR167">
            <v>26137</v>
          </cell>
          <cell r="CS167">
            <v>28214</v>
          </cell>
          <cell r="CT167">
            <v>30549</v>
          </cell>
          <cell r="CU167">
            <v>33110</v>
          </cell>
          <cell r="CV167">
            <v>118010</v>
          </cell>
          <cell r="CW167">
            <v>33812</v>
          </cell>
          <cell r="CX167">
            <v>35227</v>
          </cell>
          <cell r="CY167">
            <v>34995</v>
          </cell>
          <cell r="CZ167">
            <v>34817</v>
          </cell>
          <cell r="DA167">
            <v>138851</v>
          </cell>
          <cell r="DB167">
            <v>35949</v>
          </cell>
          <cell r="DC167">
            <v>38026</v>
          </cell>
          <cell r="DD167">
            <v>39783</v>
          </cell>
          <cell r="DE167">
            <v>43335</v>
          </cell>
          <cell r="DF167">
            <v>157093</v>
          </cell>
          <cell r="DG167">
            <v>40593</v>
          </cell>
          <cell r="DH167">
            <v>44443</v>
          </cell>
          <cell r="DI167">
            <v>46874</v>
          </cell>
          <cell r="DJ167">
            <v>50106</v>
          </cell>
          <cell r="DK167">
            <v>182016</v>
          </cell>
          <cell r="DL167">
            <v>48123</v>
          </cell>
          <cell r="DM167">
            <v>54662</v>
          </cell>
          <cell r="DN167">
            <v>57798</v>
          </cell>
          <cell r="DO167">
            <v>58654</v>
          </cell>
          <cell r="DP167">
            <v>219237</v>
          </cell>
          <cell r="DQ167">
            <v>57625</v>
          </cell>
          <cell r="DR167">
            <v>63765</v>
          </cell>
          <cell r="DS167">
            <v>65486</v>
          </cell>
          <cell r="DT167">
            <v>64524</v>
          </cell>
          <cell r="DU167">
            <v>251400</v>
          </cell>
          <cell r="DV167">
            <v>71827</v>
          </cell>
          <cell r="DW167">
            <v>78153</v>
          </cell>
          <cell r="DX167">
            <v>75970</v>
          </cell>
          <cell r="DY167">
            <v>82147</v>
          </cell>
          <cell r="DZ167">
            <v>308097</v>
          </cell>
          <cell r="EA167">
            <v>77934</v>
          </cell>
          <cell r="EB167">
            <v>87995</v>
          </cell>
          <cell r="EC167">
            <v>86348</v>
          </cell>
          <cell r="ED167">
            <v>85782</v>
          </cell>
          <cell r="EE167">
            <v>338059</v>
          </cell>
          <cell r="EF167">
            <v>87103</v>
          </cell>
          <cell r="EG167">
            <v>94678</v>
          </cell>
          <cell r="EH167">
            <v>93411</v>
          </cell>
          <cell r="EI167">
            <v>107876</v>
          </cell>
          <cell r="EJ167">
            <v>383068</v>
          </cell>
          <cell r="EK167">
            <v>106055</v>
          </cell>
          <cell r="EL167">
            <v>114514</v>
          </cell>
          <cell r="EM167">
            <v>114863</v>
          </cell>
          <cell r="EN167">
            <v>121852</v>
          </cell>
          <cell r="EO167">
            <v>457284</v>
          </cell>
          <cell r="EP167">
            <v>104850</v>
          </cell>
          <cell r="EQ167">
            <v>109788</v>
          </cell>
          <cell r="ER167">
            <v>90504</v>
          </cell>
          <cell r="ES167">
            <v>89901</v>
          </cell>
          <cell r="ET167">
            <v>395043</v>
          </cell>
          <cell r="EU167">
            <v>82889</v>
          </cell>
          <cell r="EV167">
            <v>82386</v>
          </cell>
          <cell r="EW167">
            <v>83142</v>
          </cell>
          <cell r="EX167">
            <v>83418</v>
          </cell>
          <cell r="EY167">
            <v>331835</v>
          </cell>
          <cell r="EZ167">
            <v>84973</v>
          </cell>
          <cell r="FA167">
            <v>85143</v>
          </cell>
          <cell r="FB167">
            <v>93068</v>
          </cell>
          <cell r="FC167">
            <v>91332</v>
          </cell>
          <cell r="FD167">
            <v>354516</v>
          </cell>
          <cell r="FE167">
            <v>86566</v>
          </cell>
          <cell r="FF167">
            <v>81927</v>
          </cell>
          <cell r="FG167">
            <v>90354</v>
          </cell>
          <cell r="FH167">
            <v>81988</v>
          </cell>
          <cell r="FI167">
            <v>340835</v>
          </cell>
          <cell r="FJ167">
            <v>69935</v>
          </cell>
          <cell r="FK167">
            <v>73275</v>
          </cell>
          <cell r="FL167">
            <v>77472</v>
          </cell>
          <cell r="FM167">
            <v>74394</v>
          </cell>
          <cell r="FN167">
            <v>295076</v>
          </cell>
          <cell r="FO167">
            <v>66374</v>
          </cell>
          <cell r="FP167">
            <v>63954</v>
          </cell>
          <cell r="FQ167">
            <v>70161</v>
          </cell>
          <cell r="FR167">
            <v>71638</v>
          </cell>
          <cell r="FS167">
            <v>272127</v>
          </cell>
          <cell r="FT167">
            <v>70700</v>
          </cell>
          <cell r="FU167">
            <v>72399</v>
          </cell>
          <cell r="FV167">
            <v>72329</v>
          </cell>
          <cell r="FW167">
            <v>71932</v>
          </cell>
          <cell r="FX167">
            <v>287360</v>
          </cell>
          <cell r="FY167">
            <v>72658</v>
          </cell>
          <cell r="FZ167">
            <v>76770</v>
          </cell>
          <cell r="GA167">
            <v>75742</v>
          </cell>
          <cell r="GB167">
            <v>76982</v>
          </cell>
          <cell r="GC167">
            <v>302152</v>
          </cell>
          <cell r="GD167">
            <v>78726</v>
          </cell>
          <cell r="GE167">
            <v>82709</v>
          </cell>
          <cell r="GF167">
            <v>88473</v>
          </cell>
          <cell r="GG167">
            <v>87245</v>
          </cell>
          <cell r="GH167">
            <v>337153</v>
          </cell>
          <cell r="GI167">
            <v>77722</v>
          </cell>
          <cell r="GJ167">
            <v>85207</v>
          </cell>
          <cell r="GK167">
            <v>83917</v>
          </cell>
          <cell r="GL167">
            <v>93510</v>
          </cell>
          <cell r="GM167">
            <v>340356</v>
          </cell>
          <cell r="GN167">
            <v>90958</v>
          </cell>
          <cell r="GO167">
            <v>91160</v>
          </cell>
          <cell r="GP167">
            <v>90104</v>
          </cell>
          <cell r="GQ167">
            <v>78574</v>
          </cell>
          <cell r="GR167">
            <v>350796</v>
          </cell>
          <cell r="GS167">
            <v>75444</v>
          </cell>
          <cell r="GT167">
            <v>80232</v>
          </cell>
          <cell r="GU167">
            <v>95285</v>
          </cell>
          <cell r="GV167">
            <v>88591</v>
          </cell>
          <cell r="GW167">
            <v>339552</v>
          </cell>
          <cell r="GX167">
            <v>86372</v>
          </cell>
          <cell r="GY167">
            <v>98195</v>
          </cell>
          <cell r="GZ167">
            <v>99098</v>
          </cell>
          <cell r="HA167">
            <v>103187</v>
          </cell>
          <cell r="HB167">
            <v>386852</v>
          </cell>
          <cell r="HC167">
            <v>100989</v>
          </cell>
          <cell r="HD167">
            <v>113479</v>
          </cell>
          <cell r="HE167">
            <v>119447</v>
          </cell>
          <cell r="HF167">
            <v>121133</v>
          </cell>
          <cell r="HG167">
            <v>455048</v>
          </cell>
          <cell r="HH167">
            <v>120777</v>
          </cell>
          <cell r="HI167">
            <v>128109</v>
          </cell>
          <cell r="HJ167">
            <v>141292</v>
          </cell>
          <cell r="HK167">
            <v>148773</v>
          </cell>
          <cell r="HL167">
            <v>538951</v>
          </cell>
          <cell r="HM167">
            <v>121079</v>
          </cell>
          <cell r="HN167">
            <v>131918</v>
          </cell>
          <cell r="HO167">
            <v>131638</v>
          </cell>
        </row>
        <row r="168">
          <cell r="A168" t="str">
            <v>CURGDFCFPU</v>
          </cell>
          <cell r="B168" t="str">
            <v>current price HK$Mn</v>
          </cell>
          <cell r="C168" t="str">
            <v>GDFCF</v>
          </cell>
          <cell r="D168" t="str">
            <v>Public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552</v>
          </cell>
          <cell r="O168">
            <v>425</v>
          </cell>
          <cell r="P168">
            <v>355</v>
          </cell>
          <cell r="Q168">
            <v>331</v>
          </cell>
          <cell r="R168">
            <v>398</v>
          </cell>
          <cell r="S168">
            <v>576</v>
          </cell>
          <cell r="T168">
            <v>725</v>
          </cell>
          <cell r="U168">
            <v>322</v>
          </cell>
          <cell r="V168">
            <v>219</v>
          </cell>
          <cell r="W168">
            <v>241</v>
          </cell>
          <cell r="X168">
            <v>323</v>
          </cell>
          <cell r="Y168">
            <v>1105</v>
          </cell>
          <cell r="Z168">
            <v>477</v>
          </cell>
          <cell r="AA168">
            <v>358</v>
          </cell>
          <cell r="AB168">
            <v>449</v>
          </cell>
          <cell r="AC168">
            <v>435</v>
          </cell>
          <cell r="AD168">
            <v>1719</v>
          </cell>
          <cell r="AE168">
            <v>551</v>
          </cell>
          <cell r="AF168">
            <v>380</v>
          </cell>
          <cell r="AG168">
            <v>388</v>
          </cell>
          <cell r="AH168">
            <v>362</v>
          </cell>
          <cell r="AI168">
            <v>1681</v>
          </cell>
          <cell r="AJ168">
            <v>519</v>
          </cell>
          <cell r="AK168">
            <v>402</v>
          </cell>
          <cell r="AL168">
            <v>489</v>
          </cell>
          <cell r="AM168">
            <v>533</v>
          </cell>
          <cell r="AN168">
            <v>1943</v>
          </cell>
          <cell r="AO168">
            <v>736</v>
          </cell>
          <cell r="AP168">
            <v>579</v>
          </cell>
          <cell r="AQ168">
            <v>721</v>
          </cell>
          <cell r="AR168">
            <v>995</v>
          </cell>
          <cell r="AS168">
            <v>3031</v>
          </cell>
          <cell r="AT168">
            <v>1112</v>
          </cell>
          <cell r="AU168">
            <v>877</v>
          </cell>
          <cell r="AV168">
            <v>1165</v>
          </cell>
          <cell r="AW168">
            <v>1285</v>
          </cell>
          <cell r="AX168">
            <v>4439</v>
          </cell>
          <cell r="AY168">
            <v>1686</v>
          </cell>
          <cell r="AZ168">
            <v>1160</v>
          </cell>
          <cell r="BA168">
            <v>1332</v>
          </cell>
          <cell r="BB168">
            <v>1729</v>
          </cell>
          <cell r="BC168">
            <v>5907</v>
          </cell>
          <cell r="BD168">
            <v>2022</v>
          </cell>
          <cell r="BE168">
            <v>1410</v>
          </cell>
          <cell r="BF168">
            <v>1812</v>
          </cell>
          <cell r="BG168">
            <v>1649</v>
          </cell>
          <cell r="BH168">
            <v>6893</v>
          </cell>
          <cell r="BI168">
            <v>2290</v>
          </cell>
          <cell r="BJ168">
            <v>1726</v>
          </cell>
          <cell r="BK168">
            <v>2076</v>
          </cell>
          <cell r="BL168">
            <v>2360</v>
          </cell>
          <cell r="BM168">
            <v>8452</v>
          </cell>
          <cell r="BN168">
            <v>3029</v>
          </cell>
          <cell r="BO168">
            <v>2493</v>
          </cell>
          <cell r="BP168">
            <v>3008</v>
          </cell>
          <cell r="BQ168">
            <v>3422</v>
          </cell>
          <cell r="BR168">
            <v>11952</v>
          </cell>
          <cell r="BS168">
            <v>3344</v>
          </cell>
          <cell r="BT168">
            <v>2489</v>
          </cell>
          <cell r="BU168">
            <v>3345</v>
          </cell>
          <cell r="BV168">
            <v>3456</v>
          </cell>
          <cell r="BW168">
            <v>12634</v>
          </cell>
          <cell r="BX168">
            <v>3580</v>
          </cell>
          <cell r="BY168">
            <v>2451</v>
          </cell>
          <cell r="BZ168">
            <v>2658</v>
          </cell>
          <cell r="CA168">
            <v>2863</v>
          </cell>
          <cell r="CB168">
            <v>11552</v>
          </cell>
          <cell r="CC168">
            <v>2985</v>
          </cell>
          <cell r="CD168">
            <v>1795</v>
          </cell>
          <cell r="CE168">
            <v>2060</v>
          </cell>
          <cell r="CF168">
            <v>2126</v>
          </cell>
          <cell r="CG168">
            <v>8966</v>
          </cell>
          <cell r="CH168">
            <v>2624</v>
          </cell>
          <cell r="CI168">
            <v>1622</v>
          </cell>
          <cell r="CJ168">
            <v>2170</v>
          </cell>
          <cell r="CK168">
            <v>2503</v>
          </cell>
          <cell r="CL168">
            <v>8919</v>
          </cell>
          <cell r="CM168">
            <v>3108</v>
          </cell>
          <cell r="CN168">
            <v>2100</v>
          </cell>
          <cell r="CO168">
            <v>2762</v>
          </cell>
          <cell r="CP168">
            <v>3233</v>
          </cell>
          <cell r="CQ168">
            <v>11203</v>
          </cell>
          <cell r="CR168">
            <v>3837</v>
          </cell>
          <cell r="CS168">
            <v>2685</v>
          </cell>
          <cell r="CT168">
            <v>3596</v>
          </cell>
          <cell r="CU168">
            <v>3618</v>
          </cell>
          <cell r="CV168">
            <v>13736</v>
          </cell>
          <cell r="CW168">
            <v>4888</v>
          </cell>
          <cell r="CX168">
            <v>3334</v>
          </cell>
          <cell r="CY168">
            <v>4311</v>
          </cell>
          <cell r="CZ168">
            <v>5459</v>
          </cell>
          <cell r="DA168">
            <v>17992</v>
          </cell>
          <cell r="DB168">
            <v>5949</v>
          </cell>
          <cell r="DC168">
            <v>4102</v>
          </cell>
          <cell r="DD168">
            <v>4920</v>
          </cell>
          <cell r="DE168">
            <v>5341</v>
          </cell>
          <cell r="DF168">
            <v>20312</v>
          </cell>
          <cell r="DG168">
            <v>6434</v>
          </cell>
          <cell r="DH168">
            <v>4177</v>
          </cell>
          <cell r="DI168">
            <v>5482</v>
          </cell>
          <cell r="DJ168">
            <v>5074</v>
          </cell>
          <cell r="DK168">
            <v>21167</v>
          </cell>
          <cell r="DL168">
            <v>6725</v>
          </cell>
          <cell r="DM168">
            <v>4015</v>
          </cell>
          <cell r="DN168">
            <v>5252</v>
          </cell>
          <cell r="DO168">
            <v>7149</v>
          </cell>
          <cell r="DP168">
            <v>23141</v>
          </cell>
          <cell r="DQ168">
            <v>9998</v>
          </cell>
          <cell r="DR168">
            <v>6588</v>
          </cell>
          <cell r="DS168">
            <v>8660</v>
          </cell>
          <cell r="DT168">
            <v>8721</v>
          </cell>
          <cell r="DU168">
            <v>33967</v>
          </cell>
          <cell r="DV168">
            <v>12597</v>
          </cell>
          <cell r="DW168">
            <v>6745</v>
          </cell>
          <cell r="DX168">
            <v>10004</v>
          </cell>
          <cell r="DY168">
            <v>11949</v>
          </cell>
          <cell r="DZ168">
            <v>41295</v>
          </cell>
          <cell r="EA168">
            <v>14657</v>
          </cell>
          <cell r="EB168">
            <v>11724</v>
          </cell>
          <cell r="EC168">
            <v>14202</v>
          </cell>
          <cell r="ED168">
            <v>14863</v>
          </cell>
          <cell r="EE168">
            <v>55446</v>
          </cell>
          <cell r="EF168">
            <v>19747</v>
          </cell>
          <cell r="EG168">
            <v>13625</v>
          </cell>
          <cell r="EH168">
            <v>15682</v>
          </cell>
          <cell r="EI168">
            <v>18353</v>
          </cell>
          <cell r="EJ168">
            <v>67407</v>
          </cell>
          <cell r="EK168">
            <v>20301</v>
          </cell>
          <cell r="EL168">
            <v>14317</v>
          </cell>
          <cell r="EM168">
            <v>16154</v>
          </cell>
          <cell r="EN168">
            <v>16211</v>
          </cell>
          <cell r="EO168">
            <v>66983</v>
          </cell>
          <cell r="EP168">
            <v>20870</v>
          </cell>
          <cell r="EQ168">
            <v>15469</v>
          </cell>
          <cell r="ER168">
            <v>13699</v>
          </cell>
          <cell r="ES168">
            <v>15009</v>
          </cell>
          <cell r="ET168">
            <v>65047</v>
          </cell>
          <cell r="EU168">
            <v>20675</v>
          </cell>
          <cell r="EV168">
            <v>14999</v>
          </cell>
          <cell r="EW168">
            <v>16255</v>
          </cell>
          <cell r="EX168">
            <v>18047</v>
          </cell>
          <cell r="EY168">
            <v>69976</v>
          </cell>
          <cell r="EZ168">
            <v>19433</v>
          </cell>
          <cell r="FA168">
            <v>13723</v>
          </cell>
          <cell r="FB168">
            <v>15738</v>
          </cell>
          <cell r="FC168">
            <v>16423</v>
          </cell>
          <cell r="FD168">
            <v>65317</v>
          </cell>
          <cell r="FE168">
            <v>19581</v>
          </cell>
          <cell r="FF168">
            <v>13817</v>
          </cell>
          <cell r="FG168">
            <v>14232</v>
          </cell>
          <cell r="FH168">
            <v>15221</v>
          </cell>
          <cell r="FI168">
            <v>62851</v>
          </cell>
          <cell r="FJ168">
            <v>17064</v>
          </cell>
          <cell r="FK168">
            <v>13540</v>
          </cell>
          <cell r="FL168">
            <v>13230</v>
          </cell>
          <cell r="FM168">
            <v>14638</v>
          </cell>
          <cell r="FN168">
            <v>58472</v>
          </cell>
          <cell r="FO168">
            <v>15668</v>
          </cell>
          <cell r="FP168">
            <v>12814</v>
          </cell>
          <cell r="FQ168">
            <v>13762</v>
          </cell>
          <cell r="FR168">
            <v>14151</v>
          </cell>
          <cell r="FS168">
            <v>56395</v>
          </cell>
          <cell r="FT168">
            <v>15530</v>
          </cell>
          <cell r="FU168">
            <v>11805</v>
          </cell>
          <cell r="FV168">
            <v>12014</v>
          </cell>
          <cell r="FW168">
            <v>13965</v>
          </cell>
          <cell r="FX168">
            <v>53314</v>
          </cell>
          <cell r="FY168">
            <v>15048</v>
          </cell>
          <cell r="FZ168">
            <v>9838</v>
          </cell>
          <cell r="GA168">
            <v>10824</v>
          </cell>
          <cell r="GB168">
            <v>10748</v>
          </cell>
          <cell r="GC168">
            <v>46458</v>
          </cell>
          <cell r="GD168">
            <v>12135</v>
          </cell>
          <cell r="GE168">
            <v>8619</v>
          </cell>
          <cell r="GF168">
            <v>9330</v>
          </cell>
          <cell r="GG168">
            <v>10369</v>
          </cell>
          <cell r="GH168">
            <v>40453</v>
          </cell>
          <cell r="GI168">
            <v>10802</v>
          </cell>
          <cell r="GJ168">
            <v>8578</v>
          </cell>
          <cell r="GK168">
            <v>8815</v>
          </cell>
          <cell r="GL168">
            <v>9763</v>
          </cell>
          <cell r="GM168">
            <v>37958</v>
          </cell>
          <cell r="GN168">
            <v>12564</v>
          </cell>
          <cell r="GO168">
            <v>9133</v>
          </cell>
          <cell r="GP168">
            <v>9688</v>
          </cell>
          <cell r="GQ168">
            <v>11484</v>
          </cell>
          <cell r="GR168">
            <v>42869</v>
          </cell>
          <cell r="GS168">
            <v>13331</v>
          </cell>
          <cell r="GT168">
            <v>10478</v>
          </cell>
          <cell r="GU168">
            <v>11784</v>
          </cell>
          <cell r="GV168">
            <v>12827</v>
          </cell>
          <cell r="GW168">
            <v>48420</v>
          </cell>
          <cell r="GX168">
            <v>16096</v>
          </cell>
          <cell r="GY168">
            <v>14364</v>
          </cell>
          <cell r="GZ168">
            <v>16219</v>
          </cell>
          <cell r="HA168">
            <v>18337</v>
          </cell>
          <cell r="HB168">
            <v>65016</v>
          </cell>
          <cell r="HC168">
            <v>22112</v>
          </cell>
          <cell r="HD168">
            <v>16236</v>
          </cell>
          <cell r="HE168">
            <v>17710</v>
          </cell>
          <cell r="HF168">
            <v>21348</v>
          </cell>
          <cell r="HG168">
            <v>77406</v>
          </cell>
          <cell r="HH168">
            <v>26803</v>
          </cell>
          <cell r="HI168">
            <v>18499</v>
          </cell>
          <cell r="HJ168">
            <v>19052</v>
          </cell>
          <cell r="HK168">
            <v>27017</v>
          </cell>
          <cell r="HL168">
            <v>91371</v>
          </cell>
          <cell r="HM168">
            <v>28008</v>
          </cell>
          <cell r="HN168">
            <v>20717</v>
          </cell>
          <cell r="HO168">
            <v>23713</v>
          </cell>
        </row>
        <row r="169">
          <cell r="A169" t="str">
            <v>CURGDFCFPR</v>
          </cell>
          <cell r="B169" t="str">
            <v>current price HK$Mn</v>
          </cell>
          <cell r="C169" t="str">
            <v>GDFCF</v>
          </cell>
          <cell r="D169" t="str">
            <v>Private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3289</v>
          </cell>
          <cell r="O169">
            <v>2572</v>
          </cell>
          <cell r="P169">
            <v>2270</v>
          </cell>
          <cell r="Q169">
            <v>2705</v>
          </cell>
          <cell r="R169">
            <v>4146</v>
          </cell>
          <cell r="S169">
            <v>5722</v>
          </cell>
          <cell r="T169">
            <v>6583</v>
          </cell>
          <cell r="U169">
            <v>1825</v>
          </cell>
          <cell r="V169">
            <v>2101</v>
          </cell>
          <cell r="W169">
            <v>2020</v>
          </cell>
          <cell r="X169">
            <v>2103</v>
          </cell>
          <cell r="Y169">
            <v>8049</v>
          </cell>
          <cell r="Z169">
            <v>2091</v>
          </cell>
          <cell r="AA169">
            <v>2343</v>
          </cell>
          <cell r="AB169">
            <v>2377</v>
          </cell>
          <cell r="AC169">
            <v>2216</v>
          </cell>
          <cell r="AD169">
            <v>9027</v>
          </cell>
          <cell r="AE169">
            <v>2070</v>
          </cell>
          <cell r="AF169">
            <v>2160</v>
          </cell>
          <cell r="AG169">
            <v>2290</v>
          </cell>
          <cell r="AH169">
            <v>2447</v>
          </cell>
          <cell r="AI169">
            <v>8967</v>
          </cell>
          <cell r="AJ169">
            <v>2425</v>
          </cell>
          <cell r="AK169">
            <v>2775</v>
          </cell>
          <cell r="AL169">
            <v>2835</v>
          </cell>
          <cell r="AM169">
            <v>3073</v>
          </cell>
          <cell r="AN169">
            <v>11108</v>
          </cell>
          <cell r="AO169">
            <v>3490</v>
          </cell>
          <cell r="AP169">
            <v>3740</v>
          </cell>
          <cell r="AQ169">
            <v>3570</v>
          </cell>
          <cell r="AR169">
            <v>3903</v>
          </cell>
          <cell r="AS169">
            <v>14703</v>
          </cell>
          <cell r="AT169">
            <v>4088</v>
          </cell>
          <cell r="AU169">
            <v>4420</v>
          </cell>
          <cell r="AV169">
            <v>4456</v>
          </cell>
          <cell r="AW169">
            <v>5175</v>
          </cell>
          <cell r="AX169">
            <v>18139</v>
          </cell>
          <cell r="AY169">
            <v>5740</v>
          </cell>
          <cell r="AZ169">
            <v>6467</v>
          </cell>
          <cell r="BA169">
            <v>7306</v>
          </cell>
          <cell r="BB169">
            <v>8101</v>
          </cell>
          <cell r="BC169">
            <v>27614</v>
          </cell>
          <cell r="BD169">
            <v>8774</v>
          </cell>
          <cell r="BE169">
            <v>9623</v>
          </cell>
          <cell r="BF169">
            <v>10125</v>
          </cell>
          <cell r="BG169">
            <v>10896</v>
          </cell>
          <cell r="BH169">
            <v>39418</v>
          </cell>
          <cell r="BI169">
            <v>10925</v>
          </cell>
          <cell r="BJ169">
            <v>12448</v>
          </cell>
          <cell r="BK169">
            <v>12252</v>
          </cell>
          <cell r="BL169">
            <v>12617</v>
          </cell>
          <cell r="BM169">
            <v>48242</v>
          </cell>
          <cell r="BN169">
            <v>12133</v>
          </cell>
          <cell r="BO169">
            <v>11355</v>
          </cell>
          <cell r="BP169">
            <v>12318</v>
          </cell>
          <cell r="BQ169">
            <v>11568</v>
          </cell>
          <cell r="BR169">
            <v>47374</v>
          </cell>
          <cell r="BS169">
            <v>9427</v>
          </cell>
          <cell r="BT169">
            <v>10138</v>
          </cell>
          <cell r="BU169">
            <v>10437</v>
          </cell>
          <cell r="BV169">
            <v>10983</v>
          </cell>
          <cell r="BW169">
            <v>40985</v>
          </cell>
          <cell r="BX169">
            <v>10309</v>
          </cell>
          <cell r="BY169">
            <v>12091</v>
          </cell>
          <cell r="BZ169">
            <v>11908</v>
          </cell>
          <cell r="CA169">
            <v>12310</v>
          </cell>
          <cell r="CB169">
            <v>46618</v>
          </cell>
          <cell r="CC169">
            <v>11399</v>
          </cell>
          <cell r="CD169">
            <v>12853</v>
          </cell>
          <cell r="CE169">
            <v>11702</v>
          </cell>
          <cell r="CF169">
            <v>13409</v>
          </cell>
          <cell r="CG169">
            <v>49363</v>
          </cell>
          <cell r="CH169">
            <v>12831</v>
          </cell>
          <cell r="CI169">
            <v>14371</v>
          </cell>
          <cell r="CJ169">
            <v>14801</v>
          </cell>
          <cell r="CK169">
            <v>18002</v>
          </cell>
          <cell r="CL169">
            <v>60005</v>
          </cell>
          <cell r="CM169">
            <v>17496</v>
          </cell>
          <cell r="CN169">
            <v>19396</v>
          </cell>
          <cell r="CO169">
            <v>21695</v>
          </cell>
          <cell r="CP169">
            <v>23372</v>
          </cell>
          <cell r="CQ169">
            <v>81959</v>
          </cell>
          <cell r="CR169">
            <v>22300</v>
          </cell>
          <cell r="CS169">
            <v>25529</v>
          </cell>
          <cell r="CT169">
            <v>26953</v>
          </cell>
          <cell r="CU169">
            <v>29492</v>
          </cell>
          <cell r="CV169">
            <v>104274</v>
          </cell>
          <cell r="CW169">
            <v>28924</v>
          </cell>
          <cell r="CX169">
            <v>31893</v>
          </cell>
          <cell r="CY169">
            <v>30684</v>
          </cell>
          <cell r="CZ169">
            <v>29358</v>
          </cell>
          <cell r="DA169">
            <v>120859</v>
          </cell>
          <cell r="DB169">
            <v>30000</v>
          </cell>
          <cell r="DC169">
            <v>33924</v>
          </cell>
          <cell r="DD169">
            <v>34863</v>
          </cell>
          <cell r="DE169">
            <v>37994</v>
          </cell>
          <cell r="DF169">
            <v>136781</v>
          </cell>
          <cell r="DG169">
            <v>34159</v>
          </cell>
          <cell r="DH169">
            <v>40266</v>
          </cell>
          <cell r="DI169">
            <v>41392</v>
          </cell>
          <cell r="DJ169">
            <v>45032</v>
          </cell>
          <cell r="DK169">
            <v>160849</v>
          </cell>
          <cell r="DL169">
            <v>41398</v>
          </cell>
          <cell r="DM169">
            <v>50647</v>
          </cell>
          <cell r="DN169">
            <v>52546</v>
          </cell>
          <cell r="DO169">
            <v>51505</v>
          </cell>
          <cell r="DP169">
            <v>196096</v>
          </cell>
          <cell r="DQ169">
            <v>47627</v>
          </cell>
          <cell r="DR169">
            <v>57177</v>
          </cell>
          <cell r="DS169">
            <v>56826</v>
          </cell>
          <cell r="DT169">
            <v>55803</v>
          </cell>
          <cell r="DU169">
            <v>217433</v>
          </cell>
          <cell r="DV169">
            <v>59230</v>
          </cell>
          <cell r="DW169">
            <v>71408</v>
          </cell>
          <cell r="DX169">
            <v>65966</v>
          </cell>
          <cell r="DY169">
            <v>70198</v>
          </cell>
          <cell r="DZ169">
            <v>266802</v>
          </cell>
          <cell r="EA169">
            <v>63277</v>
          </cell>
          <cell r="EB169">
            <v>76271</v>
          </cell>
          <cell r="EC169">
            <v>72146</v>
          </cell>
          <cell r="ED169">
            <v>70919</v>
          </cell>
          <cell r="EE169">
            <v>282613</v>
          </cell>
          <cell r="EF169">
            <v>67356</v>
          </cell>
          <cell r="EG169">
            <v>81053</v>
          </cell>
          <cell r="EH169">
            <v>77729</v>
          </cell>
          <cell r="EI169">
            <v>89523</v>
          </cell>
          <cell r="EJ169">
            <v>315661</v>
          </cell>
          <cell r="EK169">
            <v>85754</v>
          </cell>
          <cell r="EL169">
            <v>100197</v>
          </cell>
          <cell r="EM169">
            <v>98709</v>
          </cell>
          <cell r="EN169">
            <v>105641</v>
          </cell>
          <cell r="EO169">
            <v>390301</v>
          </cell>
          <cell r="EP169">
            <v>83980</v>
          </cell>
          <cell r="EQ169">
            <v>94319</v>
          </cell>
          <cell r="ER169">
            <v>76805</v>
          </cell>
          <cell r="ES169">
            <v>74892</v>
          </cell>
          <cell r="ET169">
            <v>329996</v>
          </cell>
          <cell r="EU169">
            <v>62214</v>
          </cell>
          <cell r="EV169">
            <v>67387</v>
          </cell>
          <cell r="EW169">
            <v>66887</v>
          </cell>
          <cell r="EX169">
            <v>65371</v>
          </cell>
          <cell r="EY169">
            <v>261859</v>
          </cell>
          <cell r="EZ169">
            <v>65540</v>
          </cell>
          <cell r="FA169">
            <v>71420</v>
          </cell>
          <cell r="FB169">
            <v>77330</v>
          </cell>
          <cell r="FC169">
            <v>74909</v>
          </cell>
          <cell r="FD169">
            <v>289199</v>
          </cell>
          <cell r="FE169">
            <v>66985</v>
          </cell>
          <cell r="FF169">
            <v>68110</v>
          </cell>
          <cell r="FG169">
            <v>76122</v>
          </cell>
          <cell r="FH169">
            <v>66767</v>
          </cell>
          <cell r="FI169">
            <v>277984</v>
          </cell>
          <cell r="FJ169">
            <v>52871</v>
          </cell>
          <cell r="FK169">
            <v>59735</v>
          </cell>
          <cell r="FL169">
            <v>64242</v>
          </cell>
          <cell r="FM169">
            <v>59756</v>
          </cell>
          <cell r="FN169">
            <v>236604</v>
          </cell>
          <cell r="FO169">
            <v>50706</v>
          </cell>
          <cell r="FP169">
            <v>51140</v>
          </cell>
          <cell r="FQ169">
            <v>56399</v>
          </cell>
          <cell r="FR169">
            <v>57487</v>
          </cell>
          <cell r="FS169">
            <v>215732</v>
          </cell>
          <cell r="FT169">
            <v>55170</v>
          </cell>
          <cell r="FU169">
            <v>60594</v>
          </cell>
          <cell r="FV169">
            <v>60315</v>
          </cell>
          <cell r="FW169">
            <v>57967</v>
          </cell>
          <cell r="FX169">
            <v>234046</v>
          </cell>
          <cell r="FY169">
            <v>57610</v>
          </cell>
          <cell r="FZ169">
            <v>66932</v>
          </cell>
          <cell r="GA169">
            <v>64918</v>
          </cell>
          <cell r="GB169">
            <v>66234</v>
          </cell>
          <cell r="GC169">
            <v>255694</v>
          </cell>
          <cell r="GD169">
            <v>66591</v>
          </cell>
          <cell r="GE169">
            <v>74090</v>
          </cell>
          <cell r="GF169">
            <v>79143</v>
          </cell>
          <cell r="GG169">
            <v>76876</v>
          </cell>
          <cell r="GH169">
            <v>296700</v>
          </cell>
          <cell r="GI169">
            <v>66920</v>
          </cell>
          <cell r="GJ169">
            <v>76629</v>
          </cell>
          <cell r="GK169">
            <v>75102</v>
          </cell>
          <cell r="GL169">
            <v>83747</v>
          </cell>
          <cell r="GM169">
            <v>302398</v>
          </cell>
          <cell r="GN169">
            <v>78394</v>
          </cell>
          <cell r="GO169">
            <v>82027</v>
          </cell>
          <cell r="GP169">
            <v>80416</v>
          </cell>
          <cell r="GQ169">
            <v>67090</v>
          </cell>
          <cell r="GR169">
            <v>307927</v>
          </cell>
          <cell r="GS169">
            <v>62113</v>
          </cell>
          <cell r="GT169">
            <v>69754</v>
          </cell>
          <cell r="GU169">
            <v>83501</v>
          </cell>
          <cell r="GV169">
            <v>75764</v>
          </cell>
          <cell r="GW169">
            <v>291132</v>
          </cell>
          <cell r="GX169">
            <v>70276</v>
          </cell>
          <cell r="GY169">
            <v>83831</v>
          </cell>
          <cell r="GZ169">
            <v>82879</v>
          </cell>
          <cell r="HA169">
            <v>84850</v>
          </cell>
          <cell r="HB169">
            <v>321836</v>
          </cell>
          <cell r="HC169">
            <v>78877</v>
          </cell>
          <cell r="HD169">
            <v>97243</v>
          </cell>
          <cell r="HE169">
            <v>101737</v>
          </cell>
          <cell r="HF169">
            <v>99785</v>
          </cell>
          <cell r="HG169">
            <v>377642</v>
          </cell>
          <cell r="HH169">
            <v>93974</v>
          </cell>
          <cell r="HI169">
            <v>109610</v>
          </cell>
          <cell r="HJ169">
            <v>122240</v>
          </cell>
          <cell r="HK169">
            <v>121756</v>
          </cell>
          <cell r="HL169">
            <v>447580</v>
          </cell>
          <cell r="HM169">
            <v>93071</v>
          </cell>
          <cell r="HN169">
            <v>111201</v>
          </cell>
          <cell r="HO169">
            <v>107925</v>
          </cell>
        </row>
        <row r="170">
          <cell r="A170" t="str">
            <v>CURGDFCFTC</v>
          </cell>
          <cell r="B170" t="str">
            <v>current price HK$Mn</v>
          </cell>
          <cell r="C170" t="str">
            <v>GDFCF</v>
          </cell>
          <cell r="D170" t="str">
            <v>Transfer cost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52</v>
          </cell>
          <cell r="O170">
            <v>42</v>
          </cell>
          <cell r="P170">
            <v>44</v>
          </cell>
          <cell r="Q170">
            <v>52</v>
          </cell>
          <cell r="R170">
            <v>77</v>
          </cell>
          <cell r="S170">
            <v>99</v>
          </cell>
          <cell r="T170">
            <v>161</v>
          </cell>
          <cell r="U170">
            <v>59</v>
          </cell>
          <cell r="V170">
            <v>71</v>
          </cell>
          <cell r="W170">
            <v>42</v>
          </cell>
          <cell r="X170">
            <v>44</v>
          </cell>
          <cell r="Y170">
            <v>216</v>
          </cell>
          <cell r="Z170">
            <v>33</v>
          </cell>
          <cell r="AA170">
            <v>33</v>
          </cell>
          <cell r="AB170">
            <v>41</v>
          </cell>
          <cell r="AC170">
            <v>38</v>
          </cell>
          <cell r="AD170">
            <v>145</v>
          </cell>
          <cell r="AE170">
            <v>37</v>
          </cell>
          <cell r="AF170">
            <v>57</v>
          </cell>
          <cell r="AG170">
            <v>47</v>
          </cell>
          <cell r="AH170">
            <v>45</v>
          </cell>
          <cell r="AI170">
            <v>186</v>
          </cell>
          <cell r="AJ170">
            <v>70</v>
          </cell>
          <cell r="AK170">
            <v>76</v>
          </cell>
          <cell r="AL170">
            <v>60</v>
          </cell>
          <cell r="AM170">
            <v>73</v>
          </cell>
          <cell r="AN170">
            <v>279</v>
          </cell>
          <cell r="AO170">
            <v>87</v>
          </cell>
          <cell r="AP170">
            <v>84</v>
          </cell>
          <cell r="AQ170">
            <v>94</v>
          </cell>
          <cell r="AR170">
            <v>107</v>
          </cell>
          <cell r="AS170">
            <v>372</v>
          </cell>
          <cell r="AT170">
            <v>104</v>
          </cell>
          <cell r="AU170">
            <v>148</v>
          </cell>
          <cell r="AV170">
            <v>141</v>
          </cell>
          <cell r="AW170">
            <v>170</v>
          </cell>
          <cell r="AX170">
            <v>563</v>
          </cell>
          <cell r="AY170">
            <v>189</v>
          </cell>
          <cell r="AZ170">
            <v>151</v>
          </cell>
          <cell r="BA170">
            <v>164</v>
          </cell>
          <cell r="BB170">
            <v>165</v>
          </cell>
          <cell r="BC170">
            <v>669</v>
          </cell>
          <cell r="BD170">
            <v>267</v>
          </cell>
          <cell r="BE170">
            <v>230</v>
          </cell>
          <cell r="BF170">
            <v>252</v>
          </cell>
          <cell r="BG170">
            <v>361</v>
          </cell>
          <cell r="BH170">
            <v>1110</v>
          </cell>
          <cell r="BI170">
            <v>505</v>
          </cell>
          <cell r="BJ170">
            <v>548</v>
          </cell>
          <cell r="BK170">
            <v>440</v>
          </cell>
          <cell r="BL170">
            <v>472</v>
          </cell>
          <cell r="BM170">
            <v>1965</v>
          </cell>
          <cell r="BN170">
            <v>514</v>
          </cell>
          <cell r="BO170">
            <v>412</v>
          </cell>
          <cell r="BP170">
            <v>357</v>
          </cell>
          <cell r="BQ170">
            <v>318</v>
          </cell>
          <cell r="BR170">
            <v>1601</v>
          </cell>
          <cell r="BS170">
            <v>304</v>
          </cell>
          <cell r="BT170">
            <v>309</v>
          </cell>
          <cell r="BU170">
            <v>332</v>
          </cell>
          <cell r="BV170">
            <v>317</v>
          </cell>
          <cell r="BW170">
            <v>1262</v>
          </cell>
          <cell r="BX170">
            <v>337</v>
          </cell>
          <cell r="BY170">
            <v>380</v>
          </cell>
          <cell r="BZ170">
            <v>345</v>
          </cell>
          <cell r="CA170">
            <v>311</v>
          </cell>
          <cell r="CB170">
            <v>1373</v>
          </cell>
          <cell r="CC170">
            <v>416</v>
          </cell>
          <cell r="CD170">
            <v>443</v>
          </cell>
          <cell r="CE170">
            <v>607</v>
          </cell>
          <cell r="CF170">
            <v>598</v>
          </cell>
          <cell r="CG170">
            <v>2064</v>
          </cell>
          <cell r="CH170">
            <v>565</v>
          </cell>
          <cell r="CI170">
            <v>601</v>
          </cell>
          <cell r="CJ170">
            <v>788</v>
          </cell>
          <cell r="CK170">
            <v>772</v>
          </cell>
          <cell r="CL170">
            <v>2726</v>
          </cell>
          <cell r="CM170">
            <v>957</v>
          </cell>
          <cell r="CN170">
            <v>984</v>
          </cell>
          <cell r="CO170">
            <v>1205</v>
          </cell>
          <cell r="CP170">
            <v>1137</v>
          </cell>
          <cell r="CQ170">
            <v>4283</v>
          </cell>
          <cell r="CR170">
            <v>1010</v>
          </cell>
          <cell r="CS170">
            <v>1028</v>
          </cell>
          <cell r="CT170">
            <v>1665</v>
          </cell>
          <cell r="CU170">
            <v>1349</v>
          </cell>
          <cell r="CV170">
            <v>5052</v>
          </cell>
          <cell r="CW170">
            <v>2065</v>
          </cell>
          <cell r="CX170">
            <v>2318</v>
          </cell>
          <cell r="CY170">
            <v>1468</v>
          </cell>
          <cell r="CZ170">
            <v>1785</v>
          </cell>
          <cell r="DA170">
            <v>7636</v>
          </cell>
          <cell r="DB170">
            <v>2010</v>
          </cell>
          <cell r="DC170">
            <v>1968</v>
          </cell>
          <cell r="DD170">
            <v>1947</v>
          </cell>
          <cell r="DE170">
            <v>2371</v>
          </cell>
          <cell r="DF170">
            <v>8296</v>
          </cell>
          <cell r="DG170">
            <v>2273</v>
          </cell>
          <cell r="DH170">
            <v>2883</v>
          </cell>
          <cell r="DI170">
            <v>3661</v>
          </cell>
          <cell r="DJ170">
            <v>4141</v>
          </cell>
          <cell r="DK170">
            <v>12958</v>
          </cell>
          <cell r="DL170">
            <v>3790</v>
          </cell>
          <cell r="DM170">
            <v>5515</v>
          </cell>
          <cell r="DN170">
            <v>5001</v>
          </cell>
          <cell r="DO170">
            <v>3611</v>
          </cell>
          <cell r="DP170">
            <v>17917</v>
          </cell>
          <cell r="DQ170">
            <v>3495</v>
          </cell>
          <cell r="DR170">
            <v>5318</v>
          </cell>
          <cell r="DS170">
            <v>6540</v>
          </cell>
          <cell r="DT170">
            <v>4520</v>
          </cell>
          <cell r="DU170">
            <v>19873</v>
          </cell>
          <cell r="DV170">
            <v>6828</v>
          </cell>
          <cell r="DW170">
            <v>6104</v>
          </cell>
          <cell r="DX170">
            <v>4608</v>
          </cell>
          <cell r="DY170">
            <v>3780</v>
          </cell>
          <cell r="DZ170">
            <v>21320</v>
          </cell>
          <cell r="EA170">
            <v>3184</v>
          </cell>
          <cell r="EB170">
            <v>4108</v>
          </cell>
          <cell r="EC170">
            <v>3320</v>
          </cell>
          <cell r="ED170">
            <v>3291</v>
          </cell>
          <cell r="EE170">
            <v>13903</v>
          </cell>
          <cell r="EF170">
            <v>4203</v>
          </cell>
          <cell r="EG170">
            <v>5190</v>
          </cell>
          <cell r="EH170">
            <v>5072</v>
          </cell>
          <cell r="EI170">
            <v>7721</v>
          </cell>
          <cell r="EJ170">
            <v>22186</v>
          </cell>
          <cell r="EK170">
            <v>9458</v>
          </cell>
          <cell r="EL170">
            <v>11635</v>
          </cell>
          <cell r="EM170">
            <v>9881</v>
          </cell>
          <cell r="EN170">
            <v>6893</v>
          </cell>
          <cell r="EO170">
            <v>37867</v>
          </cell>
          <cell r="EP170">
            <v>4182</v>
          </cell>
          <cell r="EQ170">
            <v>4083</v>
          </cell>
          <cell r="ER170">
            <v>2796</v>
          </cell>
          <cell r="ES170">
            <v>4258</v>
          </cell>
          <cell r="ET170">
            <v>15319</v>
          </cell>
          <cell r="EU170">
            <v>3066</v>
          </cell>
          <cell r="EV170">
            <v>3500</v>
          </cell>
          <cell r="EW170">
            <v>2889</v>
          </cell>
          <cell r="EX170">
            <v>2594</v>
          </cell>
          <cell r="EY170">
            <v>12049</v>
          </cell>
          <cell r="EZ170">
            <v>2984</v>
          </cell>
          <cell r="FA170">
            <v>2717</v>
          </cell>
          <cell r="FB170">
            <v>3173</v>
          </cell>
          <cell r="FC170">
            <v>2856</v>
          </cell>
          <cell r="FD170">
            <v>11730</v>
          </cell>
          <cell r="FE170">
            <v>2618</v>
          </cell>
          <cell r="FF170">
            <v>2714</v>
          </cell>
          <cell r="FG170">
            <v>3019</v>
          </cell>
          <cell r="FH170">
            <v>2023</v>
          </cell>
          <cell r="FI170">
            <v>10374</v>
          </cell>
          <cell r="FJ170">
            <v>2360</v>
          </cell>
          <cell r="FK170">
            <v>2632</v>
          </cell>
          <cell r="FL170">
            <v>2269</v>
          </cell>
          <cell r="FM170">
            <v>2175</v>
          </cell>
          <cell r="FN170">
            <v>9436</v>
          </cell>
          <cell r="FO170">
            <v>1841</v>
          </cell>
          <cell r="FP170">
            <v>1696</v>
          </cell>
          <cell r="FQ170">
            <v>1934</v>
          </cell>
          <cell r="FR170">
            <v>2940</v>
          </cell>
          <cell r="FS170">
            <v>8411</v>
          </cell>
          <cell r="FT170">
            <v>3951</v>
          </cell>
          <cell r="FU170">
            <v>4482</v>
          </cell>
          <cell r="FV170">
            <v>3561</v>
          </cell>
          <cell r="FW170">
            <v>4803</v>
          </cell>
          <cell r="FX170">
            <v>16797</v>
          </cell>
          <cell r="FY170">
            <v>5078</v>
          </cell>
          <cell r="FZ170">
            <v>6535</v>
          </cell>
          <cell r="GA170">
            <v>4540</v>
          </cell>
          <cell r="GB170">
            <v>3737</v>
          </cell>
          <cell r="GC170">
            <v>19890</v>
          </cell>
          <cell r="GD170">
            <v>3557</v>
          </cell>
          <cell r="GE170">
            <v>4429</v>
          </cell>
          <cell r="GF170">
            <v>4698</v>
          </cell>
          <cell r="GG170">
            <v>4108</v>
          </cell>
          <cell r="GH170">
            <v>16792</v>
          </cell>
          <cell r="GI170">
            <v>4702</v>
          </cell>
          <cell r="GJ170">
            <v>5350</v>
          </cell>
          <cell r="GK170">
            <v>6375</v>
          </cell>
          <cell r="GL170">
            <v>8070</v>
          </cell>
          <cell r="GM170">
            <v>24497</v>
          </cell>
          <cell r="GN170">
            <v>9237</v>
          </cell>
          <cell r="GO170">
            <v>7423</v>
          </cell>
          <cell r="GP170">
            <v>5148</v>
          </cell>
          <cell r="GQ170">
            <v>3043</v>
          </cell>
          <cell r="GR170">
            <v>24851</v>
          </cell>
          <cell r="GS170">
            <v>2908</v>
          </cell>
          <cell r="GT170">
            <v>5556</v>
          </cell>
          <cell r="GU170">
            <v>8107</v>
          </cell>
          <cell r="GV170">
            <v>7667</v>
          </cell>
          <cell r="GW170">
            <v>24238</v>
          </cell>
          <cell r="GX170">
            <v>8035</v>
          </cell>
          <cell r="GY170">
            <v>8911</v>
          </cell>
          <cell r="GZ170">
            <v>10600</v>
          </cell>
          <cell r="HA170">
            <v>10489</v>
          </cell>
          <cell r="HB170">
            <v>38035</v>
          </cell>
          <cell r="HC170">
            <v>10592</v>
          </cell>
          <cell r="HD170">
            <v>10874</v>
          </cell>
          <cell r="HE170">
            <v>8044</v>
          </cell>
          <cell r="HF170">
            <v>6589</v>
          </cell>
          <cell r="HG170">
            <v>36099</v>
          </cell>
          <cell r="HH170">
            <v>6641</v>
          </cell>
          <cell r="HI170">
            <v>9012</v>
          </cell>
          <cell r="HJ170">
            <v>8616</v>
          </cell>
          <cell r="HK170">
            <v>9805</v>
          </cell>
          <cell r="HL170">
            <v>34074</v>
          </cell>
          <cell r="HM170">
            <v>8487</v>
          </cell>
          <cell r="HN170">
            <v>6278</v>
          </cell>
          <cell r="HO170">
            <v>5943</v>
          </cell>
        </row>
        <row r="171">
          <cell r="A171" t="str">
            <v>CURGDFCFBC</v>
          </cell>
          <cell r="B171" t="str">
            <v>current price HK$Mn</v>
          </cell>
          <cell r="C171" t="str">
            <v>GDFCF</v>
          </cell>
          <cell r="D171" t="str">
            <v>Construction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2767</v>
          </cell>
          <cell r="O171">
            <v>1903</v>
          </cell>
          <cell r="P171">
            <v>1448</v>
          </cell>
          <cell r="Q171">
            <v>1446</v>
          </cell>
          <cell r="R171">
            <v>2337</v>
          </cell>
          <cell r="S171">
            <v>3496</v>
          </cell>
          <cell r="T171">
            <v>4285</v>
          </cell>
          <cell r="U171">
            <v>1327</v>
          </cell>
          <cell r="V171">
            <v>1330</v>
          </cell>
          <cell r="W171">
            <v>1309</v>
          </cell>
          <cell r="X171">
            <v>1440</v>
          </cell>
          <cell r="Y171">
            <v>5406</v>
          </cell>
          <cell r="Z171">
            <v>1741</v>
          </cell>
          <cell r="AA171">
            <v>1645</v>
          </cell>
          <cell r="AB171">
            <v>1765</v>
          </cell>
          <cell r="AC171">
            <v>1675</v>
          </cell>
          <cell r="AD171">
            <v>6826</v>
          </cell>
          <cell r="AE171">
            <v>1666</v>
          </cell>
          <cell r="AF171">
            <v>1632</v>
          </cell>
          <cell r="AG171">
            <v>1600</v>
          </cell>
          <cell r="AH171">
            <v>1722</v>
          </cell>
          <cell r="AI171">
            <v>6620</v>
          </cell>
          <cell r="AJ171">
            <v>1841</v>
          </cell>
          <cell r="AK171">
            <v>1872</v>
          </cell>
          <cell r="AL171">
            <v>2030</v>
          </cell>
          <cell r="AM171">
            <v>2239</v>
          </cell>
          <cell r="AN171">
            <v>7982</v>
          </cell>
          <cell r="AO171">
            <v>2828</v>
          </cell>
          <cell r="AP171">
            <v>2674</v>
          </cell>
          <cell r="AQ171">
            <v>2979</v>
          </cell>
          <cell r="AR171">
            <v>3260</v>
          </cell>
          <cell r="AS171">
            <v>11741</v>
          </cell>
          <cell r="AT171">
            <v>3452</v>
          </cell>
          <cell r="AU171">
            <v>3364</v>
          </cell>
          <cell r="AV171">
            <v>3660</v>
          </cell>
          <cell r="AW171">
            <v>3974</v>
          </cell>
          <cell r="AX171">
            <v>14450</v>
          </cell>
          <cell r="AY171">
            <v>5020</v>
          </cell>
          <cell r="AZ171">
            <v>4742</v>
          </cell>
          <cell r="BA171">
            <v>5186</v>
          </cell>
          <cell r="BB171">
            <v>6543</v>
          </cell>
          <cell r="BC171">
            <v>21491</v>
          </cell>
          <cell r="BD171">
            <v>7477</v>
          </cell>
          <cell r="BE171">
            <v>6770</v>
          </cell>
          <cell r="BF171">
            <v>7755</v>
          </cell>
          <cell r="BG171">
            <v>7957</v>
          </cell>
          <cell r="BH171">
            <v>29959</v>
          </cell>
          <cell r="BI171">
            <v>8886</v>
          </cell>
          <cell r="BJ171">
            <v>8449</v>
          </cell>
          <cell r="BK171">
            <v>9074</v>
          </cell>
          <cell r="BL171">
            <v>9563</v>
          </cell>
          <cell r="BM171">
            <v>35972</v>
          </cell>
          <cell r="BN171">
            <v>10263</v>
          </cell>
          <cell r="BO171">
            <v>9424</v>
          </cell>
          <cell r="BP171">
            <v>9749</v>
          </cell>
          <cell r="BQ171">
            <v>10083</v>
          </cell>
          <cell r="BR171">
            <v>39519</v>
          </cell>
          <cell r="BS171">
            <v>8298</v>
          </cell>
          <cell r="BT171">
            <v>7565</v>
          </cell>
          <cell r="BU171">
            <v>8227</v>
          </cell>
          <cell r="BV171">
            <v>8420</v>
          </cell>
          <cell r="BW171">
            <v>32510</v>
          </cell>
          <cell r="BX171">
            <v>8174</v>
          </cell>
          <cell r="BY171">
            <v>7319</v>
          </cell>
          <cell r="BZ171">
            <v>7586</v>
          </cell>
          <cell r="CA171">
            <v>7855</v>
          </cell>
          <cell r="CB171">
            <v>30934</v>
          </cell>
          <cell r="CC171">
            <v>7874</v>
          </cell>
          <cell r="CD171">
            <v>6890</v>
          </cell>
          <cell r="CE171">
            <v>7157</v>
          </cell>
          <cell r="CF171">
            <v>7889</v>
          </cell>
          <cell r="CG171">
            <v>29810</v>
          </cell>
          <cell r="CH171">
            <v>8094</v>
          </cell>
          <cell r="CI171">
            <v>7731</v>
          </cell>
          <cell r="CJ171">
            <v>8541</v>
          </cell>
          <cell r="CK171">
            <v>9631</v>
          </cell>
          <cell r="CL171">
            <v>33997</v>
          </cell>
          <cell r="CM171">
            <v>10622</v>
          </cell>
          <cell r="CN171">
            <v>9859</v>
          </cell>
          <cell r="CO171">
            <v>11506</v>
          </cell>
          <cell r="CP171">
            <v>13219</v>
          </cell>
          <cell r="CQ171">
            <v>45206</v>
          </cell>
          <cell r="CR171">
            <v>14104</v>
          </cell>
          <cell r="CS171">
            <v>13843</v>
          </cell>
          <cell r="CT171">
            <v>14320</v>
          </cell>
          <cell r="CU171">
            <v>17080</v>
          </cell>
          <cell r="CV171">
            <v>59347</v>
          </cell>
          <cell r="CW171">
            <v>17997</v>
          </cell>
          <cell r="CX171">
            <v>17299</v>
          </cell>
          <cell r="CY171">
            <v>18387</v>
          </cell>
          <cell r="CZ171">
            <v>19483</v>
          </cell>
          <cell r="DA171">
            <v>73166</v>
          </cell>
          <cell r="DB171">
            <v>19781</v>
          </cell>
          <cell r="DC171">
            <v>20004</v>
          </cell>
          <cell r="DD171">
            <v>21910</v>
          </cell>
          <cell r="DE171">
            <v>23974</v>
          </cell>
          <cell r="DF171">
            <v>85669</v>
          </cell>
          <cell r="DG171">
            <v>22563</v>
          </cell>
          <cell r="DH171">
            <v>22054</v>
          </cell>
          <cell r="DI171">
            <v>23559</v>
          </cell>
          <cell r="DJ171">
            <v>25638</v>
          </cell>
          <cell r="DK171">
            <v>93814</v>
          </cell>
          <cell r="DL171">
            <v>26682</v>
          </cell>
          <cell r="DM171">
            <v>24938</v>
          </cell>
          <cell r="DN171">
            <v>26806</v>
          </cell>
          <cell r="DO171">
            <v>29240</v>
          </cell>
          <cell r="DP171">
            <v>107666</v>
          </cell>
          <cell r="DQ171">
            <v>33214</v>
          </cell>
          <cell r="DR171">
            <v>30360</v>
          </cell>
          <cell r="DS171">
            <v>32077</v>
          </cell>
          <cell r="DT171">
            <v>34383</v>
          </cell>
          <cell r="DU171">
            <v>130034</v>
          </cell>
          <cell r="DV171">
            <v>41886</v>
          </cell>
          <cell r="DW171">
            <v>38358</v>
          </cell>
          <cell r="DX171">
            <v>41405</v>
          </cell>
          <cell r="DY171">
            <v>43267</v>
          </cell>
          <cell r="DZ171">
            <v>164916</v>
          </cell>
          <cell r="EA171">
            <v>40803</v>
          </cell>
          <cell r="EB171">
            <v>38779</v>
          </cell>
          <cell r="EC171">
            <v>37972</v>
          </cell>
          <cell r="ED171">
            <v>41344</v>
          </cell>
          <cell r="EE171">
            <v>158898</v>
          </cell>
          <cell r="EF171">
            <v>45181</v>
          </cell>
          <cell r="EG171">
            <v>42610</v>
          </cell>
          <cell r="EH171">
            <v>43548</v>
          </cell>
          <cell r="EI171">
            <v>54309</v>
          </cell>
          <cell r="EJ171">
            <v>185648</v>
          </cell>
          <cell r="EK171">
            <v>51219</v>
          </cell>
          <cell r="EL171">
            <v>51368</v>
          </cell>
          <cell r="EM171">
            <v>57250</v>
          </cell>
          <cell r="EN171">
            <v>63427</v>
          </cell>
          <cell r="EO171">
            <v>223264</v>
          </cell>
          <cell r="EP171">
            <v>60259</v>
          </cell>
          <cell r="EQ171">
            <v>54962</v>
          </cell>
          <cell r="ER171">
            <v>47392</v>
          </cell>
          <cell r="ES171">
            <v>45622</v>
          </cell>
          <cell r="ET171">
            <v>208235</v>
          </cell>
          <cell r="EU171">
            <v>48808</v>
          </cell>
          <cell r="EV171">
            <v>41604</v>
          </cell>
          <cell r="EW171">
            <v>40843</v>
          </cell>
          <cell r="EX171">
            <v>40675</v>
          </cell>
          <cell r="EY171">
            <v>171930</v>
          </cell>
          <cell r="EZ171">
            <v>41834</v>
          </cell>
          <cell r="FA171">
            <v>35095</v>
          </cell>
          <cell r="FB171">
            <v>38789</v>
          </cell>
          <cell r="FC171">
            <v>39723</v>
          </cell>
          <cell r="FD171">
            <v>155441</v>
          </cell>
          <cell r="FE171">
            <v>38348</v>
          </cell>
          <cell r="FF171">
            <v>33689</v>
          </cell>
          <cell r="FG171">
            <v>34080</v>
          </cell>
          <cell r="FH171">
            <v>36542</v>
          </cell>
          <cell r="FI171">
            <v>142659</v>
          </cell>
          <cell r="FJ171">
            <v>34012</v>
          </cell>
          <cell r="FK171">
            <v>33168</v>
          </cell>
          <cell r="FL171">
            <v>33160</v>
          </cell>
          <cell r="FM171">
            <v>31417</v>
          </cell>
          <cell r="FN171">
            <v>131757</v>
          </cell>
          <cell r="FO171">
            <v>31057</v>
          </cell>
          <cell r="FP171">
            <v>28379</v>
          </cell>
          <cell r="FQ171">
            <v>29748</v>
          </cell>
          <cell r="FR171">
            <v>27444</v>
          </cell>
          <cell r="FS171">
            <v>116628</v>
          </cell>
          <cell r="FT171">
            <v>27700</v>
          </cell>
          <cell r="FU171">
            <v>25635</v>
          </cell>
          <cell r="FV171">
            <v>26458</v>
          </cell>
          <cell r="FW171">
            <v>27899</v>
          </cell>
          <cell r="FX171">
            <v>107692</v>
          </cell>
          <cell r="FY171">
            <v>28845</v>
          </cell>
          <cell r="FZ171">
            <v>25068</v>
          </cell>
          <cell r="GA171">
            <v>26824</v>
          </cell>
          <cell r="GB171">
            <v>25256</v>
          </cell>
          <cell r="GC171">
            <v>105993</v>
          </cell>
          <cell r="GD171">
            <v>27464</v>
          </cell>
          <cell r="GE171">
            <v>26090</v>
          </cell>
          <cell r="GF171">
            <v>26142</v>
          </cell>
          <cell r="GG171">
            <v>26572</v>
          </cell>
          <cell r="GH171">
            <v>106268</v>
          </cell>
          <cell r="GI171">
            <v>27508</v>
          </cell>
          <cell r="GJ171">
            <v>28768</v>
          </cell>
          <cell r="GK171">
            <v>27163</v>
          </cell>
          <cell r="GL171">
            <v>28337</v>
          </cell>
          <cell r="GM171">
            <v>111776</v>
          </cell>
          <cell r="GN171">
            <v>34054</v>
          </cell>
          <cell r="GO171">
            <v>32577</v>
          </cell>
          <cell r="GP171">
            <v>29976</v>
          </cell>
          <cell r="GQ171">
            <v>30705</v>
          </cell>
          <cell r="GR171">
            <v>127312</v>
          </cell>
          <cell r="GS171">
            <v>30796</v>
          </cell>
          <cell r="GT171">
            <v>30496</v>
          </cell>
          <cell r="GU171">
            <v>31138</v>
          </cell>
          <cell r="GV171">
            <v>31316</v>
          </cell>
          <cell r="GW171">
            <v>123746</v>
          </cell>
          <cell r="GX171">
            <v>30815</v>
          </cell>
          <cell r="GY171">
            <v>36403</v>
          </cell>
          <cell r="GZ171">
            <v>35730</v>
          </cell>
          <cell r="HA171">
            <v>36301</v>
          </cell>
          <cell r="HB171">
            <v>139249</v>
          </cell>
          <cell r="HC171">
            <v>42829</v>
          </cell>
          <cell r="HD171">
            <v>42370</v>
          </cell>
          <cell r="HE171">
            <v>46114</v>
          </cell>
          <cell r="HF171">
            <v>47797</v>
          </cell>
          <cell r="HG171">
            <v>179110</v>
          </cell>
          <cell r="HH171">
            <v>53287</v>
          </cell>
          <cell r="HI171">
            <v>52011</v>
          </cell>
          <cell r="HJ171">
            <v>54534</v>
          </cell>
          <cell r="HK171">
            <v>61072</v>
          </cell>
          <cell r="HL171">
            <v>220904</v>
          </cell>
          <cell r="HM171">
            <v>57699</v>
          </cell>
          <cell r="HN171">
            <v>55240</v>
          </cell>
          <cell r="HO171">
            <v>58808</v>
          </cell>
        </row>
        <row r="172">
          <cell r="A172" t="str">
            <v>CURGDFCFBCPU</v>
          </cell>
          <cell r="B172" t="str">
            <v>current price HK$Mn</v>
          </cell>
          <cell r="C172" t="str">
            <v>GDFCF</v>
          </cell>
          <cell r="D172" t="str">
            <v>Construction</v>
          </cell>
          <cell r="E172" t="str">
            <v>Public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511</v>
          </cell>
          <cell r="O172">
            <v>395</v>
          </cell>
          <cell r="P172">
            <v>327</v>
          </cell>
          <cell r="Q172">
            <v>304</v>
          </cell>
          <cell r="R172">
            <v>359</v>
          </cell>
          <cell r="S172">
            <v>533</v>
          </cell>
          <cell r="T172">
            <v>666</v>
          </cell>
          <cell r="U172">
            <v>297</v>
          </cell>
          <cell r="V172">
            <v>203</v>
          </cell>
          <cell r="W172">
            <v>217</v>
          </cell>
          <cell r="X172">
            <v>294</v>
          </cell>
          <cell r="Y172">
            <v>1011</v>
          </cell>
          <cell r="Z172">
            <v>442</v>
          </cell>
          <cell r="AA172">
            <v>328</v>
          </cell>
          <cell r="AB172">
            <v>413</v>
          </cell>
          <cell r="AC172">
            <v>414</v>
          </cell>
          <cell r="AD172">
            <v>1597</v>
          </cell>
          <cell r="AE172">
            <v>526</v>
          </cell>
          <cell r="AF172">
            <v>363</v>
          </cell>
          <cell r="AG172">
            <v>371</v>
          </cell>
          <cell r="AH172">
            <v>333</v>
          </cell>
          <cell r="AI172">
            <v>1593</v>
          </cell>
          <cell r="AJ172">
            <v>486</v>
          </cell>
          <cell r="AK172">
            <v>390</v>
          </cell>
          <cell r="AL172">
            <v>473</v>
          </cell>
          <cell r="AM172">
            <v>514</v>
          </cell>
          <cell r="AN172">
            <v>1863</v>
          </cell>
          <cell r="AO172">
            <v>694</v>
          </cell>
          <cell r="AP172">
            <v>564</v>
          </cell>
          <cell r="AQ172">
            <v>692</v>
          </cell>
          <cell r="AR172">
            <v>972</v>
          </cell>
          <cell r="AS172">
            <v>2922</v>
          </cell>
          <cell r="AT172">
            <v>1055</v>
          </cell>
          <cell r="AU172">
            <v>838</v>
          </cell>
          <cell r="AV172">
            <v>1081</v>
          </cell>
          <cell r="AW172">
            <v>1172</v>
          </cell>
          <cell r="AX172">
            <v>4146</v>
          </cell>
          <cell r="AY172">
            <v>1577</v>
          </cell>
          <cell r="AZ172">
            <v>1015</v>
          </cell>
          <cell r="BA172">
            <v>1136</v>
          </cell>
          <cell r="BB172">
            <v>1559</v>
          </cell>
          <cell r="BC172">
            <v>5287</v>
          </cell>
          <cell r="BD172">
            <v>1867</v>
          </cell>
          <cell r="BE172">
            <v>1197</v>
          </cell>
          <cell r="BF172">
            <v>1665</v>
          </cell>
          <cell r="BG172">
            <v>1434</v>
          </cell>
          <cell r="BH172">
            <v>6163</v>
          </cell>
          <cell r="BI172">
            <v>2094</v>
          </cell>
          <cell r="BJ172">
            <v>1487</v>
          </cell>
          <cell r="BK172">
            <v>1751</v>
          </cell>
          <cell r="BL172">
            <v>1940</v>
          </cell>
          <cell r="BM172">
            <v>7272</v>
          </cell>
          <cell r="BN172">
            <v>2653</v>
          </cell>
          <cell r="BO172">
            <v>2134</v>
          </cell>
          <cell r="BP172">
            <v>2657</v>
          </cell>
          <cell r="BQ172">
            <v>3146</v>
          </cell>
          <cell r="BR172">
            <v>10590</v>
          </cell>
          <cell r="BS172">
            <v>2798</v>
          </cell>
          <cell r="BT172">
            <v>2200</v>
          </cell>
          <cell r="BU172">
            <v>3008</v>
          </cell>
          <cell r="BV172">
            <v>3065</v>
          </cell>
          <cell r="BW172">
            <v>11071</v>
          </cell>
          <cell r="BX172">
            <v>3290</v>
          </cell>
          <cell r="BY172">
            <v>2207</v>
          </cell>
          <cell r="BZ172">
            <v>2355</v>
          </cell>
          <cell r="CA172">
            <v>2434</v>
          </cell>
          <cell r="CB172">
            <v>10286</v>
          </cell>
          <cell r="CC172">
            <v>2592</v>
          </cell>
          <cell r="CD172">
            <v>1561</v>
          </cell>
          <cell r="CE172">
            <v>1881</v>
          </cell>
          <cell r="CF172">
            <v>1934</v>
          </cell>
          <cell r="CG172">
            <v>7968</v>
          </cell>
          <cell r="CH172">
            <v>2387</v>
          </cell>
          <cell r="CI172">
            <v>1490</v>
          </cell>
          <cell r="CJ172">
            <v>1969</v>
          </cell>
          <cell r="CK172">
            <v>2196</v>
          </cell>
          <cell r="CL172">
            <v>8042</v>
          </cell>
          <cell r="CM172">
            <v>2833</v>
          </cell>
          <cell r="CN172">
            <v>1920</v>
          </cell>
          <cell r="CO172">
            <v>2519</v>
          </cell>
          <cell r="CP172">
            <v>2846</v>
          </cell>
          <cell r="CQ172">
            <v>10118</v>
          </cell>
          <cell r="CR172">
            <v>3392</v>
          </cell>
          <cell r="CS172">
            <v>2357</v>
          </cell>
          <cell r="CT172">
            <v>3222</v>
          </cell>
          <cell r="CU172">
            <v>3172</v>
          </cell>
          <cell r="CV172">
            <v>12143</v>
          </cell>
          <cell r="CW172">
            <v>4312</v>
          </cell>
          <cell r="CX172">
            <v>2948</v>
          </cell>
          <cell r="CY172">
            <v>4007</v>
          </cell>
          <cell r="CZ172">
            <v>4687</v>
          </cell>
          <cell r="DA172">
            <v>15954</v>
          </cell>
          <cell r="DB172">
            <v>5427</v>
          </cell>
          <cell r="DC172">
            <v>3709</v>
          </cell>
          <cell r="DD172">
            <v>4432</v>
          </cell>
          <cell r="DE172">
            <v>4639</v>
          </cell>
          <cell r="DF172">
            <v>18207</v>
          </cell>
          <cell r="DG172">
            <v>5652</v>
          </cell>
          <cell r="DH172">
            <v>3637</v>
          </cell>
          <cell r="DI172">
            <v>4850</v>
          </cell>
          <cell r="DJ172">
            <v>4449</v>
          </cell>
          <cell r="DK172">
            <v>18588</v>
          </cell>
          <cell r="DL172">
            <v>5834</v>
          </cell>
          <cell r="DM172">
            <v>3594</v>
          </cell>
          <cell r="DN172">
            <v>4695</v>
          </cell>
          <cell r="DO172">
            <v>6382</v>
          </cell>
          <cell r="DP172">
            <v>20505</v>
          </cell>
          <cell r="DQ172">
            <v>8735</v>
          </cell>
          <cell r="DR172">
            <v>5908</v>
          </cell>
          <cell r="DS172">
            <v>7840</v>
          </cell>
          <cell r="DT172">
            <v>7915</v>
          </cell>
          <cell r="DU172">
            <v>30398</v>
          </cell>
          <cell r="DV172">
            <v>11188</v>
          </cell>
          <cell r="DW172">
            <v>5851</v>
          </cell>
          <cell r="DX172">
            <v>8980</v>
          </cell>
          <cell r="DY172">
            <v>10393</v>
          </cell>
          <cell r="DZ172">
            <v>36412</v>
          </cell>
          <cell r="EA172">
            <v>12364</v>
          </cell>
          <cell r="EB172">
            <v>10192</v>
          </cell>
          <cell r="EC172">
            <v>12106</v>
          </cell>
          <cell r="ED172">
            <v>12403</v>
          </cell>
          <cell r="EE172">
            <v>47065</v>
          </cell>
          <cell r="EF172">
            <v>16435</v>
          </cell>
          <cell r="EG172">
            <v>11336</v>
          </cell>
          <cell r="EH172">
            <v>12510</v>
          </cell>
          <cell r="EI172">
            <v>15258</v>
          </cell>
          <cell r="EJ172">
            <v>55539</v>
          </cell>
          <cell r="EK172">
            <v>16498</v>
          </cell>
          <cell r="EL172">
            <v>10887</v>
          </cell>
          <cell r="EM172">
            <v>12833</v>
          </cell>
          <cell r="EN172">
            <v>12942</v>
          </cell>
          <cell r="EO172">
            <v>53160</v>
          </cell>
          <cell r="EP172">
            <v>16276</v>
          </cell>
          <cell r="EQ172">
            <v>11912</v>
          </cell>
          <cell r="ER172">
            <v>10940</v>
          </cell>
          <cell r="ES172">
            <v>11860</v>
          </cell>
          <cell r="ET172">
            <v>50988</v>
          </cell>
          <cell r="EU172">
            <v>16547</v>
          </cell>
          <cell r="EV172">
            <v>11841</v>
          </cell>
          <cell r="EW172">
            <v>12556</v>
          </cell>
          <cell r="EX172">
            <v>14034</v>
          </cell>
          <cell r="EY172">
            <v>54978</v>
          </cell>
          <cell r="EZ172">
            <v>15102</v>
          </cell>
          <cell r="FA172">
            <v>10566</v>
          </cell>
          <cell r="FB172">
            <v>12450</v>
          </cell>
          <cell r="FC172">
            <v>13198</v>
          </cell>
          <cell r="FD172">
            <v>51316</v>
          </cell>
          <cell r="FE172">
            <v>15336</v>
          </cell>
          <cell r="FF172">
            <v>10581</v>
          </cell>
          <cell r="FG172">
            <v>10962</v>
          </cell>
          <cell r="FH172">
            <v>11371</v>
          </cell>
          <cell r="FI172">
            <v>48250</v>
          </cell>
          <cell r="FJ172">
            <v>12180</v>
          </cell>
          <cell r="FK172">
            <v>10317</v>
          </cell>
          <cell r="FL172">
            <v>9732</v>
          </cell>
          <cell r="FM172">
            <v>11046</v>
          </cell>
          <cell r="FN172">
            <v>43275</v>
          </cell>
          <cell r="FO172">
            <v>11331</v>
          </cell>
          <cell r="FP172">
            <v>9829</v>
          </cell>
          <cell r="FQ172">
            <v>10411</v>
          </cell>
          <cell r="FR172">
            <v>10651</v>
          </cell>
          <cell r="FS172">
            <v>42222</v>
          </cell>
          <cell r="FT172">
            <v>11205</v>
          </cell>
          <cell r="FU172">
            <v>8877</v>
          </cell>
          <cell r="FV172">
            <v>9197</v>
          </cell>
          <cell r="FW172">
            <v>10880</v>
          </cell>
          <cell r="FX172">
            <v>40159</v>
          </cell>
          <cell r="FY172">
            <v>11367</v>
          </cell>
          <cell r="FZ172">
            <v>7326</v>
          </cell>
          <cell r="GA172">
            <v>8355</v>
          </cell>
          <cell r="GB172">
            <v>8124</v>
          </cell>
          <cell r="GC172">
            <v>35172</v>
          </cell>
          <cell r="GD172">
            <v>8657</v>
          </cell>
          <cell r="GE172">
            <v>6186</v>
          </cell>
          <cell r="GF172">
            <v>6523</v>
          </cell>
          <cell r="GG172">
            <v>7394</v>
          </cell>
          <cell r="GH172">
            <v>28760</v>
          </cell>
          <cell r="GI172">
            <v>6972</v>
          </cell>
          <cell r="GJ172">
            <v>5952</v>
          </cell>
          <cell r="GK172">
            <v>5622</v>
          </cell>
          <cell r="GL172">
            <v>6248</v>
          </cell>
          <cell r="GM172">
            <v>24794</v>
          </cell>
          <cell r="GN172">
            <v>8049</v>
          </cell>
          <cell r="GO172">
            <v>5919</v>
          </cell>
          <cell r="GP172">
            <v>5986</v>
          </cell>
          <cell r="GQ172">
            <v>7603</v>
          </cell>
          <cell r="GR172">
            <v>27557</v>
          </cell>
          <cell r="GS172">
            <v>8586</v>
          </cell>
          <cell r="GT172">
            <v>6891</v>
          </cell>
          <cell r="GU172">
            <v>7790</v>
          </cell>
          <cell r="GV172">
            <v>8978</v>
          </cell>
          <cell r="GW172">
            <v>32245</v>
          </cell>
          <cell r="GX172">
            <v>11122</v>
          </cell>
          <cell r="GY172">
            <v>10972</v>
          </cell>
          <cell r="GZ172">
            <v>12001</v>
          </cell>
          <cell r="HA172">
            <v>13965</v>
          </cell>
          <cell r="HB172">
            <v>48060</v>
          </cell>
          <cell r="HC172">
            <v>16485</v>
          </cell>
          <cell r="HD172">
            <v>12748</v>
          </cell>
          <cell r="HE172">
            <v>13699</v>
          </cell>
          <cell r="HF172">
            <v>16354</v>
          </cell>
          <cell r="HG172">
            <v>59286</v>
          </cell>
          <cell r="HH172">
            <v>20811</v>
          </cell>
          <cell r="HI172">
            <v>13937</v>
          </cell>
          <cell r="HJ172">
            <v>14747</v>
          </cell>
          <cell r="HK172">
            <v>21556</v>
          </cell>
          <cell r="HL172">
            <v>71051</v>
          </cell>
          <cell r="HM172">
            <v>21782</v>
          </cell>
          <cell r="HN172">
            <v>15930</v>
          </cell>
          <cell r="HO172">
            <v>18881</v>
          </cell>
        </row>
        <row r="173">
          <cell r="A173" t="str">
            <v>CURGDFCFBCPR</v>
          </cell>
          <cell r="B173" t="str">
            <v>current price HK$Mn</v>
          </cell>
          <cell r="C173" t="str">
            <v>GDFCF</v>
          </cell>
          <cell r="D173" t="str">
            <v>Construction</v>
          </cell>
          <cell r="E173" t="str">
            <v>Private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2256</v>
          </cell>
          <cell r="O173">
            <v>1508</v>
          </cell>
          <cell r="P173">
            <v>1121</v>
          </cell>
          <cell r="Q173">
            <v>1142</v>
          </cell>
          <cell r="R173">
            <v>1978</v>
          </cell>
          <cell r="S173">
            <v>2963</v>
          </cell>
          <cell r="T173">
            <v>3619</v>
          </cell>
          <cell r="U173">
            <v>1030</v>
          </cell>
          <cell r="V173">
            <v>1127</v>
          </cell>
          <cell r="W173">
            <v>1092</v>
          </cell>
          <cell r="X173">
            <v>1146</v>
          </cell>
          <cell r="Y173">
            <v>4395</v>
          </cell>
          <cell r="Z173">
            <v>1299</v>
          </cell>
          <cell r="AA173">
            <v>1317</v>
          </cell>
          <cell r="AB173">
            <v>1352</v>
          </cell>
          <cell r="AC173">
            <v>1261</v>
          </cell>
          <cell r="AD173">
            <v>5229</v>
          </cell>
          <cell r="AE173">
            <v>1140</v>
          </cell>
          <cell r="AF173">
            <v>1269</v>
          </cell>
          <cell r="AG173">
            <v>1229</v>
          </cell>
          <cell r="AH173">
            <v>1389</v>
          </cell>
          <cell r="AI173">
            <v>5027</v>
          </cell>
          <cell r="AJ173">
            <v>1355</v>
          </cell>
          <cell r="AK173">
            <v>1482</v>
          </cell>
          <cell r="AL173">
            <v>1557</v>
          </cell>
          <cell r="AM173">
            <v>1725</v>
          </cell>
          <cell r="AN173">
            <v>6119</v>
          </cell>
          <cell r="AO173">
            <v>2134</v>
          </cell>
          <cell r="AP173">
            <v>2110</v>
          </cell>
          <cell r="AQ173">
            <v>2287</v>
          </cell>
          <cell r="AR173">
            <v>2288</v>
          </cell>
          <cell r="AS173">
            <v>8819</v>
          </cell>
          <cell r="AT173">
            <v>2397</v>
          </cell>
          <cell r="AU173">
            <v>2526</v>
          </cell>
          <cell r="AV173">
            <v>2579</v>
          </cell>
          <cell r="AW173">
            <v>2802</v>
          </cell>
          <cell r="AX173">
            <v>10304</v>
          </cell>
          <cell r="AY173">
            <v>3443</v>
          </cell>
          <cell r="AZ173">
            <v>3727</v>
          </cell>
          <cell r="BA173">
            <v>4050</v>
          </cell>
          <cell r="BB173">
            <v>4984</v>
          </cell>
          <cell r="BC173">
            <v>16204</v>
          </cell>
          <cell r="BD173">
            <v>5610</v>
          </cell>
          <cell r="BE173">
            <v>5573</v>
          </cell>
          <cell r="BF173">
            <v>6090</v>
          </cell>
          <cell r="BG173">
            <v>6523</v>
          </cell>
          <cell r="BH173">
            <v>23796</v>
          </cell>
          <cell r="BI173">
            <v>6792</v>
          </cell>
          <cell r="BJ173">
            <v>6962</v>
          </cell>
          <cell r="BK173">
            <v>7323</v>
          </cell>
          <cell r="BL173">
            <v>7623</v>
          </cell>
          <cell r="BM173">
            <v>28700</v>
          </cell>
          <cell r="BN173">
            <v>7610</v>
          </cell>
          <cell r="BO173">
            <v>7290</v>
          </cell>
          <cell r="BP173">
            <v>7092</v>
          </cell>
          <cell r="BQ173">
            <v>6937</v>
          </cell>
          <cell r="BR173">
            <v>28929</v>
          </cell>
          <cell r="BS173">
            <v>5500</v>
          </cell>
          <cell r="BT173">
            <v>5365</v>
          </cell>
          <cell r="BU173">
            <v>5219</v>
          </cell>
          <cell r="BV173">
            <v>5355</v>
          </cell>
          <cell r="BW173">
            <v>21439</v>
          </cell>
          <cell r="BX173">
            <v>4884</v>
          </cell>
          <cell r="BY173">
            <v>5112</v>
          </cell>
          <cell r="BZ173">
            <v>5231</v>
          </cell>
          <cell r="CA173">
            <v>5421</v>
          </cell>
          <cell r="CB173">
            <v>20648</v>
          </cell>
          <cell r="CC173">
            <v>5282</v>
          </cell>
          <cell r="CD173">
            <v>5329</v>
          </cell>
          <cell r="CE173">
            <v>5276</v>
          </cell>
          <cell r="CF173">
            <v>5955</v>
          </cell>
          <cell r="CG173">
            <v>21842</v>
          </cell>
          <cell r="CH173">
            <v>5707</v>
          </cell>
          <cell r="CI173">
            <v>6241</v>
          </cell>
          <cell r="CJ173">
            <v>6572</v>
          </cell>
          <cell r="CK173">
            <v>7435</v>
          </cell>
          <cell r="CL173">
            <v>25955</v>
          </cell>
          <cell r="CM173">
            <v>7789</v>
          </cell>
          <cell r="CN173">
            <v>7939</v>
          </cell>
          <cell r="CO173">
            <v>8987</v>
          </cell>
          <cell r="CP173">
            <v>10373</v>
          </cell>
          <cell r="CQ173">
            <v>35088</v>
          </cell>
          <cell r="CR173">
            <v>10712</v>
          </cell>
          <cell r="CS173">
            <v>11486</v>
          </cell>
          <cell r="CT173">
            <v>11098</v>
          </cell>
          <cell r="CU173">
            <v>13908</v>
          </cell>
          <cell r="CV173">
            <v>47204</v>
          </cell>
          <cell r="CW173">
            <v>13685</v>
          </cell>
          <cell r="CX173">
            <v>14351</v>
          </cell>
          <cell r="CY173">
            <v>14380</v>
          </cell>
          <cell r="CZ173">
            <v>14796</v>
          </cell>
          <cell r="DA173">
            <v>57212</v>
          </cell>
          <cell r="DB173">
            <v>14354</v>
          </cell>
          <cell r="DC173">
            <v>16295</v>
          </cell>
          <cell r="DD173">
            <v>17478</v>
          </cell>
          <cell r="DE173">
            <v>19335</v>
          </cell>
          <cell r="DF173">
            <v>67462</v>
          </cell>
          <cell r="DG173">
            <v>16911</v>
          </cell>
          <cell r="DH173">
            <v>18417</v>
          </cell>
          <cell r="DI173">
            <v>18709</v>
          </cell>
          <cell r="DJ173">
            <v>21189</v>
          </cell>
          <cell r="DK173">
            <v>75226</v>
          </cell>
          <cell r="DL173">
            <v>20848</v>
          </cell>
          <cell r="DM173">
            <v>21344</v>
          </cell>
          <cell r="DN173">
            <v>22111</v>
          </cell>
          <cell r="DO173">
            <v>22858</v>
          </cell>
          <cell r="DP173">
            <v>87161</v>
          </cell>
          <cell r="DQ173">
            <v>24479</v>
          </cell>
          <cell r="DR173">
            <v>24452</v>
          </cell>
          <cell r="DS173">
            <v>24237</v>
          </cell>
          <cell r="DT173">
            <v>26468</v>
          </cell>
          <cell r="DU173">
            <v>99636</v>
          </cell>
          <cell r="DV173">
            <v>30698</v>
          </cell>
          <cell r="DW173">
            <v>32507</v>
          </cell>
          <cell r="DX173">
            <v>32425</v>
          </cell>
          <cell r="DY173">
            <v>32874</v>
          </cell>
          <cell r="DZ173">
            <v>128504</v>
          </cell>
          <cell r="EA173">
            <v>28439</v>
          </cell>
          <cell r="EB173">
            <v>28587</v>
          </cell>
          <cell r="EC173">
            <v>25866</v>
          </cell>
          <cell r="ED173">
            <v>28941</v>
          </cell>
          <cell r="EE173">
            <v>111833</v>
          </cell>
          <cell r="EF173">
            <v>28746</v>
          </cell>
          <cell r="EG173">
            <v>31274</v>
          </cell>
          <cell r="EH173">
            <v>31038</v>
          </cell>
          <cell r="EI173">
            <v>39051</v>
          </cell>
          <cell r="EJ173">
            <v>130109</v>
          </cell>
          <cell r="EK173">
            <v>34721</v>
          </cell>
          <cell r="EL173">
            <v>40481</v>
          </cell>
          <cell r="EM173">
            <v>44417</v>
          </cell>
          <cell r="EN173">
            <v>50485</v>
          </cell>
          <cell r="EO173">
            <v>170104</v>
          </cell>
          <cell r="EP173">
            <v>43983</v>
          </cell>
          <cell r="EQ173">
            <v>43050</v>
          </cell>
          <cell r="ER173">
            <v>36452</v>
          </cell>
          <cell r="ES173">
            <v>33762</v>
          </cell>
          <cell r="ET173">
            <v>157247</v>
          </cell>
          <cell r="EU173">
            <v>32261</v>
          </cell>
          <cell r="EV173">
            <v>29763</v>
          </cell>
          <cell r="EW173">
            <v>28287</v>
          </cell>
          <cell r="EX173">
            <v>26641</v>
          </cell>
          <cell r="EY173">
            <v>116952</v>
          </cell>
          <cell r="EZ173">
            <v>26732</v>
          </cell>
          <cell r="FA173">
            <v>24529</v>
          </cell>
          <cell r="FB173">
            <v>26339</v>
          </cell>
          <cell r="FC173">
            <v>26525</v>
          </cell>
          <cell r="FD173">
            <v>104125</v>
          </cell>
          <cell r="FE173">
            <v>23012</v>
          </cell>
          <cell r="FF173">
            <v>23108</v>
          </cell>
          <cell r="FG173">
            <v>23118</v>
          </cell>
          <cell r="FH173">
            <v>25171</v>
          </cell>
          <cell r="FI173">
            <v>94409</v>
          </cell>
          <cell r="FJ173">
            <v>21832</v>
          </cell>
          <cell r="FK173">
            <v>22851</v>
          </cell>
          <cell r="FL173">
            <v>23428</v>
          </cell>
          <cell r="FM173">
            <v>20371</v>
          </cell>
          <cell r="FN173">
            <v>88482</v>
          </cell>
          <cell r="FO173">
            <v>19726</v>
          </cell>
          <cell r="FP173">
            <v>18550</v>
          </cell>
          <cell r="FQ173">
            <v>19337</v>
          </cell>
          <cell r="FR173">
            <v>16793</v>
          </cell>
          <cell r="FS173">
            <v>74406</v>
          </cell>
          <cell r="FT173">
            <v>16495</v>
          </cell>
          <cell r="FU173">
            <v>16758</v>
          </cell>
          <cell r="FV173">
            <v>17261</v>
          </cell>
          <cell r="FW173">
            <v>17019</v>
          </cell>
          <cell r="FX173">
            <v>67533</v>
          </cell>
          <cell r="FY173">
            <v>17478</v>
          </cell>
          <cell r="FZ173">
            <v>17742</v>
          </cell>
          <cell r="GA173">
            <v>18469</v>
          </cell>
          <cell r="GB173">
            <v>17132</v>
          </cell>
          <cell r="GC173">
            <v>70821</v>
          </cell>
          <cell r="GD173">
            <v>18807</v>
          </cell>
          <cell r="GE173">
            <v>19904</v>
          </cell>
          <cell r="GF173">
            <v>19619</v>
          </cell>
          <cell r="GG173">
            <v>19178</v>
          </cell>
          <cell r="GH173">
            <v>77508</v>
          </cell>
          <cell r="GI173">
            <v>20536</v>
          </cell>
          <cell r="GJ173">
            <v>22816</v>
          </cell>
          <cell r="GK173">
            <v>21541</v>
          </cell>
          <cell r="GL173">
            <v>22089</v>
          </cell>
          <cell r="GM173">
            <v>86982</v>
          </cell>
          <cell r="GN173">
            <v>26005</v>
          </cell>
          <cell r="GO173">
            <v>26658</v>
          </cell>
          <cell r="GP173">
            <v>23990</v>
          </cell>
          <cell r="GQ173">
            <v>23102</v>
          </cell>
          <cell r="GR173">
            <v>99755</v>
          </cell>
          <cell r="GS173">
            <v>22210</v>
          </cell>
          <cell r="GT173">
            <v>23605</v>
          </cell>
          <cell r="GU173">
            <v>23348</v>
          </cell>
          <cell r="GV173">
            <v>22338</v>
          </cell>
          <cell r="GW173">
            <v>91501</v>
          </cell>
          <cell r="GX173">
            <v>19693</v>
          </cell>
          <cell r="GY173">
            <v>25431</v>
          </cell>
          <cell r="GZ173">
            <v>23729</v>
          </cell>
          <cell r="HA173">
            <v>22336</v>
          </cell>
          <cell r="HB173">
            <v>91189</v>
          </cell>
          <cell r="HC173">
            <v>26344</v>
          </cell>
          <cell r="HD173">
            <v>29622</v>
          </cell>
          <cell r="HE173">
            <v>32415</v>
          </cell>
          <cell r="HF173">
            <v>31443</v>
          </cell>
          <cell r="HG173">
            <v>119824</v>
          </cell>
          <cell r="HH173">
            <v>32476</v>
          </cell>
          <cell r="HI173">
            <v>38074</v>
          </cell>
          <cell r="HJ173">
            <v>39787</v>
          </cell>
          <cell r="HK173">
            <v>39516</v>
          </cell>
          <cell r="HL173">
            <v>149853</v>
          </cell>
          <cell r="HM173">
            <v>35917</v>
          </cell>
          <cell r="HN173">
            <v>39310</v>
          </cell>
          <cell r="HO173">
            <v>39927</v>
          </cell>
        </row>
        <row r="174">
          <cell r="A174" t="str">
            <v>CURGDFCFMESW</v>
          </cell>
          <cell r="B174" t="str">
            <v>current price HK$Mn</v>
          </cell>
          <cell r="C174" t="str">
            <v>GDFCF</v>
          </cell>
          <cell r="D174" t="str">
            <v>M&amp;E + software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1022</v>
          </cell>
          <cell r="O174">
            <v>1052</v>
          </cell>
          <cell r="P174">
            <v>1133</v>
          </cell>
          <cell r="Q174">
            <v>1538</v>
          </cell>
          <cell r="R174">
            <v>2130</v>
          </cell>
          <cell r="S174">
            <v>2703</v>
          </cell>
          <cell r="T174">
            <v>2862</v>
          </cell>
          <cell r="U174">
            <v>761</v>
          </cell>
          <cell r="V174">
            <v>919</v>
          </cell>
          <cell r="W174">
            <v>910</v>
          </cell>
          <cell r="X174">
            <v>942</v>
          </cell>
          <cell r="Y174">
            <v>3532</v>
          </cell>
          <cell r="Z174">
            <v>794</v>
          </cell>
          <cell r="AA174">
            <v>1023</v>
          </cell>
          <cell r="AB174">
            <v>1020</v>
          </cell>
          <cell r="AC174">
            <v>938</v>
          </cell>
          <cell r="AD174">
            <v>3775</v>
          </cell>
          <cell r="AE174">
            <v>918</v>
          </cell>
          <cell r="AF174">
            <v>851</v>
          </cell>
          <cell r="AG174">
            <v>1031</v>
          </cell>
          <cell r="AH174">
            <v>1042</v>
          </cell>
          <cell r="AI174">
            <v>3842</v>
          </cell>
          <cell r="AJ174">
            <v>1033</v>
          </cell>
          <cell r="AK174">
            <v>1229</v>
          </cell>
          <cell r="AL174">
            <v>1234</v>
          </cell>
          <cell r="AM174">
            <v>1294</v>
          </cell>
          <cell r="AN174">
            <v>4790</v>
          </cell>
          <cell r="AO174">
            <v>1311</v>
          </cell>
          <cell r="AP174">
            <v>1561</v>
          </cell>
          <cell r="AQ174">
            <v>1218</v>
          </cell>
          <cell r="AR174">
            <v>1531</v>
          </cell>
          <cell r="AS174">
            <v>5621</v>
          </cell>
          <cell r="AT174">
            <v>1644</v>
          </cell>
          <cell r="AU174">
            <v>1785</v>
          </cell>
          <cell r="AV174">
            <v>1820</v>
          </cell>
          <cell r="AW174">
            <v>2316</v>
          </cell>
          <cell r="AX174">
            <v>7565</v>
          </cell>
          <cell r="AY174">
            <v>2217</v>
          </cell>
          <cell r="AZ174">
            <v>2734</v>
          </cell>
          <cell r="BA174">
            <v>3288</v>
          </cell>
          <cell r="BB174">
            <v>3122</v>
          </cell>
          <cell r="BC174">
            <v>11361</v>
          </cell>
          <cell r="BD174">
            <v>3052</v>
          </cell>
          <cell r="BE174">
            <v>4033</v>
          </cell>
          <cell r="BF174">
            <v>3930</v>
          </cell>
          <cell r="BG174">
            <v>4227</v>
          </cell>
          <cell r="BH174">
            <v>15242</v>
          </cell>
          <cell r="BI174">
            <v>3824</v>
          </cell>
          <cell r="BJ174">
            <v>5177</v>
          </cell>
          <cell r="BK174">
            <v>4814</v>
          </cell>
          <cell r="BL174">
            <v>4942</v>
          </cell>
          <cell r="BM174">
            <v>18757</v>
          </cell>
          <cell r="BN174">
            <v>4385</v>
          </cell>
          <cell r="BO174">
            <v>4012</v>
          </cell>
          <cell r="BP174">
            <v>5220</v>
          </cell>
          <cell r="BQ174">
            <v>4589</v>
          </cell>
          <cell r="BR174">
            <v>18206</v>
          </cell>
          <cell r="BS174">
            <v>4169</v>
          </cell>
          <cell r="BT174">
            <v>4753</v>
          </cell>
          <cell r="BU174">
            <v>5223</v>
          </cell>
          <cell r="BV174">
            <v>5702</v>
          </cell>
          <cell r="BW174">
            <v>19847</v>
          </cell>
          <cell r="BX174">
            <v>5378</v>
          </cell>
          <cell r="BY174">
            <v>6843</v>
          </cell>
          <cell r="BZ174">
            <v>6635</v>
          </cell>
          <cell r="CA174">
            <v>7007</v>
          </cell>
          <cell r="CB174">
            <v>25863</v>
          </cell>
          <cell r="CC174">
            <v>6094</v>
          </cell>
          <cell r="CD174">
            <v>7315</v>
          </cell>
          <cell r="CE174">
            <v>5998</v>
          </cell>
          <cell r="CF174">
            <v>7048</v>
          </cell>
          <cell r="CG174">
            <v>26455</v>
          </cell>
          <cell r="CH174">
            <v>6796</v>
          </cell>
          <cell r="CI174">
            <v>7661</v>
          </cell>
          <cell r="CJ174">
            <v>7642</v>
          </cell>
          <cell r="CK174">
            <v>10102</v>
          </cell>
          <cell r="CL174">
            <v>32201</v>
          </cell>
          <cell r="CM174">
            <v>9025</v>
          </cell>
          <cell r="CN174">
            <v>10653</v>
          </cell>
          <cell r="CO174">
            <v>11746</v>
          </cell>
          <cell r="CP174">
            <v>12249</v>
          </cell>
          <cell r="CQ174">
            <v>43673</v>
          </cell>
          <cell r="CR174">
            <v>11023</v>
          </cell>
          <cell r="CS174">
            <v>13343</v>
          </cell>
          <cell r="CT174">
            <v>14564</v>
          </cell>
          <cell r="CU174">
            <v>14681</v>
          </cell>
          <cell r="CV174">
            <v>53611</v>
          </cell>
          <cell r="CW174">
            <v>13750</v>
          </cell>
          <cell r="CX174">
            <v>15610</v>
          </cell>
          <cell r="CY174">
            <v>15140</v>
          </cell>
          <cell r="CZ174">
            <v>13549</v>
          </cell>
          <cell r="DA174">
            <v>58049</v>
          </cell>
          <cell r="DB174">
            <v>14158</v>
          </cell>
          <cell r="DC174">
            <v>16054</v>
          </cell>
          <cell r="DD174">
            <v>15926</v>
          </cell>
          <cell r="DE174">
            <v>16990</v>
          </cell>
          <cell r="DF174">
            <v>63128</v>
          </cell>
          <cell r="DG174">
            <v>15757</v>
          </cell>
          <cell r="DH174">
            <v>19506</v>
          </cell>
          <cell r="DI174">
            <v>19654</v>
          </cell>
          <cell r="DJ174">
            <v>20327</v>
          </cell>
          <cell r="DK174">
            <v>75244</v>
          </cell>
          <cell r="DL174">
            <v>17651</v>
          </cell>
          <cell r="DM174">
            <v>24209</v>
          </cell>
          <cell r="DN174">
            <v>25991</v>
          </cell>
          <cell r="DO174">
            <v>25803</v>
          </cell>
          <cell r="DP174">
            <v>93654</v>
          </cell>
          <cell r="DQ174">
            <v>20916</v>
          </cell>
          <cell r="DR174">
            <v>28087</v>
          </cell>
          <cell r="DS174">
            <v>26869</v>
          </cell>
          <cell r="DT174">
            <v>25621</v>
          </cell>
          <cell r="DU174">
            <v>101493</v>
          </cell>
          <cell r="DV174">
            <v>23113</v>
          </cell>
          <cell r="DW174">
            <v>33691</v>
          </cell>
          <cell r="DX174">
            <v>29957</v>
          </cell>
          <cell r="DY174">
            <v>35100</v>
          </cell>
          <cell r="DZ174">
            <v>121861</v>
          </cell>
          <cell r="EA174">
            <v>33947</v>
          </cell>
          <cell r="EB174">
            <v>45108</v>
          </cell>
          <cell r="EC174">
            <v>45056</v>
          </cell>
          <cell r="ED174">
            <v>41147</v>
          </cell>
          <cell r="EE174">
            <v>165258</v>
          </cell>
          <cell r="EF174">
            <v>37719</v>
          </cell>
          <cell r="EG174">
            <v>46878</v>
          </cell>
          <cell r="EH174">
            <v>44791</v>
          </cell>
          <cell r="EI174">
            <v>45846</v>
          </cell>
          <cell r="EJ174">
            <v>175234</v>
          </cell>
          <cell r="EK174">
            <v>45378</v>
          </cell>
          <cell r="EL174">
            <v>51511</v>
          </cell>
          <cell r="EM174">
            <v>47732</v>
          </cell>
          <cell r="EN174">
            <v>51532</v>
          </cell>
          <cell r="EO174">
            <v>196153</v>
          </cell>
          <cell r="EP174">
            <v>40409</v>
          </cell>
          <cell r="EQ174">
            <v>50743</v>
          </cell>
          <cell r="ER174">
            <v>40316</v>
          </cell>
          <cell r="ES174">
            <v>40021</v>
          </cell>
          <cell r="ET174">
            <v>171489</v>
          </cell>
          <cell r="EU174">
            <v>31015</v>
          </cell>
          <cell r="EV174">
            <v>37282</v>
          </cell>
          <cell r="EW174">
            <v>39410</v>
          </cell>
          <cell r="EX174">
            <v>40149</v>
          </cell>
          <cell r="EY174">
            <v>147856</v>
          </cell>
          <cell r="EZ174">
            <v>40155</v>
          </cell>
          <cell r="FA174">
            <v>47331</v>
          </cell>
          <cell r="FB174">
            <v>51106</v>
          </cell>
          <cell r="FC174">
            <v>48753</v>
          </cell>
          <cell r="FD174">
            <v>187345</v>
          </cell>
          <cell r="FE174">
            <v>45600</v>
          </cell>
          <cell r="FF174">
            <v>45524</v>
          </cell>
          <cell r="FG174">
            <v>53255</v>
          </cell>
          <cell r="FH174">
            <v>43423</v>
          </cell>
          <cell r="FI174">
            <v>187802</v>
          </cell>
          <cell r="FJ174">
            <v>33563</v>
          </cell>
          <cell r="FK174">
            <v>37475</v>
          </cell>
          <cell r="FL174">
            <v>42043</v>
          </cell>
          <cell r="FM174">
            <v>40802</v>
          </cell>
          <cell r="FN174">
            <v>153883</v>
          </cell>
          <cell r="FO174">
            <v>33476</v>
          </cell>
          <cell r="FP174">
            <v>33879</v>
          </cell>
          <cell r="FQ174">
            <v>38479</v>
          </cell>
          <cell r="FR174">
            <v>41254</v>
          </cell>
          <cell r="FS174">
            <v>147088</v>
          </cell>
          <cell r="FT174">
            <v>39049</v>
          </cell>
          <cell r="FU174">
            <v>42282</v>
          </cell>
          <cell r="FV174">
            <v>42310</v>
          </cell>
          <cell r="FW174">
            <v>39230</v>
          </cell>
          <cell r="FX174">
            <v>162871</v>
          </cell>
          <cell r="FY174">
            <v>38735</v>
          </cell>
          <cell r="FZ174">
            <v>45167</v>
          </cell>
          <cell r="GA174">
            <v>44378</v>
          </cell>
          <cell r="GB174">
            <v>47989</v>
          </cell>
          <cell r="GC174">
            <v>176269</v>
          </cell>
          <cell r="GD174">
            <v>47705</v>
          </cell>
          <cell r="GE174">
            <v>52190</v>
          </cell>
          <cell r="GF174">
            <v>57633</v>
          </cell>
          <cell r="GG174">
            <v>56565</v>
          </cell>
          <cell r="GH174">
            <v>214093</v>
          </cell>
          <cell r="GI174">
            <v>45512</v>
          </cell>
          <cell r="GJ174">
            <v>51089</v>
          </cell>
          <cell r="GK174">
            <v>50379</v>
          </cell>
          <cell r="GL174">
            <v>57103</v>
          </cell>
          <cell r="GM174">
            <v>204083</v>
          </cell>
          <cell r="GN174">
            <v>47667</v>
          </cell>
          <cell r="GO174">
            <v>51160</v>
          </cell>
          <cell r="GP174">
            <v>54980</v>
          </cell>
          <cell r="GQ174">
            <v>44826</v>
          </cell>
          <cell r="GR174">
            <v>198633</v>
          </cell>
          <cell r="GS174">
            <v>41740</v>
          </cell>
          <cell r="GT174">
            <v>44180</v>
          </cell>
          <cell r="GU174">
            <v>56040</v>
          </cell>
          <cell r="GV174">
            <v>49608</v>
          </cell>
          <cell r="GW174">
            <v>191568</v>
          </cell>
          <cell r="GX174">
            <v>47522</v>
          </cell>
          <cell r="GY174">
            <v>52881</v>
          </cell>
          <cell r="GZ174">
            <v>52768</v>
          </cell>
          <cell r="HA174">
            <v>56397</v>
          </cell>
          <cell r="HB174">
            <v>209568</v>
          </cell>
          <cell r="HC174">
            <v>47568</v>
          </cell>
          <cell r="HD174">
            <v>60235</v>
          </cell>
          <cell r="HE174">
            <v>65289</v>
          </cell>
          <cell r="HF174">
            <v>66747</v>
          </cell>
          <cell r="HG174">
            <v>239839</v>
          </cell>
          <cell r="HH174">
            <v>60849</v>
          </cell>
          <cell r="HI174">
            <v>67086</v>
          </cell>
          <cell r="HJ174">
            <v>78142</v>
          </cell>
          <cell r="HK174">
            <v>77896</v>
          </cell>
          <cell r="HL174">
            <v>283973</v>
          </cell>
          <cell r="HM174">
            <v>54893</v>
          </cell>
          <cell r="HN174">
            <v>70400</v>
          </cell>
          <cell r="HO174">
            <v>66887</v>
          </cell>
        </row>
        <row r="175">
          <cell r="A175" t="str">
            <v>CURGDFCFMESWPU</v>
          </cell>
          <cell r="B175" t="str">
            <v>current price HK$Mn</v>
          </cell>
          <cell r="C175" t="str">
            <v>GDFCF</v>
          </cell>
          <cell r="D175" t="str">
            <v>M&amp;E + software</v>
          </cell>
          <cell r="E175" t="str">
            <v>Public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41</v>
          </cell>
          <cell r="O175">
            <v>30</v>
          </cell>
          <cell r="P175">
            <v>28</v>
          </cell>
          <cell r="Q175">
            <v>27</v>
          </cell>
          <cell r="R175">
            <v>39</v>
          </cell>
          <cell r="S175">
            <v>43</v>
          </cell>
          <cell r="T175">
            <v>59</v>
          </cell>
          <cell r="U175">
            <v>25</v>
          </cell>
          <cell r="V175">
            <v>16</v>
          </cell>
          <cell r="W175">
            <v>24</v>
          </cell>
          <cell r="X175">
            <v>29</v>
          </cell>
          <cell r="Y175">
            <v>94</v>
          </cell>
          <cell r="Z175">
            <v>35</v>
          </cell>
          <cell r="AA175">
            <v>30</v>
          </cell>
          <cell r="AB175">
            <v>36</v>
          </cell>
          <cell r="AC175">
            <v>21</v>
          </cell>
          <cell r="AD175">
            <v>122</v>
          </cell>
          <cell r="AE175">
            <v>25</v>
          </cell>
          <cell r="AF175">
            <v>17</v>
          </cell>
          <cell r="AG175">
            <v>17</v>
          </cell>
          <cell r="AH175">
            <v>29</v>
          </cell>
          <cell r="AI175">
            <v>88</v>
          </cell>
          <cell r="AJ175">
            <v>33</v>
          </cell>
          <cell r="AK175">
            <v>12</v>
          </cell>
          <cell r="AL175">
            <v>16</v>
          </cell>
          <cell r="AM175">
            <v>19</v>
          </cell>
          <cell r="AN175">
            <v>80</v>
          </cell>
          <cell r="AO175">
            <v>42</v>
          </cell>
          <cell r="AP175">
            <v>15</v>
          </cell>
          <cell r="AQ175">
            <v>29</v>
          </cell>
          <cell r="AR175">
            <v>23</v>
          </cell>
          <cell r="AS175">
            <v>109</v>
          </cell>
          <cell r="AT175">
            <v>57</v>
          </cell>
          <cell r="AU175">
            <v>39</v>
          </cell>
          <cell r="AV175">
            <v>84</v>
          </cell>
          <cell r="AW175">
            <v>113</v>
          </cell>
          <cell r="AX175">
            <v>293</v>
          </cell>
          <cell r="AY175">
            <v>109</v>
          </cell>
          <cell r="AZ175">
            <v>145</v>
          </cell>
          <cell r="BA175">
            <v>196</v>
          </cell>
          <cell r="BB175">
            <v>170</v>
          </cell>
          <cell r="BC175">
            <v>620</v>
          </cell>
          <cell r="BD175">
            <v>155</v>
          </cell>
          <cell r="BE175">
            <v>213</v>
          </cell>
          <cell r="BF175">
            <v>147</v>
          </cell>
          <cell r="BG175">
            <v>215</v>
          </cell>
          <cell r="BH175">
            <v>730</v>
          </cell>
          <cell r="BI175">
            <v>196</v>
          </cell>
          <cell r="BJ175">
            <v>239</v>
          </cell>
          <cell r="BK175">
            <v>325</v>
          </cell>
          <cell r="BL175">
            <v>420</v>
          </cell>
          <cell r="BM175">
            <v>1180</v>
          </cell>
          <cell r="BN175">
            <v>376</v>
          </cell>
          <cell r="BO175">
            <v>359</v>
          </cell>
          <cell r="BP175">
            <v>351</v>
          </cell>
          <cell r="BQ175">
            <v>276</v>
          </cell>
          <cell r="BR175">
            <v>1362</v>
          </cell>
          <cell r="BS175">
            <v>546</v>
          </cell>
          <cell r="BT175">
            <v>289</v>
          </cell>
          <cell r="BU175">
            <v>337</v>
          </cell>
          <cell r="BV175">
            <v>391</v>
          </cell>
          <cell r="BW175">
            <v>1563</v>
          </cell>
          <cell r="BX175">
            <v>290</v>
          </cell>
          <cell r="BY175">
            <v>244</v>
          </cell>
          <cell r="BZ175">
            <v>303</v>
          </cell>
          <cell r="CA175">
            <v>429</v>
          </cell>
          <cell r="CB175">
            <v>1266</v>
          </cell>
          <cell r="CC175">
            <v>393</v>
          </cell>
          <cell r="CD175">
            <v>234</v>
          </cell>
          <cell r="CE175">
            <v>179</v>
          </cell>
          <cell r="CF175">
            <v>192</v>
          </cell>
          <cell r="CG175">
            <v>998</v>
          </cell>
          <cell r="CH175">
            <v>237</v>
          </cell>
          <cell r="CI175">
            <v>132</v>
          </cell>
          <cell r="CJ175">
            <v>201</v>
          </cell>
          <cell r="CK175">
            <v>307</v>
          </cell>
          <cell r="CL175">
            <v>877</v>
          </cell>
          <cell r="CM175">
            <v>275</v>
          </cell>
          <cell r="CN175">
            <v>180</v>
          </cell>
          <cell r="CO175">
            <v>243</v>
          </cell>
          <cell r="CP175">
            <v>387</v>
          </cell>
          <cell r="CQ175">
            <v>1085</v>
          </cell>
          <cell r="CR175">
            <v>445</v>
          </cell>
          <cell r="CS175">
            <v>328</v>
          </cell>
          <cell r="CT175">
            <v>374</v>
          </cell>
          <cell r="CU175">
            <v>446</v>
          </cell>
          <cell r="CV175">
            <v>1593</v>
          </cell>
          <cell r="CW175">
            <v>576</v>
          </cell>
          <cell r="CX175">
            <v>386</v>
          </cell>
          <cell r="CY175">
            <v>304</v>
          </cell>
          <cell r="CZ175">
            <v>772</v>
          </cell>
          <cell r="DA175">
            <v>2038</v>
          </cell>
          <cell r="DB175">
            <v>522</v>
          </cell>
          <cell r="DC175">
            <v>393</v>
          </cell>
          <cell r="DD175">
            <v>488</v>
          </cell>
          <cell r="DE175">
            <v>702</v>
          </cell>
          <cell r="DF175">
            <v>2105</v>
          </cell>
          <cell r="DG175">
            <v>782</v>
          </cell>
          <cell r="DH175">
            <v>540</v>
          </cell>
          <cell r="DI175">
            <v>632</v>
          </cell>
          <cell r="DJ175">
            <v>625</v>
          </cell>
          <cell r="DK175">
            <v>2579</v>
          </cell>
          <cell r="DL175">
            <v>891</v>
          </cell>
          <cell r="DM175">
            <v>421</v>
          </cell>
          <cell r="DN175">
            <v>557</v>
          </cell>
          <cell r="DO175">
            <v>767</v>
          </cell>
          <cell r="DP175">
            <v>2636</v>
          </cell>
          <cell r="DQ175">
            <v>1263</v>
          </cell>
          <cell r="DR175">
            <v>680</v>
          </cell>
          <cell r="DS175">
            <v>820</v>
          </cell>
          <cell r="DT175">
            <v>806</v>
          </cell>
          <cell r="DU175">
            <v>3569</v>
          </cell>
          <cell r="DV175">
            <v>1409</v>
          </cell>
          <cell r="DW175">
            <v>894</v>
          </cell>
          <cell r="DX175">
            <v>1024</v>
          </cell>
          <cell r="DY175">
            <v>1556</v>
          </cell>
          <cell r="DZ175">
            <v>4883</v>
          </cell>
          <cell r="EA175">
            <v>2293</v>
          </cell>
          <cell r="EB175">
            <v>1532</v>
          </cell>
          <cell r="EC175">
            <v>2096</v>
          </cell>
          <cell r="ED175">
            <v>2460</v>
          </cell>
          <cell r="EE175">
            <v>8381</v>
          </cell>
          <cell r="EF175">
            <v>3312</v>
          </cell>
          <cell r="EG175">
            <v>2289</v>
          </cell>
          <cell r="EH175">
            <v>3172</v>
          </cell>
          <cell r="EI175">
            <v>3095</v>
          </cell>
          <cell r="EJ175">
            <v>11868</v>
          </cell>
          <cell r="EK175">
            <v>3803</v>
          </cell>
          <cell r="EL175">
            <v>3430</v>
          </cell>
          <cell r="EM175">
            <v>3321</v>
          </cell>
          <cell r="EN175">
            <v>3269</v>
          </cell>
          <cell r="EO175">
            <v>13823</v>
          </cell>
          <cell r="EP175">
            <v>4594</v>
          </cell>
          <cell r="EQ175">
            <v>3557</v>
          </cell>
          <cell r="ER175">
            <v>2759</v>
          </cell>
          <cell r="ES175">
            <v>3149</v>
          </cell>
          <cell r="ET175">
            <v>14059</v>
          </cell>
          <cell r="EU175">
            <v>4128</v>
          </cell>
          <cell r="EV175">
            <v>3158</v>
          </cell>
          <cell r="EW175">
            <v>3699</v>
          </cell>
          <cell r="EX175">
            <v>4013</v>
          </cell>
          <cell r="EY175">
            <v>14998</v>
          </cell>
          <cell r="EZ175">
            <v>4331</v>
          </cell>
          <cell r="FA175">
            <v>3157</v>
          </cell>
          <cell r="FB175">
            <v>3288</v>
          </cell>
          <cell r="FC175">
            <v>3225</v>
          </cell>
          <cell r="FD175">
            <v>14001</v>
          </cell>
          <cell r="FE175">
            <v>4245</v>
          </cell>
          <cell r="FF175">
            <v>3236</v>
          </cell>
          <cell r="FG175">
            <v>3270</v>
          </cell>
          <cell r="FH175">
            <v>3850</v>
          </cell>
          <cell r="FI175">
            <v>14601</v>
          </cell>
          <cell r="FJ175">
            <v>4884</v>
          </cell>
          <cell r="FK175">
            <v>3223</v>
          </cell>
          <cell r="FL175">
            <v>3498</v>
          </cell>
          <cell r="FM175">
            <v>3592</v>
          </cell>
          <cell r="FN175">
            <v>15197</v>
          </cell>
          <cell r="FO175">
            <v>4337</v>
          </cell>
          <cell r="FP175">
            <v>2985</v>
          </cell>
          <cell r="FQ175">
            <v>3351</v>
          </cell>
          <cell r="FR175">
            <v>3500</v>
          </cell>
          <cell r="FS175">
            <v>14173</v>
          </cell>
          <cell r="FT175">
            <v>4325</v>
          </cell>
          <cell r="FU175">
            <v>2928</v>
          </cell>
          <cell r="FV175">
            <v>2817</v>
          </cell>
          <cell r="FW175">
            <v>3085</v>
          </cell>
          <cell r="FX175">
            <v>13155</v>
          </cell>
          <cell r="FY175">
            <v>3681</v>
          </cell>
          <cell r="FZ175">
            <v>2512</v>
          </cell>
          <cell r="GA175">
            <v>2469</v>
          </cell>
          <cell r="GB175">
            <v>2624</v>
          </cell>
          <cell r="GC175">
            <v>11286</v>
          </cell>
          <cell r="GD175">
            <v>3478</v>
          </cell>
          <cell r="GE175">
            <v>2433</v>
          </cell>
          <cell r="GF175">
            <v>2807</v>
          </cell>
          <cell r="GG175">
            <v>2975</v>
          </cell>
          <cell r="GH175">
            <v>11693</v>
          </cell>
          <cell r="GI175">
            <v>3830</v>
          </cell>
          <cell r="GJ175">
            <v>2626</v>
          </cell>
          <cell r="GK175">
            <v>3193</v>
          </cell>
          <cell r="GL175">
            <v>3515</v>
          </cell>
          <cell r="GM175">
            <v>13164</v>
          </cell>
          <cell r="GN175">
            <v>4515</v>
          </cell>
          <cell r="GO175">
            <v>3214</v>
          </cell>
          <cell r="GP175">
            <v>3702</v>
          </cell>
          <cell r="GQ175">
            <v>3881</v>
          </cell>
          <cell r="GR175">
            <v>15312</v>
          </cell>
          <cell r="GS175">
            <v>4745</v>
          </cell>
          <cell r="GT175">
            <v>3587</v>
          </cell>
          <cell r="GU175">
            <v>3994</v>
          </cell>
          <cell r="GV175">
            <v>3849</v>
          </cell>
          <cell r="GW175">
            <v>16175</v>
          </cell>
          <cell r="GX175">
            <v>4974</v>
          </cell>
          <cell r="GY175">
            <v>3392</v>
          </cell>
          <cell r="GZ175">
            <v>4218</v>
          </cell>
          <cell r="HA175">
            <v>4372</v>
          </cell>
          <cell r="HB175">
            <v>16956</v>
          </cell>
          <cell r="HC175">
            <v>5627</v>
          </cell>
          <cell r="HD175">
            <v>3488</v>
          </cell>
          <cell r="HE175">
            <v>4011</v>
          </cell>
          <cell r="HF175">
            <v>4994</v>
          </cell>
          <cell r="HG175">
            <v>18120</v>
          </cell>
          <cell r="HH175">
            <v>5992</v>
          </cell>
          <cell r="HI175">
            <v>4562</v>
          </cell>
          <cell r="HJ175">
            <v>4305</v>
          </cell>
          <cell r="HK175">
            <v>5461</v>
          </cell>
          <cell r="HL175">
            <v>20320</v>
          </cell>
          <cell r="HM175">
            <v>6226</v>
          </cell>
          <cell r="HN175">
            <v>4787</v>
          </cell>
          <cell r="HO175">
            <v>4832</v>
          </cell>
        </row>
        <row r="176">
          <cell r="A176" t="str">
            <v>CURGDFCFMESWPR</v>
          </cell>
          <cell r="B176" t="str">
            <v>current price HK$Mn</v>
          </cell>
          <cell r="C176" t="str">
            <v>GDFCF</v>
          </cell>
          <cell r="D176" t="str">
            <v>M&amp;E + software</v>
          </cell>
          <cell r="E176" t="str">
            <v>Private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981</v>
          </cell>
          <cell r="O176">
            <v>1022</v>
          </cell>
          <cell r="P176">
            <v>1105</v>
          </cell>
          <cell r="Q176">
            <v>1511</v>
          </cell>
          <cell r="R176">
            <v>2091</v>
          </cell>
          <cell r="S176">
            <v>2660</v>
          </cell>
          <cell r="T176">
            <v>2803</v>
          </cell>
          <cell r="U176">
            <v>736</v>
          </cell>
          <cell r="V176">
            <v>903</v>
          </cell>
          <cell r="W176">
            <v>886</v>
          </cell>
          <cell r="X176">
            <v>913</v>
          </cell>
          <cell r="Y176">
            <v>3438</v>
          </cell>
          <cell r="Z176">
            <v>759</v>
          </cell>
          <cell r="AA176">
            <v>993</v>
          </cell>
          <cell r="AB176">
            <v>984</v>
          </cell>
          <cell r="AC176">
            <v>917</v>
          </cell>
          <cell r="AD176">
            <v>3653</v>
          </cell>
          <cell r="AE176">
            <v>893</v>
          </cell>
          <cell r="AF176">
            <v>834</v>
          </cell>
          <cell r="AG176">
            <v>1014</v>
          </cell>
          <cell r="AH176">
            <v>1013</v>
          </cell>
          <cell r="AI176">
            <v>3754</v>
          </cell>
          <cell r="AJ176">
            <v>1000</v>
          </cell>
          <cell r="AK176">
            <v>1217</v>
          </cell>
          <cell r="AL176">
            <v>1218</v>
          </cell>
          <cell r="AM176">
            <v>1275</v>
          </cell>
          <cell r="AN176">
            <v>4710</v>
          </cell>
          <cell r="AO176">
            <v>1269</v>
          </cell>
          <cell r="AP176">
            <v>1546</v>
          </cell>
          <cell r="AQ176">
            <v>1189</v>
          </cell>
          <cell r="AR176">
            <v>1508</v>
          </cell>
          <cell r="AS176">
            <v>5512</v>
          </cell>
          <cell r="AT176">
            <v>1587</v>
          </cell>
          <cell r="AU176">
            <v>1746</v>
          </cell>
          <cell r="AV176">
            <v>1736</v>
          </cell>
          <cell r="AW176">
            <v>2203</v>
          </cell>
          <cell r="AX176">
            <v>7272</v>
          </cell>
          <cell r="AY176">
            <v>2108</v>
          </cell>
          <cell r="AZ176">
            <v>2589</v>
          </cell>
          <cell r="BA176">
            <v>3092</v>
          </cell>
          <cell r="BB176">
            <v>2952</v>
          </cell>
          <cell r="BC176">
            <v>10741</v>
          </cell>
          <cell r="BD176">
            <v>2897</v>
          </cell>
          <cell r="BE176">
            <v>3820</v>
          </cell>
          <cell r="BF176">
            <v>3783</v>
          </cell>
          <cell r="BG176">
            <v>4012</v>
          </cell>
          <cell r="BH176">
            <v>14512</v>
          </cell>
          <cell r="BI176">
            <v>3628</v>
          </cell>
          <cell r="BJ176">
            <v>4938</v>
          </cell>
          <cell r="BK176">
            <v>4489</v>
          </cell>
          <cell r="BL176">
            <v>4522</v>
          </cell>
          <cell r="BM176">
            <v>17577</v>
          </cell>
          <cell r="BN176">
            <v>4009</v>
          </cell>
          <cell r="BO176">
            <v>3653</v>
          </cell>
          <cell r="BP176">
            <v>4869</v>
          </cell>
          <cell r="BQ176">
            <v>4313</v>
          </cell>
          <cell r="BR176">
            <v>16844</v>
          </cell>
          <cell r="BS176">
            <v>3623</v>
          </cell>
          <cell r="BT176">
            <v>4464</v>
          </cell>
          <cell r="BU176">
            <v>4886</v>
          </cell>
          <cell r="BV176">
            <v>5311</v>
          </cell>
          <cell r="BW176">
            <v>18284</v>
          </cell>
          <cell r="BX176">
            <v>5088</v>
          </cell>
          <cell r="BY176">
            <v>6599</v>
          </cell>
          <cell r="BZ176">
            <v>6332</v>
          </cell>
          <cell r="CA176">
            <v>6578</v>
          </cell>
          <cell r="CB176">
            <v>24597</v>
          </cell>
          <cell r="CC176">
            <v>5701</v>
          </cell>
          <cell r="CD176">
            <v>7081</v>
          </cell>
          <cell r="CE176">
            <v>5819</v>
          </cell>
          <cell r="CF176">
            <v>6856</v>
          </cell>
          <cell r="CG176">
            <v>25457</v>
          </cell>
          <cell r="CH176">
            <v>6559</v>
          </cell>
          <cell r="CI176">
            <v>7529</v>
          </cell>
          <cell r="CJ176">
            <v>7441</v>
          </cell>
          <cell r="CK176">
            <v>9795</v>
          </cell>
          <cell r="CL176">
            <v>31324</v>
          </cell>
          <cell r="CM176">
            <v>8750</v>
          </cell>
          <cell r="CN176">
            <v>10473</v>
          </cell>
          <cell r="CO176">
            <v>11503</v>
          </cell>
          <cell r="CP176">
            <v>11862</v>
          </cell>
          <cell r="CQ176">
            <v>42588</v>
          </cell>
          <cell r="CR176">
            <v>10578</v>
          </cell>
          <cell r="CS176">
            <v>13015</v>
          </cell>
          <cell r="CT176">
            <v>14190</v>
          </cell>
          <cell r="CU176">
            <v>14235</v>
          </cell>
          <cell r="CV176">
            <v>52018</v>
          </cell>
          <cell r="CW176">
            <v>13174</v>
          </cell>
          <cell r="CX176">
            <v>15224</v>
          </cell>
          <cell r="CY176">
            <v>14836</v>
          </cell>
          <cell r="CZ176">
            <v>12777</v>
          </cell>
          <cell r="DA176">
            <v>56011</v>
          </cell>
          <cell r="DB176">
            <v>13636</v>
          </cell>
          <cell r="DC176">
            <v>15661</v>
          </cell>
          <cell r="DD176">
            <v>15438</v>
          </cell>
          <cell r="DE176">
            <v>16288</v>
          </cell>
          <cell r="DF176">
            <v>61023</v>
          </cell>
          <cell r="DG176">
            <v>14975</v>
          </cell>
          <cell r="DH176">
            <v>18966</v>
          </cell>
          <cell r="DI176">
            <v>19022</v>
          </cell>
          <cell r="DJ176">
            <v>19702</v>
          </cell>
          <cell r="DK176">
            <v>72665</v>
          </cell>
          <cell r="DL176">
            <v>16760</v>
          </cell>
          <cell r="DM176">
            <v>23788</v>
          </cell>
          <cell r="DN176">
            <v>25434</v>
          </cell>
          <cell r="DO176">
            <v>25036</v>
          </cell>
          <cell r="DP176">
            <v>91018</v>
          </cell>
          <cell r="DQ176">
            <v>19653</v>
          </cell>
          <cell r="DR176">
            <v>27407</v>
          </cell>
          <cell r="DS176">
            <v>26049</v>
          </cell>
          <cell r="DT176">
            <v>24815</v>
          </cell>
          <cell r="DU176">
            <v>97924</v>
          </cell>
          <cell r="DV176">
            <v>21704</v>
          </cell>
          <cell r="DW176">
            <v>32797</v>
          </cell>
          <cell r="DX176">
            <v>28933</v>
          </cell>
          <cell r="DY176">
            <v>33544</v>
          </cell>
          <cell r="DZ176">
            <v>116978</v>
          </cell>
          <cell r="EA176">
            <v>31654</v>
          </cell>
          <cell r="EB176">
            <v>43576</v>
          </cell>
          <cell r="EC176">
            <v>42960</v>
          </cell>
          <cell r="ED176">
            <v>38687</v>
          </cell>
          <cell r="EE176">
            <v>156877</v>
          </cell>
          <cell r="EF176">
            <v>34407</v>
          </cell>
          <cell r="EG176">
            <v>44589</v>
          </cell>
          <cell r="EH176">
            <v>41619</v>
          </cell>
          <cell r="EI176">
            <v>42751</v>
          </cell>
          <cell r="EJ176">
            <v>163366</v>
          </cell>
          <cell r="EK176">
            <v>41575</v>
          </cell>
          <cell r="EL176">
            <v>48081</v>
          </cell>
          <cell r="EM176">
            <v>44411</v>
          </cell>
          <cell r="EN176">
            <v>48263</v>
          </cell>
          <cell r="EO176">
            <v>182330</v>
          </cell>
          <cell r="EP176">
            <v>35815</v>
          </cell>
          <cell r="EQ176">
            <v>47186</v>
          </cell>
          <cell r="ER176">
            <v>37557</v>
          </cell>
          <cell r="ES176">
            <v>36872</v>
          </cell>
          <cell r="ET176">
            <v>157430</v>
          </cell>
          <cell r="EU176">
            <v>26887</v>
          </cell>
          <cell r="EV176">
            <v>34124</v>
          </cell>
          <cell r="EW176">
            <v>35711</v>
          </cell>
          <cell r="EX176">
            <v>36136</v>
          </cell>
          <cell r="EY176">
            <v>132858</v>
          </cell>
          <cell r="EZ176">
            <v>35824</v>
          </cell>
          <cell r="FA176">
            <v>44174</v>
          </cell>
          <cell r="FB176">
            <v>47818</v>
          </cell>
          <cell r="FC176">
            <v>45528</v>
          </cell>
          <cell r="FD176">
            <v>173344</v>
          </cell>
          <cell r="FE176">
            <v>41355</v>
          </cell>
          <cell r="FF176">
            <v>42288</v>
          </cell>
          <cell r="FG176">
            <v>49985</v>
          </cell>
          <cell r="FH176">
            <v>39573</v>
          </cell>
          <cell r="FI176">
            <v>173201</v>
          </cell>
          <cell r="FJ176">
            <v>28679</v>
          </cell>
          <cell r="FK176">
            <v>34252</v>
          </cell>
          <cell r="FL176">
            <v>38545</v>
          </cell>
          <cell r="FM176">
            <v>37210</v>
          </cell>
          <cell r="FN176">
            <v>138686</v>
          </cell>
          <cell r="FO176">
            <v>29139</v>
          </cell>
          <cell r="FP176">
            <v>30894</v>
          </cell>
          <cell r="FQ176">
            <v>35128</v>
          </cell>
          <cell r="FR176">
            <v>37754</v>
          </cell>
          <cell r="FS176">
            <v>132915</v>
          </cell>
          <cell r="FT176">
            <v>34724</v>
          </cell>
          <cell r="FU176">
            <v>39354</v>
          </cell>
          <cell r="FV176">
            <v>39493</v>
          </cell>
          <cell r="FW176">
            <v>36145</v>
          </cell>
          <cell r="FX176">
            <v>149716</v>
          </cell>
          <cell r="FY176">
            <v>35054</v>
          </cell>
          <cell r="FZ176">
            <v>42655</v>
          </cell>
          <cell r="GA176">
            <v>41909</v>
          </cell>
          <cell r="GB176">
            <v>45365</v>
          </cell>
          <cell r="GC176">
            <v>164983</v>
          </cell>
          <cell r="GD176">
            <v>44227</v>
          </cell>
          <cell r="GE176">
            <v>49757</v>
          </cell>
          <cell r="GF176">
            <v>54826</v>
          </cell>
          <cell r="GG176">
            <v>53590</v>
          </cell>
          <cell r="GH176">
            <v>202400</v>
          </cell>
          <cell r="GI176">
            <v>41682</v>
          </cell>
          <cell r="GJ176">
            <v>48463</v>
          </cell>
          <cell r="GK176">
            <v>47186</v>
          </cell>
          <cell r="GL176">
            <v>53588</v>
          </cell>
          <cell r="GM176">
            <v>190919</v>
          </cell>
          <cell r="GN176">
            <v>43152</v>
          </cell>
          <cell r="GO176">
            <v>47946</v>
          </cell>
          <cell r="GP176">
            <v>51278</v>
          </cell>
          <cell r="GQ176">
            <v>40945</v>
          </cell>
          <cell r="GR176">
            <v>183321</v>
          </cell>
          <cell r="GS176">
            <v>36995</v>
          </cell>
          <cell r="GT176">
            <v>40593</v>
          </cell>
          <cell r="GU176">
            <v>52046</v>
          </cell>
          <cell r="GV176">
            <v>45759</v>
          </cell>
          <cell r="GW176">
            <v>175393</v>
          </cell>
          <cell r="GX176">
            <v>42548</v>
          </cell>
          <cell r="GY176">
            <v>49489</v>
          </cell>
          <cell r="GZ176">
            <v>48550</v>
          </cell>
          <cell r="HA176">
            <v>52025</v>
          </cell>
          <cell r="HB176">
            <v>192612</v>
          </cell>
          <cell r="HC176">
            <v>41941</v>
          </cell>
          <cell r="HD176">
            <v>56747</v>
          </cell>
          <cell r="HE176">
            <v>61278</v>
          </cell>
          <cell r="HF176">
            <v>61753</v>
          </cell>
          <cell r="HG176">
            <v>221719</v>
          </cell>
          <cell r="HH176">
            <v>54857</v>
          </cell>
          <cell r="HI176">
            <v>62524</v>
          </cell>
          <cell r="HJ176">
            <v>73837</v>
          </cell>
          <cell r="HK176">
            <v>72435</v>
          </cell>
          <cell r="HL176">
            <v>263653</v>
          </cell>
          <cell r="HM176">
            <v>48667</v>
          </cell>
          <cell r="HN176">
            <v>65613</v>
          </cell>
          <cell r="HO176">
            <v>62055</v>
          </cell>
        </row>
        <row r="177">
          <cell r="A177" t="str">
            <v>CURPGG</v>
          </cell>
          <cell r="B177" t="str">
            <v>current price HK$Mn</v>
          </cell>
          <cell r="C177" t="str">
            <v>PCE+GCE+GDFCF</v>
          </cell>
          <cell r="H177">
            <v>0</v>
          </cell>
          <cell r="I177">
            <v>7966</v>
          </cell>
          <cell r="J177">
            <v>9345</v>
          </cell>
          <cell r="K177">
            <v>11092</v>
          </cell>
          <cell r="L177">
            <v>12711</v>
          </cell>
          <cell r="M177">
            <v>14330</v>
          </cell>
          <cell r="N177">
            <v>14680</v>
          </cell>
          <cell r="O177">
            <v>14640</v>
          </cell>
          <cell r="P177">
            <v>15521</v>
          </cell>
          <cell r="Q177">
            <v>17579</v>
          </cell>
          <cell r="R177">
            <v>21155</v>
          </cell>
          <cell r="S177">
            <v>25363</v>
          </cell>
          <cell r="T177">
            <v>29418</v>
          </cell>
          <cell r="U177">
            <v>8884</v>
          </cell>
          <cell r="V177">
            <v>8962</v>
          </cell>
          <cell r="W177">
            <v>9625</v>
          </cell>
          <cell r="X177">
            <v>10944</v>
          </cell>
          <cell r="Y177">
            <v>38415</v>
          </cell>
          <cell r="Z177">
            <v>10329</v>
          </cell>
          <cell r="AA177">
            <v>11146</v>
          </cell>
          <cell r="AB177">
            <v>11362</v>
          </cell>
          <cell r="AC177">
            <v>11461</v>
          </cell>
          <cell r="AD177">
            <v>44298</v>
          </cell>
          <cell r="AE177">
            <v>11152</v>
          </cell>
          <cell r="AF177">
            <v>10900</v>
          </cell>
          <cell r="AG177">
            <v>11441</v>
          </cell>
          <cell r="AH177">
            <v>12592</v>
          </cell>
          <cell r="AI177">
            <v>46085</v>
          </cell>
          <cell r="AJ177">
            <v>12047</v>
          </cell>
          <cell r="AK177">
            <v>13101</v>
          </cell>
          <cell r="AL177">
            <v>13094</v>
          </cell>
          <cell r="AM177">
            <v>15190</v>
          </cell>
          <cell r="AN177">
            <v>53432</v>
          </cell>
          <cell r="AO177">
            <v>15177</v>
          </cell>
          <cell r="AP177">
            <v>15896</v>
          </cell>
          <cell r="AQ177">
            <v>16847</v>
          </cell>
          <cell r="AR177">
            <v>18874</v>
          </cell>
          <cell r="AS177">
            <v>66794</v>
          </cell>
          <cell r="AT177">
            <v>18630</v>
          </cell>
          <cell r="AU177">
            <v>19420</v>
          </cell>
          <cell r="AV177">
            <v>20798</v>
          </cell>
          <cell r="AW177">
            <v>23997</v>
          </cell>
          <cell r="AX177">
            <v>82845</v>
          </cell>
          <cell r="AY177">
            <v>23788</v>
          </cell>
          <cell r="AZ177">
            <v>25127</v>
          </cell>
          <cell r="BA177">
            <v>27698</v>
          </cell>
          <cell r="BB177">
            <v>31365</v>
          </cell>
          <cell r="BC177">
            <v>107978</v>
          </cell>
          <cell r="BD177">
            <v>32284</v>
          </cell>
          <cell r="BE177">
            <v>33045</v>
          </cell>
          <cell r="BF177">
            <v>36279</v>
          </cell>
          <cell r="BG177">
            <v>39008</v>
          </cell>
          <cell r="BH177">
            <v>140616</v>
          </cell>
          <cell r="BI177">
            <v>40894</v>
          </cell>
          <cell r="BJ177">
            <v>41482</v>
          </cell>
          <cell r="BK177">
            <v>43006</v>
          </cell>
          <cell r="BL177">
            <v>46878</v>
          </cell>
          <cell r="BM177">
            <v>172260</v>
          </cell>
          <cell r="BN177">
            <v>47474</v>
          </cell>
          <cell r="BO177">
            <v>44995</v>
          </cell>
          <cell r="BP177">
            <v>50029</v>
          </cell>
          <cell r="BQ177">
            <v>50998</v>
          </cell>
          <cell r="BR177">
            <v>193496</v>
          </cell>
          <cell r="BS177">
            <v>49925</v>
          </cell>
          <cell r="BT177">
            <v>49285</v>
          </cell>
          <cell r="BU177">
            <v>53390</v>
          </cell>
          <cell r="BV177">
            <v>56430</v>
          </cell>
          <cell r="BW177">
            <v>209030</v>
          </cell>
          <cell r="BX177">
            <v>57147</v>
          </cell>
          <cell r="BY177">
            <v>56151</v>
          </cell>
          <cell r="BZ177">
            <v>60233</v>
          </cell>
          <cell r="CA177">
            <v>61692</v>
          </cell>
          <cell r="CB177">
            <v>235223</v>
          </cell>
          <cell r="CC177">
            <v>60396</v>
          </cell>
          <cell r="CD177">
            <v>60114</v>
          </cell>
          <cell r="CE177">
            <v>61964</v>
          </cell>
          <cell r="CF177">
            <v>66263</v>
          </cell>
          <cell r="CG177">
            <v>248737</v>
          </cell>
          <cell r="CH177">
            <v>67324</v>
          </cell>
          <cell r="CI177">
            <v>66761</v>
          </cell>
          <cell r="CJ177">
            <v>72062</v>
          </cell>
          <cell r="CK177">
            <v>79016</v>
          </cell>
          <cell r="CL177">
            <v>285163</v>
          </cell>
          <cell r="CM177">
            <v>79962</v>
          </cell>
          <cell r="CN177">
            <v>81818</v>
          </cell>
          <cell r="CO177">
            <v>88333</v>
          </cell>
          <cell r="CP177">
            <v>93801</v>
          </cell>
          <cell r="CQ177">
            <v>343914</v>
          </cell>
          <cell r="CR177">
            <v>95550</v>
          </cell>
          <cell r="CS177">
            <v>97366</v>
          </cell>
          <cell r="CT177">
            <v>105025</v>
          </cell>
          <cell r="CU177">
            <v>112401</v>
          </cell>
          <cell r="CV177">
            <v>410342</v>
          </cell>
          <cell r="CW177">
            <v>114993</v>
          </cell>
          <cell r="CX177">
            <v>114862</v>
          </cell>
          <cell r="CY177">
            <v>118813</v>
          </cell>
          <cell r="CZ177">
            <v>122922</v>
          </cell>
          <cell r="DA177">
            <v>471590</v>
          </cell>
          <cell r="DB177">
            <v>125296</v>
          </cell>
          <cell r="DC177">
            <v>129468</v>
          </cell>
          <cell r="DD177">
            <v>139557</v>
          </cell>
          <cell r="DE177">
            <v>148043</v>
          </cell>
          <cell r="DF177">
            <v>542364</v>
          </cell>
          <cell r="DG177">
            <v>146257</v>
          </cell>
          <cell r="DH177">
            <v>153764</v>
          </cell>
          <cell r="DI177">
            <v>166139</v>
          </cell>
          <cell r="DJ177">
            <v>174058</v>
          </cell>
          <cell r="DK177">
            <v>640218</v>
          </cell>
          <cell r="DL177">
            <v>172760</v>
          </cell>
          <cell r="DM177">
            <v>183972</v>
          </cell>
          <cell r="DN177">
            <v>197867</v>
          </cell>
          <cell r="DO177">
            <v>202372</v>
          </cell>
          <cell r="DP177">
            <v>756971</v>
          </cell>
          <cell r="DQ177">
            <v>199093</v>
          </cell>
          <cell r="DR177">
            <v>212410</v>
          </cell>
          <cell r="DS177">
            <v>221697</v>
          </cell>
          <cell r="DT177">
            <v>232703</v>
          </cell>
          <cell r="DU177">
            <v>865903</v>
          </cell>
          <cell r="DV177">
            <v>238452</v>
          </cell>
          <cell r="DW177">
            <v>249481</v>
          </cell>
          <cell r="DX177">
            <v>253748</v>
          </cell>
          <cell r="DY177">
            <v>274520</v>
          </cell>
          <cell r="DZ177">
            <v>1016201</v>
          </cell>
          <cell r="EA177">
            <v>264261</v>
          </cell>
          <cell r="EB177">
            <v>280100</v>
          </cell>
          <cell r="EC177">
            <v>282081</v>
          </cell>
          <cell r="ED177">
            <v>297051</v>
          </cell>
          <cell r="EE177">
            <v>1123493</v>
          </cell>
          <cell r="EF177">
            <v>290459</v>
          </cell>
          <cell r="EG177">
            <v>302671</v>
          </cell>
          <cell r="EH177">
            <v>308355</v>
          </cell>
          <cell r="EI177">
            <v>342395</v>
          </cell>
          <cell r="EJ177">
            <v>1243880</v>
          </cell>
          <cell r="EK177">
            <v>328801</v>
          </cell>
          <cell r="EL177">
            <v>349916</v>
          </cell>
          <cell r="EM177">
            <v>356628</v>
          </cell>
          <cell r="EN177">
            <v>371524</v>
          </cell>
          <cell r="EO177">
            <v>1406869</v>
          </cell>
          <cell r="EP177">
            <v>331379</v>
          </cell>
          <cell r="EQ177">
            <v>340543</v>
          </cell>
          <cell r="ER177">
            <v>319758</v>
          </cell>
          <cell r="ES177">
            <v>325032</v>
          </cell>
          <cell r="ET177">
            <v>1316712</v>
          </cell>
          <cell r="EU177">
            <v>301064</v>
          </cell>
          <cell r="EV177">
            <v>308366</v>
          </cell>
          <cell r="EW177">
            <v>305502</v>
          </cell>
          <cell r="EX177">
            <v>315209</v>
          </cell>
          <cell r="EY177">
            <v>1230141</v>
          </cell>
          <cell r="EZ177">
            <v>308667</v>
          </cell>
          <cell r="FA177">
            <v>311952</v>
          </cell>
          <cell r="FB177">
            <v>317815</v>
          </cell>
          <cell r="FC177">
            <v>325699</v>
          </cell>
          <cell r="FD177">
            <v>1264133</v>
          </cell>
          <cell r="FE177">
            <v>314914</v>
          </cell>
          <cell r="FF177">
            <v>315326</v>
          </cell>
          <cell r="FG177">
            <v>318686</v>
          </cell>
          <cell r="FH177">
            <v>314309</v>
          </cell>
          <cell r="FI177">
            <v>1263235</v>
          </cell>
          <cell r="FJ177">
            <v>295336</v>
          </cell>
          <cell r="FK177">
            <v>296369</v>
          </cell>
          <cell r="FL177">
            <v>297861</v>
          </cell>
          <cell r="FM177">
            <v>296290</v>
          </cell>
          <cell r="FN177">
            <v>1185856</v>
          </cell>
          <cell r="FO177">
            <v>280274</v>
          </cell>
          <cell r="FP177">
            <v>272407</v>
          </cell>
          <cell r="FQ177">
            <v>283118</v>
          </cell>
          <cell r="FR177">
            <v>297436</v>
          </cell>
          <cell r="FS177">
            <v>1133235</v>
          </cell>
          <cell r="FT177">
            <v>293487</v>
          </cell>
          <cell r="FU177">
            <v>297991</v>
          </cell>
          <cell r="FV177">
            <v>295240</v>
          </cell>
          <cell r="FW177">
            <v>308439</v>
          </cell>
          <cell r="FX177">
            <v>1195157</v>
          </cell>
          <cell r="FY177">
            <v>300568</v>
          </cell>
          <cell r="FZ177">
            <v>309935</v>
          </cell>
          <cell r="GA177">
            <v>309665</v>
          </cell>
          <cell r="GB177">
            <v>324204</v>
          </cell>
          <cell r="GC177">
            <v>1244372</v>
          </cell>
          <cell r="GD177">
            <v>321495</v>
          </cell>
          <cell r="GE177">
            <v>332547</v>
          </cell>
          <cell r="GF177">
            <v>332196</v>
          </cell>
          <cell r="GG177">
            <v>351443</v>
          </cell>
          <cell r="GH177">
            <v>1337681</v>
          </cell>
          <cell r="GI177">
            <v>338155</v>
          </cell>
          <cell r="GJ177">
            <v>359882</v>
          </cell>
          <cell r="GK177">
            <v>363361</v>
          </cell>
          <cell r="GL177">
            <v>400293</v>
          </cell>
          <cell r="GM177">
            <v>1461691</v>
          </cell>
          <cell r="GN177">
            <v>383496</v>
          </cell>
          <cell r="GO177">
            <v>389262</v>
          </cell>
          <cell r="GP177">
            <v>379947</v>
          </cell>
          <cell r="GQ177">
            <v>372590</v>
          </cell>
          <cell r="GR177">
            <v>1525295</v>
          </cell>
          <cell r="GS177">
            <v>351946</v>
          </cell>
          <cell r="GT177">
            <v>374087</v>
          </cell>
          <cell r="GU177">
            <v>383132</v>
          </cell>
          <cell r="GV177">
            <v>396514</v>
          </cell>
          <cell r="GW177">
            <v>1505679</v>
          </cell>
          <cell r="GX177">
            <v>384272</v>
          </cell>
          <cell r="GY177">
            <v>405040</v>
          </cell>
          <cell r="GZ177">
            <v>403954</v>
          </cell>
          <cell r="HA177">
            <v>441191</v>
          </cell>
          <cell r="HB177">
            <v>1634457</v>
          </cell>
          <cell r="HC177">
            <v>429259</v>
          </cell>
          <cell r="HD177">
            <v>462813</v>
          </cell>
          <cell r="HE177">
            <v>465029</v>
          </cell>
          <cell r="HF177">
            <v>491257</v>
          </cell>
          <cell r="HG177">
            <v>1848358</v>
          </cell>
          <cell r="HH177">
            <v>481702</v>
          </cell>
          <cell r="HI177">
            <v>498132</v>
          </cell>
          <cell r="HJ177">
            <v>503739</v>
          </cell>
          <cell r="HK177">
            <v>541000</v>
          </cell>
          <cell r="HL177">
            <v>2024573</v>
          </cell>
          <cell r="HM177">
            <v>511752</v>
          </cell>
          <cell r="HN177">
            <v>526119</v>
          </cell>
          <cell r="HO177">
            <v>514765</v>
          </cell>
        </row>
        <row r="178">
          <cell r="A178" t="str">
            <v>CURCIV</v>
          </cell>
          <cell r="B178" t="str">
            <v>current price HK$Mn</v>
          </cell>
          <cell r="C178" t="str">
            <v>Changes in inventories</v>
          </cell>
          <cell r="I178">
            <v>55</v>
          </cell>
          <cell r="J178">
            <v>64</v>
          </cell>
          <cell r="K178">
            <v>77</v>
          </cell>
          <cell r="L178">
            <v>88</v>
          </cell>
          <cell r="M178">
            <v>103</v>
          </cell>
          <cell r="N178">
            <v>107</v>
          </cell>
          <cell r="O178">
            <v>115</v>
          </cell>
          <cell r="P178">
            <v>122</v>
          </cell>
          <cell r="Q178">
            <v>143</v>
          </cell>
          <cell r="R178">
            <v>171</v>
          </cell>
          <cell r="S178">
            <v>197</v>
          </cell>
          <cell r="T178">
            <v>236</v>
          </cell>
          <cell r="U178">
            <v>155</v>
          </cell>
          <cell r="V178">
            <v>108</v>
          </cell>
          <cell r="W178">
            <v>61</v>
          </cell>
          <cell r="X178">
            <v>-21</v>
          </cell>
          <cell r="Y178">
            <v>303</v>
          </cell>
          <cell r="Z178">
            <v>497</v>
          </cell>
          <cell r="AA178">
            <v>152</v>
          </cell>
          <cell r="AB178">
            <v>243</v>
          </cell>
          <cell r="AC178">
            <v>-214</v>
          </cell>
          <cell r="AD178">
            <v>678</v>
          </cell>
          <cell r="AE178">
            <v>92</v>
          </cell>
          <cell r="AF178">
            <v>148</v>
          </cell>
          <cell r="AG178">
            <v>626</v>
          </cell>
          <cell r="AH178">
            <v>-135</v>
          </cell>
          <cell r="AI178">
            <v>731</v>
          </cell>
          <cell r="AJ178">
            <v>1396</v>
          </cell>
          <cell r="AK178">
            <v>220</v>
          </cell>
          <cell r="AL178">
            <v>1289</v>
          </cell>
          <cell r="AM178">
            <v>74</v>
          </cell>
          <cell r="AN178">
            <v>2979</v>
          </cell>
          <cell r="AO178">
            <v>1603</v>
          </cell>
          <cell r="AP178">
            <v>385</v>
          </cell>
          <cell r="AQ178">
            <v>-38</v>
          </cell>
          <cell r="AR178">
            <v>-248</v>
          </cell>
          <cell r="AS178">
            <v>1702</v>
          </cell>
          <cell r="AT178">
            <v>2086</v>
          </cell>
          <cell r="AU178">
            <v>586</v>
          </cell>
          <cell r="AV178">
            <v>-309</v>
          </cell>
          <cell r="AW178">
            <v>-296</v>
          </cell>
          <cell r="AX178">
            <v>2067</v>
          </cell>
          <cell r="AY178">
            <v>1498</v>
          </cell>
          <cell r="AZ178">
            <v>1225</v>
          </cell>
          <cell r="BA178">
            <v>142</v>
          </cell>
          <cell r="BB178">
            <v>391</v>
          </cell>
          <cell r="BC178">
            <v>3256</v>
          </cell>
          <cell r="BD178">
            <v>980</v>
          </cell>
          <cell r="BE178">
            <v>1396</v>
          </cell>
          <cell r="BF178">
            <v>3</v>
          </cell>
          <cell r="BG178">
            <v>1366</v>
          </cell>
          <cell r="BH178">
            <v>3745</v>
          </cell>
          <cell r="BI178">
            <v>1424</v>
          </cell>
          <cell r="BJ178">
            <v>867</v>
          </cell>
          <cell r="BK178">
            <v>741</v>
          </cell>
          <cell r="BL178">
            <v>921</v>
          </cell>
          <cell r="BM178">
            <v>3953</v>
          </cell>
          <cell r="BN178">
            <v>-446</v>
          </cell>
          <cell r="BO178">
            <v>1358</v>
          </cell>
          <cell r="BP178">
            <v>16</v>
          </cell>
          <cell r="BQ178">
            <v>475</v>
          </cell>
          <cell r="BR178">
            <v>1403</v>
          </cell>
          <cell r="BS178">
            <v>-1212</v>
          </cell>
          <cell r="BT178">
            <v>1429</v>
          </cell>
          <cell r="BU178">
            <v>1112</v>
          </cell>
          <cell r="BV178">
            <v>3000</v>
          </cell>
          <cell r="BW178">
            <v>4329</v>
          </cell>
          <cell r="BX178">
            <v>-16</v>
          </cell>
          <cell r="BY178">
            <v>4003</v>
          </cell>
          <cell r="BZ178">
            <v>947</v>
          </cell>
          <cell r="CA178">
            <v>869</v>
          </cell>
          <cell r="CB178">
            <v>5803</v>
          </cell>
          <cell r="CC178">
            <v>100</v>
          </cell>
          <cell r="CD178">
            <v>421</v>
          </cell>
          <cell r="CE178">
            <v>-70</v>
          </cell>
          <cell r="CF178">
            <v>1018</v>
          </cell>
          <cell r="CG178">
            <v>1469</v>
          </cell>
          <cell r="CH178">
            <v>-275</v>
          </cell>
          <cell r="CI178">
            <v>3068</v>
          </cell>
          <cell r="CJ178">
            <v>1703</v>
          </cell>
          <cell r="CK178">
            <v>1687</v>
          </cell>
          <cell r="CL178">
            <v>6183</v>
          </cell>
          <cell r="CM178">
            <v>958</v>
          </cell>
          <cell r="CN178">
            <v>2805</v>
          </cell>
          <cell r="CO178">
            <v>2371</v>
          </cell>
          <cell r="CP178">
            <v>3612</v>
          </cell>
          <cell r="CQ178">
            <v>9746</v>
          </cell>
          <cell r="CR178">
            <v>-1506</v>
          </cell>
          <cell r="CS178">
            <v>6005</v>
          </cell>
          <cell r="CT178">
            <v>4981</v>
          </cell>
          <cell r="CU178">
            <v>4652</v>
          </cell>
          <cell r="CV178">
            <v>14132</v>
          </cell>
          <cell r="CW178">
            <v>565</v>
          </cell>
          <cell r="CX178">
            <v>5451</v>
          </cell>
          <cell r="CY178">
            <v>-1309</v>
          </cell>
          <cell r="CZ178">
            <v>-1244</v>
          </cell>
          <cell r="DA178">
            <v>3463</v>
          </cell>
          <cell r="DB178">
            <v>-970</v>
          </cell>
          <cell r="DC178">
            <v>4905</v>
          </cell>
          <cell r="DD178">
            <v>956</v>
          </cell>
          <cell r="DE178">
            <v>837</v>
          </cell>
          <cell r="DF178">
            <v>5728</v>
          </cell>
          <cell r="DG178">
            <v>2716</v>
          </cell>
          <cell r="DH178">
            <v>5824</v>
          </cell>
          <cell r="DI178">
            <v>-1447</v>
          </cell>
          <cell r="DJ178">
            <v>-2995</v>
          </cell>
          <cell r="DK178">
            <v>4098</v>
          </cell>
          <cell r="DL178">
            <v>1805</v>
          </cell>
          <cell r="DM178">
            <v>6612</v>
          </cell>
          <cell r="DN178">
            <v>-3179</v>
          </cell>
          <cell r="DO178">
            <v>2949</v>
          </cell>
          <cell r="DP178">
            <v>8187</v>
          </cell>
          <cell r="DQ178">
            <v>1318</v>
          </cell>
          <cell r="DR178">
            <v>5989</v>
          </cell>
          <cell r="DS178">
            <v>565</v>
          </cell>
          <cell r="DT178">
            <v>-5573</v>
          </cell>
          <cell r="DU178">
            <v>2299</v>
          </cell>
          <cell r="DV178">
            <v>-4497</v>
          </cell>
          <cell r="DW178">
            <v>13783</v>
          </cell>
          <cell r="DX178">
            <v>9548</v>
          </cell>
          <cell r="DY178">
            <v>2429</v>
          </cell>
          <cell r="DZ178">
            <v>21263</v>
          </cell>
          <cell r="EA178">
            <v>8984</v>
          </cell>
          <cell r="EB178">
            <v>20595</v>
          </cell>
          <cell r="EC178">
            <v>9814</v>
          </cell>
          <cell r="ED178">
            <v>6263</v>
          </cell>
          <cell r="EE178">
            <v>45656</v>
          </cell>
          <cell r="EF178">
            <v>1914</v>
          </cell>
          <cell r="EG178">
            <v>9775</v>
          </cell>
          <cell r="EH178">
            <v>948</v>
          </cell>
          <cell r="EI178">
            <v>-2875</v>
          </cell>
          <cell r="EJ178">
            <v>9762</v>
          </cell>
          <cell r="EK178">
            <v>4601</v>
          </cell>
          <cell r="EL178">
            <v>5576</v>
          </cell>
          <cell r="EM178">
            <v>7787</v>
          </cell>
          <cell r="EN178">
            <v>-5651</v>
          </cell>
          <cell r="EO178">
            <v>12313</v>
          </cell>
          <cell r="EP178">
            <v>-1863</v>
          </cell>
          <cell r="EQ178">
            <v>-517</v>
          </cell>
          <cell r="ER178">
            <v>-2814</v>
          </cell>
          <cell r="ES178">
            <v>-10457</v>
          </cell>
          <cell r="ET178">
            <v>-15651</v>
          </cell>
          <cell r="EU178">
            <v>-7860</v>
          </cell>
          <cell r="EV178">
            <v>-4832</v>
          </cell>
          <cell r="EW178">
            <v>748</v>
          </cell>
          <cell r="EX178">
            <v>1332</v>
          </cell>
          <cell r="EY178">
            <v>-10612</v>
          </cell>
          <cell r="EZ178">
            <v>4481</v>
          </cell>
          <cell r="FA178">
            <v>4521</v>
          </cell>
          <cell r="FB178">
            <v>3710</v>
          </cell>
          <cell r="FC178">
            <v>1687</v>
          </cell>
          <cell r="FD178">
            <v>14399</v>
          </cell>
          <cell r="FE178">
            <v>928</v>
          </cell>
          <cell r="FF178">
            <v>1649</v>
          </cell>
          <cell r="FG178">
            <v>-2633</v>
          </cell>
          <cell r="FH178">
            <v>-4004</v>
          </cell>
          <cell r="FI178">
            <v>-4060</v>
          </cell>
          <cell r="FJ178">
            <v>-1567</v>
          </cell>
          <cell r="FK178">
            <v>1622</v>
          </cell>
          <cell r="FL178">
            <v>1885</v>
          </cell>
          <cell r="FM178">
            <v>3720</v>
          </cell>
          <cell r="FN178">
            <v>5660</v>
          </cell>
          <cell r="FO178">
            <v>3735</v>
          </cell>
          <cell r="FP178">
            <v>1502</v>
          </cell>
          <cell r="FQ178">
            <v>-1586</v>
          </cell>
          <cell r="FR178">
            <v>5460</v>
          </cell>
          <cell r="FS178">
            <v>9111</v>
          </cell>
          <cell r="FT178">
            <v>9974</v>
          </cell>
          <cell r="FU178">
            <v>8647</v>
          </cell>
          <cell r="FV178">
            <v>-2291</v>
          </cell>
          <cell r="FW178">
            <v>-9254</v>
          </cell>
          <cell r="FX178">
            <v>7076</v>
          </cell>
          <cell r="FY178">
            <v>-4082</v>
          </cell>
          <cell r="FZ178">
            <v>-2287</v>
          </cell>
          <cell r="GA178">
            <v>766</v>
          </cell>
          <cell r="GB178">
            <v>842</v>
          </cell>
          <cell r="GC178">
            <v>-4761</v>
          </cell>
          <cell r="GD178">
            <v>-801</v>
          </cell>
          <cell r="GE178">
            <v>-725</v>
          </cell>
          <cell r="GF178">
            <v>-3030</v>
          </cell>
          <cell r="GG178">
            <v>2427</v>
          </cell>
          <cell r="GH178">
            <v>-2129</v>
          </cell>
          <cell r="GI178">
            <v>910</v>
          </cell>
          <cell r="GJ178">
            <v>3759</v>
          </cell>
          <cell r="GK178">
            <v>18</v>
          </cell>
          <cell r="GL178">
            <v>8154</v>
          </cell>
          <cell r="GM178">
            <v>12841</v>
          </cell>
          <cell r="GN178">
            <v>-1169</v>
          </cell>
          <cell r="GO178">
            <v>4164</v>
          </cell>
          <cell r="GP178">
            <v>1814</v>
          </cell>
          <cell r="GQ178">
            <v>3671</v>
          </cell>
          <cell r="GR178">
            <v>8480</v>
          </cell>
          <cell r="GS178">
            <v>-7290</v>
          </cell>
          <cell r="GT178">
            <v>-5817</v>
          </cell>
          <cell r="GU178">
            <v>14933</v>
          </cell>
          <cell r="GV178">
            <v>21115</v>
          </cell>
          <cell r="GW178">
            <v>22941</v>
          </cell>
          <cell r="GX178">
            <v>25232</v>
          </cell>
          <cell r="GY178">
            <v>9614</v>
          </cell>
          <cell r="GZ178">
            <v>-5506</v>
          </cell>
          <cell r="HA178">
            <v>8182</v>
          </cell>
          <cell r="HB178">
            <v>37522</v>
          </cell>
          <cell r="HC178">
            <v>8188</v>
          </cell>
          <cell r="HD178">
            <v>6334</v>
          </cell>
          <cell r="HE178">
            <v>-3345</v>
          </cell>
          <cell r="HF178">
            <v>565</v>
          </cell>
          <cell r="HG178">
            <v>11742</v>
          </cell>
          <cell r="HH178">
            <v>1719</v>
          </cell>
          <cell r="HI178">
            <v>-83</v>
          </cell>
          <cell r="HJ178">
            <v>-8344</v>
          </cell>
          <cell r="HK178">
            <v>-1020</v>
          </cell>
          <cell r="HL178">
            <v>-7728</v>
          </cell>
          <cell r="HM178">
            <v>3200</v>
          </cell>
          <cell r="HN178">
            <v>-6409</v>
          </cell>
          <cell r="HO178">
            <v>-3540</v>
          </cell>
        </row>
        <row r="179">
          <cell r="A179" t="str">
            <v>CURNXGS</v>
          </cell>
          <cell r="B179" t="str">
            <v>current price HK$Mn</v>
          </cell>
          <cell r="C179" t="str">
            <v>Net exports of goods and services</v>
          </cell>
          <cell r="H179">
            <v>0</v>
          </cell>
          <cell r="I179">
            <v>-566</v>
          </cell>
          <cell r="J179">
            <v>-722</v>
          </cell>
          <cell r="K179">
            <v>-742</v>
          </cell>
          <cell r="L179">
            <v>-911</v>
          </cell>
          <cell r="M179">
            <v>-480</v>
          </cell>
          <cell r="N179">
            <v>-505</v>
          </cell>
          <cell r="O179">
            <v>720</v>
          </cell>
          <cell r="P179">
            <v>890</v>
          </cell>
          <cell r="Q179">
            <v>1715</v>
          </cell>
          <cell r="R179">
            <v>1780</v>
          </cell>
          <cell r="S179">
            <v>1121</v>
          </cell>
          <cell r="T179">
            <v>2559</v>
          </cell>
          <cell r="U179">
            <v>658</v>
          </cell>
          <cell r="V179">
            <v>516</v>
          </cell>
          <cell r="W179">
            <v>1293</v>
          </cell>
          <cell r="X179">
            <v>141</v>
          </cell>
          <cell r="Y179">
            <v>2609</v>
          </cell>
          <cell r="Z179">
            <v>838</v>
          </cell>
          <cell r="AA179">
            <v>73</v>
          </cell>
          <cell r="AB179">
            <v>807</v>
          </cell>
          <cell r="AC179">
            <v>547</v>
          </cell>
          <cell r="AD179">
            <v>2264</v>
          </cell>
          <cell r="AE179">
            <v>670</v>
          </cell>
          <cell r="AF179">
            <v>783</v>
          </cell>
          <cell r="AG179">
            <v>943</v>
          </cell>
          <cell r="AH179">
            <v>376</v>
          </cell>
          <cell r="AI179">
            <v>2773</v>
          </cell>
          <cell r="AJ179">
            <v>1447</v>
          </cell>
          <cell r="AK179">
            <v>1400</v>
          </cell>
          <cell r="AL179">
            <v>2267</v>
          </cell>
          <cell r="AM179">
            <v>1632</v>
          </cell>
          <cell r="AN179">
            <v>6745</v>
          </cell>
          <cell r="AO179">
            <v>712</v>
          </cell>
          <cell r="AP179">
            <v>830</v>
          </cell>
          <cell r="AQ179">
            <v>2342</v>
          </cell>
          <cell r="AR179">
            <v>903</v>
          </cell>
          <cell r="AS179">
            <v>4788</v>
          </cell>
          <cell r="AT179">
            <v>-406</v>
          </cell>
          <cell r="AU179">
            <v>637</v>
          </cell>
          <cell r="AV179">
            <v>1194</v>
          </cell>
          <cell r="AW179">
            <v>-555</v>
          </cell>
          <cell r="AX179">
            <v>870</v>
          </cell>
          <cell r="AY179">
            <v>-434</v>
          </cell>
          <cell r="AZ179">
            <v>442</v>
          </cell>
          <cell r="BA179">
            <v>1535</v>
          </cell>
          <cell r="BB179">
            <v>-87</v>
          </cell>
          <cell r="BC179">
            <v>1457</v>
          </cell>
          <cell r="BD179">
            <v>-1511</v>
          </cell>
          <cell r="BE179">
            <v>388</v>
          </cell>
          <cell r="BF179">
            <v>1739</v>
          </cell>
          <cell r="BG179">
            <v>-1357</v>
          </cell>
          <cell r="BH179">
            <v>-742</v>
          </cell>
          <cell r="BI179">
            <v>-2942</v>
          </cell>
          <cell r="BJ179">
            <v>-1183</v>
          </cell>
          <cell r="BK179">
            <v>1138</v>
          </cell>
          <cell r="BL179">
            <v>351</v>
          </cell>
          <cell r="BM179">
            <v>-2635</v>
          </cell>
          <cell r="BN179">
            <v>-1330</v>
          </cell>
          <cell r="BO179">
            <v>288</v>
          </cell>
          <cell r="BP179">
            <v>1429</v>
          </cell>
          <cell r="BQ179">
            <v>719</v>
          </cell>
          <cell r="BR179">
            <v>1106</v>
          </cell>
          <cell r="BS179">
            <v>-652</v>
          </cell>
          <cell r="BT179">
            <v>399</v>
          </cell>
          <cell r="BU179">
            <v>2487</v>
          </cell>
          <cell r="BV179">
            <v>1689</v>
          </cell>
          <cell r="BW179">
            <v>3922</v>
          </cell>
          <cell r="BX179">
            <v>1805</v>
          </cell>
          <cell r="BY179">
            <v>3768</v>
          </cell>
          <cell r="BZ179">
            <v>8561</v>
          </cell>
          <cell r="CA179">
            <v>6832</v>
          </cell>
          <cell r="CB179">
            <v>20966</v>
          </cell>
          <cell r="CC179">
            <v>6858</v>
          </cell>
          <cell r="CD179">
            <v>6552</v>
          </cell>
          <cell r="CE179">
            <v>9406</v>
          </cell>
          <cell r="CF179">
            <v>5105</v>
          </cell>
          <cell r="CG179">
            <v>27922</v>
          </cell>
          <cell r="CH179">
            <v>3522</v>
          </cell>
          <cell r="CI179">
            <v>4787</v>
          </cell>
          <cell r="CJ179">
            <v>11293</v>
          </cell>
          <cell r="CK179">
            <v>9578</v>
          </cell>
          <cell r="CL179">
            <v>29179</v>
          </cell>
          <cell r="CM179">
            <v>5343</v>
          </cell>
          <cell r="CN179">
            <v>7251</v>
          </cell>
          <cell r="CO179">
            <v>16738</v>
          </cell>
          <cell r="CP179">
            <v>11779</v>
          </cell>
          <cell r="CQ179">
            <v>41110</v>
          </cell>
          <cell r="CR179">
            <v>8385</v>
          </cell>
          <cell r="CS179">
            <v>5659</v>
          </cell>
          <cell r="CT179">
            <v>14461</v>
          </cell>
          <cell r="CU179">
            <v>13098</v>
          </cell>
          <cell r="CV179">
            <v>41602</v>
          </cell>
          <cell r="CW179">
            <v>4897</v>
          </cell>
          <cell r="CX179">
            <v>7925</v>
          </cell>
          <cell r="CY179">
            <v>24431</v>
          </cell>
          <cell r="CZ179">
            <v>24253</v>
          </cell>
          <cell r="DA179">
            <v>61505</v>
          </cell>
          <cell r="DB179">
            <v>9236</v>
          </cell>
          <cell r="DC179">
            <v>8995</v>
          </cell>
          <cell r="DD179">
            <v>18601</v>
          </cell>
          <cell r="DE179">
            <v>14334</v>
          </cell>
          <cell r="DF179">
            <v>51164</v>
          </cell>
          <cell r="DG179">
            <v>3249</v>
          </cell>
          <cell r="DH179">
            <v>4759</v>
          </cell>
          <cell r="DI179">
            <v>19496</v>
          </cell>
          <cell r="DJ179">
            <v>19503</v>
          </cell>
          <cell r="DK179">
            <v>47007</v>
          </cell>
          <cell r="DL179">
            <v>5811</v>
          </cell>
          <cell r="DM179">
            <v>2461</v>
          </cell>
          <cell r="DN179">
            <v>19435</v>
          </cell>
          <cell r="DO179">
            <v>14264</v>
          </cell>
          <cell r="DP179">
            <v>41972</v>
          </cell>
          <cell r="DQ179">
            <v>9303</v>
          </cell>
          <cell r="DR179">
            <v>4622</v>
          </cell>
          <cell r="DS179">
            <v>23902</v>
          </cell>
          <cell r="DT179">
            <v>24979</v>
          </cell>
          <cell r="DU179">
            <v>62808</v>
          </cell>
          <cell r="DV179">
            <v>7088</v>
          </cell>
          <cell r="DW179">
            <v>-9107</v>
          </cell>
          <cell r="DX179">
            <v>10531</v>
          </cell>
          <cell r="DY179">
            <v>3634</v>
          </cell>
          <cell r="DZ179">
            <v>12146</v>
          </cell>
          <cell r="EA179">
            <v>-14426</v>
          </cell>
          <cell r="EB179">
            <v>-28926</v>
          </cell>
          <cell r="EC179">
            <v>-2453</v>
          </cell>
          <cell r="ED179">
            <v>-4338</v>
          </cell>
          <cell r="EE179">
            <v>-50143</v>
          </cell>
          <cell r="EF179">
            <v>-13241</v>
          </cell>
          <cell r="EG179">
            <v>-14411</v>
          </cell>
          <cell r="EH179">
            <v>10616</v>
          </cell>
          <cell r="EI179">
            <v>-1305</v>
          </cell>
          <cell r="EJ179">
            <v>-18341</v>
          </cell>
          <cell r="EK179">
            <v>-19291</v>
          </cell>
          <cell r="EL179">
            <v>-15362</v>
          </cell>
          <cell r="EM179">
            <v>-4928</v>
          </cell>
          <cell r="EN179">
            <v>-6518</v>
          </cell>
          <cell r="EO179">
            <v>-46099</v>
          </cell>
          <cell r="EP179">
            <v>-12629</v>
          </cell>
          <cell r="EQ179">
            <v>-13849</v>
          </cell>
          <cell r="ER179">
            <v>16217</v>
          </cell>
          <cell r="ES179">
            <v>17274</v>
          </cell>
          <cell r="ET179">
            <v>7013</v>
          </cell>
          <cell r="EU179">
            <v>6970</v>
          </cell>
          <cell r="EV179">
            <v>11897</v>
          </cell>
          <cell r="EW179">
            <v>23039</v>
          </cell>
          <cell r="EX179">
            <v>24511</v>
          </cell>
          <cell r="EY179">
            <v>66417</v>
          </cell>
          <cell r="EZ179">
            <v>7891</v>
          </cell>
          <cell r="FA179">
            <v>9244</v>
          </cell>
          <cell r="FB179">
            <v>21453</v>
          </cell>
          <cell r="FC179">
            <v>20381</v>
          </cell>
          <cell r="FD179">
            <v>58969</v>
          </cell>
          <cell r="FE179">
            <v>3001</v>
          </cell>
          <cell r="FF179">
            <v>5495</v>
          </cell>
          <cell r="FG179">
            <v>20853</v>
          </cell>
          <cell r="FH179">
            <v>32618</v>
          </cell>
          <cell r="FI179">
            <v>61967</v>
          </cell>
          <cell r="FJ179">
            <v>14544</v>
          </cell>
          <cell r="FK179">
            <v>17432</v>
          </cell>
          <cell r="FL179">
            <v>33563</v>
          </cell>
          <cell r="FM179">
            <v>40285</v>
          </cell>
          <cell r="FN179">
            <v>105825</v>
          </cell>
          <cell r="FO179">
            <v>20448</v>
          </cell>
          <cell r="FP179">
            <v>19447</v>
          </cell>
          <cell r="FQ179">
            <v>41514</v>
          </cell>
          <cell r="FR179">
            <v>32914</v>
          </cell>
          <cell r="FS179">
            <v>114323</v>
          </cell>
          <cell r="FT179">
            <v>10350</v>
          </cell>
          <cell r="FU179">
            <v>10439</v>
          </cell>
          <cell r="FV179">
            <v>40931</v>
          </cell>
          <cell r="FW179">
            <v>52996</v>
          </cell>
          <cell r="FX179">
            <v>114716</v>
          </cell>
          <cell r="FY179">
            <v>31297</v>
          </cell>
          <cell r="FZ179">
            <v>31082</v>
          </cell>
          <cell r="GA179">
            <v>53382</v>
          </cell>
          <cell r="GB179">
            <v>56753</v>
          </cell>
          <cell r="GC179">
            <v>172514</v>
          </cell>
          <cell r="GD179">
            <v>34653</v>
          </cell>
          <cell r="GE179">
            <v>25287</v>
          </cell>
          <cell r="GF179">
            <v>53239</v>
          </cell>
          <cell r="GG179">
            <v>54621</v>
          </cell>
          <cell r="GH179">
            <v>167799</v>
          </cell>
          <cell r="GI179">
            <v>42774</v>
          </cell>
          <cell r="GJ179">
            <v>22608</v>
          </cell>
          <cell r="GK179">
            <v>60419</v>
          </cell>
          <cell r="GL179">
            <v>50423</v>
          </cell>
          <cell r="GM179">
            <v>176224</v>
          </cell>
          <cell r="GN179">
            <v>36435</v>
          </cell>
          <cell r="GO179">
            <v>15962</v>
          </cell>
          <cell r="GP179">
            <v>54391</v>
          </cell>
          <cell r="GQ179">
            <v>66925</v>
          </cell>
          <cell r="GR179">
            <v>173712</v>
          </cell>
          <cell r="GS179">
            <v>44377</v>
          </cell>
          <cell r="GT179">
            <v>28436</v>
          </cell>
          <cell r="GU179">
            <v>23218</v>
          </cell>
          <cell r="GV179">
            <v>34594</v>
          </cell>
          <cell r="GW179">
            <v>130625</v>
          </cell>
          <cell r="GX179">
            <v>13279</v>
          </cell>
          <cell r="GY179">
            <v>-1886</v>
          </cell>
          <cell r="GZ179">
            <v>58564</v>
          </cell>
          <cell r="HA179">
            <v>34847</v>
          </cell>
          <cell r="HB179">
            <v>104804</v>
          </cell>
          <cell r="HC179">
            <v>26296</v>
          </cell>
          <cell r="HD179">
            <v>-12161</v>
          </cell>
          <cell r="HE179">
            <v>34260</v>
          </cell>
          <cell r="HF179">
            <v>27588</v>
          </cell>
          <cell r="HG179">
            <v>75983</v>
          </cell>
          <cell r="HH179">
            <v>1702</v>
          </cell>
          <cell r="HI179">
            <v>-23309</v>
          </cell>
          <cell r="HJ179">
            <v>29451</v>
          </cell>
          <cell r="HK179">
            <v>17256</v>
          </cell>
          <cell r="HL179">
            <v>25100</v>
          </cell>
          <cell r="HM179">
            <v>-9202</v>
          </cell>
          <cell r="HN179">
            <v>-26124</v>
          </cell>
          <cell r="HO179">
            <v>38504</v>
          </cell>
        </row>
        <row r="180">
          <cell r="A180" t="str">
            <v>CURNXG</v>
          </cell>
          <cell r="B180" t="str">
            <v>current price HK$Mn</v>
          </cell>
          <cell r="C180" t="str">
            <v>Net exports of goods</v>
          </cell>
          <cell r="H180">
            <v>0</v>
          </cell>
          <cell r="I180">
            <v>-1743</v>
          </cell>
          <cell r="J180">
            <v>-1945</v>
          </cell>
          <cell r="K180">
            <v>-2071</v>
          </cell>
          <cell r="L180">
            <v>-2363</v>
          </cell>
          <cell r="M180">
            <v>-2030</v>
          </cell>
          <cell r="N180">
            <v>-2088</v>
          </cell>
          <cell r="O180">
            <v>-1221</v>
          </cell>
          <cell r="P180">
            <v>-1382</v>
          </cell>
          <cell r="Q180">
            <v>-1101</v>
          </cell>
          <cell r="R180">
            <v>-1659</v>
          </cell>
          <cell r="S180">
            <v>-2292</v>
          </cell>
          <cell r="T180">
            <v>-1514</v>
          </cell>
          <cell r="U180">
            <v>-542</v>
          </cell>
          <cell r="V180">
            <v>-646</v>
          </cell>
          <cell r="W180">
            <v>231</v>
          </cell>
          <cell r="X180">
            <v>-956</v>
          </cell>
          <cell r="Y180">
            <v>-1913</v>
          </cell>
          <cell r="Z180">
            <v>-681</v>
          </cell>
          <cell r="AA180">
            <v>-1309</v>
          </cell>
          <cell r="AB180">
            <v>-299</v>
          </cell>
          <cell r="AC180">
            <v>-508</v>
          </cell>
          <cell r="AD180">
            <v>-2797</v>
          </cell>
          <cell r="AE180">
            <v>-650</v>
          </cell>
          <cell r="AF180">
            <v>-607</v>
          </cell>
          <cell r="AG180">
            <v>-257</v>
          </cell>
          <cell r="AH180">
            <v>-935</v>
          </cell>
          <cell r="AI180">
            <v>-2449</v>
          </cell>
          <cell r="AJ180">
            <v>-455</v>
          </cell>
          <cell r="AK180">
            <v>-438</v>
          </cell>
          <cell r="AL180">
            <v>622</v>
          </cell>
          <cell r="AM180">
            <v>-111</v>
          </cell>
          <cell r="AN180">
            <v>-382</v>
          </cell>
          <cell r="AO180">
            <v>-1233</v>
          </cell>
          <cell r="AP180">
            <v>-1023</v>
          </cell>
          <cell r="AQ180">
            <v>820</v>
          </cell>
          <cell r="AR180">
            <v>-791</v>
          </cell>
          <cell r="AS180">
            <v>-2227</v>
          </cell>
          <cell r="AT180">
            <v>-2289</v>
          </cell>
          <cell r="AU180">
            <v>-1638</v>
          </cell>
          <cell r="AV180">
            <v>-652</v>
          </cell>
          <cell r="AW180">
            <v>-2587</v>
          </cell>
          <cell r="AX180">
            <v>-7166</v>
          </cell>
          <cell r="AY180">
            <v>-2750</v>
          </cell>
          <cell r="AZ180">
            <v>-2149</v>
          </cell>
          <cell r="BA180">
            <v>-462</v>
          </cell>
          <cell r="BB180">
            <v>-2142</v>
          </cell>
          <cell r="BC180">
            <v>-7503</v>
          </cell>
          <cell r="BD180">
            <v>-3670</v>
          </cell>
          <cell r="BE180">
            <v>-2312</v>
          </cell>
          <cell r="BF180">
            <v>-360</v>
          </cell>
          <cell r="BG180">
            <v>-3537</v>
          </cell>
          <cell r="BH180">
            <v>-9879</v>
          </cell>
          <cell r="BI180">
            <v>-4836</v>
          </cell>
          <cell r="BJ180">
            <v>-3990</v>
          </cell>
          <cell r="BK180">
            <v>-1191</v>
          </cell>
          <cell r="BL180">
            <v>-2635</v>
          </cell>
          <cell r="BM180">
            <v>-12652</v>
          </cell>
          <cell r="BN180">
            <v>-4590</v>
          </cell>
          <cell r="BO180">
            <v>-3204</v>
          </cell>
          <cell r="BP180">
            <v>-1345</v>
          </cell>
          <cell r="BQ180">
            <v>-2797</v>
          </cell>
          <cell r="BR180">
            <v>-11936</v>
          </cell>
          <cell r="BS180">
            <v>-3691</v>
          </cell>
          <cell r="BT180">
            <v>-3456</v>
          </cell>
          <cell r="BU180">
            <v>-642</v>
          </cell>
          <cell r="BV180">
            <v>-2791</v>
          </cell>
          <cell r="BW180">
            <v>-10580</v>
          </cell>
          <cell r="BX180">
            <v>-2078</v>
          </cell>
          <cell r="BY180">
            <v>-1262</v>
          </cell>
          <cell r="BZ180">
            <v>4362</v>
          </cell>
          <cell r="CA180">
            <v>2167</v>
          </cell>
          <cell r="CB180">
            <v>3189</v>
          </cell>
          <cell r="CC180">
            <v>1739</v>
          </cell>
          <cell r="CD180">
            <v>1207</v>
          </cell>
          <cell r="CE180">
            <v>5653</v>
          </cell>
          <cell r="CF180">
            <v>516</v>
          </cell>
          <cell r="CG180">
            <v>9115</v>
          </cell>
          <cell r="CH180">
            <v>-1255</v>
          </cell>
          <cell r="CI180">
            <v>-928</v>
          </cell>
          <cell r="CJ180">
            <v>5755</v>
          </cell>
          <cell r="CK180">
            <v>3045</v>
          </cell>
          <cell r="CL180">
            <v>6617</v>
          </cell>
          <cell r="CM180">
            <v>-1672</v>
          </cell>
          <cell r="CN180">
            <v>-900</v>
          </cell>
          <cell r="CO180">
            <v>8365</v>
          </cell>
          <cell r="CP180">
            <v>2306</v>
          </cell>
          <cell r="CQ180">
            <v>8099</v>
          </cell>
          <cell r="CR180">
            <v>288</v>
          </cell>
          <cell r="CS180">
            <v>-4372</v>
          </cell>
          <cell r="CT180">
            <v>6234</v>
          </cell>
          <cell r="CU180">
            <v>2559</v>
          </cell>
          <cell r="CV180">
            <v>4709</v>
          </cell>
          <cell r="CW180">
            <v>-4264</v>
          </cell>
          <cell r="CX180">
            <v>-3488</v>
          </cell>
          <cell r="CY180">
            <v>14878</v>
          </cell>
          <cell r="CZ180">
            <v>12137</v>
          </cell>
          <cell r="DA180">
            <v>19263</v>
          </cell>
          <cell r="DB180">
            <v>-358</v>
          </cell>
          <cell r="DC180">
            <v>-1954</v>
          </cell>
          <cell r="DD180">
            <v>9803</v>
          </cell>
          <cell r="DE180">
            <v>2537</v>
          </cell>
          <cell r="DF180">
            <v>10028</v>
          </cell>
          <cell r="DG180">
            <v>-6657</v>
          </cell>
          <cell r="DH180">
            <v>-7625</v>
          </cell>
          <cell r="DI180">
            <v>8952</v>
          </cell>
          <cell r="DJ180">
            <v>7092</v>
          </cell>
          <cell r="DK180">
            <v>1762</v>
          </cell>
          <cell r="DL180">
            <v>-5842</v>
          </cell>
          <cell r="DM180">
            <v>-12250</v>
          </cell>
          <cell r="DN180">
            <v>6736</v>
          </cell>
          <cell r="DO180">
            <v>-1040</v>
          </cell>
          <cell r="DP180">
            <v>-12396</v>
          </cell>
          <cell r="DQ180">
            <v>-5792</v>
          </cell>
          <cell r="DR180">
            <v>-12548</v>
          </cell>
          <cell r="DS180">
            <v>6396</v>
          </cell>
          <cell r="DT180">
            <v>5232</v>
          </cell>
          <cell r="DU180">
            <v>-6712</v>
          </cell>
          <cell r="DV180">
            <v>-9350</v>
          </cell>
          <cell r="DW180">
            <v>-26387</v>
          </cell>
          <cell r="DX180">
            <v>-6381</v>
          </cell>
          <cell r="DY180">
            <v>-16910</v>
          </cell>
          <cell r="DZ180">
            <v>-59028</v>
          </cell>
          <cell r="EA180">
            <v>-30110</v>
          </cell>
          <cell r="EB180">
            <v>-46258</v>
          </cell>
          <cell r="EC180">
            <v>-19445</v>
          </cell>
          <cell r="ED180">
            <v>-26819</v>
          </cell>
          <cell r="EE180">
            <v>-122632</v>
          </cell>
          <cell r="EF180">
            <v>-34099</v>
          </cell>
          <cell r="EG180">
            <v>-37988</v>
          </cell>
          <cell r="EH180">
            <v>-12486</v>
          </cell>
          <cell r="EI180">
            <v>-28875</v>
          </cell>
          <cell r="EJ180">
            <v>-113448</v>
          </cell>
          <cell r="EK180">
            <v>-41734</v>
          </cell>
          <cell r="EL180">
            <v>-40759</v>
          </cell>
          <cell r="EM180">
            <v>-23987</v>
          </cell>
          <cell r="EN180">
            <v>-27445</v>
          </cell>
          <cell r="EO180">
            <v>-133925</v>
          </cell>
          <cell r="EP180">
            <v>-26775</v>
          </cell>
          <cell r="EQ180">
            <v>-28935</v>
          </cell>
          <cell r="ER180">
            <v>-1325</v>
          </cell>
          <cell r="ES180">
            <v>-3632</v>
          </cell>
          <cell r="ET180">
            <v>-60667</v>
          </cell>
          <cell r="EU180">
            <v>-8761</v>
          </cell>
          <cell r="EV180">
            <v>-7431</v>
          </cell>
          <cell r="EW180">
            <v>-1068</v>
          </cell>
          <cell r="EX180">
            <v>-7241</v>
          </cell>
          <cell r="EY180">
            <v>-24501</v>
          </cell>
          <cell r="EZ180">
            <v>-17229</v>
          </cell>
          <cell r="FA180">
            <v>-18483</v>
          </cell>
          <cell r="FB180">
            <v>-10681</v>
          </cell>
          <cell r="FC180">
            <v>-17439</v>
          </cell>
          <cell r="FD180">
            <v>-63832</v>
          </cell>
          <cell r="FE180">
            <v>-24646</v>
          </cell>
          <cell r="FF180">
            <v>-23888</v>
          </cell>
          <cell r="FG180">
            <v>-11432</v>
          </cell>
          <cell r="FH180">
            <v>-5004</v>
          </cell>
          <cell r="FI180">
            <v>-64970</v>
          </cell>
          <cell r="FJ180">
            <v>-12444</v>
          </cell>
          <cell r="FK180">
            <v>-16381</v>
          </cell>
          <cell r="FL180">
            <v>-4979</v>
          </cell>
          <cell r="FM180">
            <v>-5603</v>
          </cell>
          <cell r="FN180">
            <v>-39406</v>
          </cell>
          <cell r="FO180">
            <v>-15985</v>
          </cell>
          <cell r="FP180">
            <v>-9811</v>
          </cell>
          <cell r="FQ180">
            <v>-1386</v>
          </cell>
          <cell r="FR180">
            <v>-17788</v>
          </cell>
          <cell r="FS180">
            <v>-44970</v>
          </cell>
          <cell r="FT180">
            <v>-32814</v>
          </cell>
          <cell r="FU180">
            <v>-29432</v>
          </cell>
          <cell r="FV180">
            <v>-8511</v>
          </cell>
          <cell r="FW180">
            <v>-1757</v>
          </cell>
          <cell r="FX180">
            <v>-72514</v>
          </cell>
          <cell r="FY180">
            <v>-19677</v>
          </cell>
          <cell r="FZ180">
            <v>-19646</v>
          </cell>
          <cell r="GA180">
            <v>-6941</v>
          </cell>
          <cell r="GB180">
            <v>-13083</v>
          </cell>
          <cell r="GC180">
            <v>-59347</v>
          </cell>
          <cell r="GD180">
            <v>-29801</v>
          </cell>
          <cell r="GE180">
            <v>-35369</v>
          </cell>
          <cell r="GF180">
            <v>-18569</v>
          </cell>
          <cell r="GG180">
            <v>-25243</v>
          </cell>
          <cell r="GH180">
            <v>-108983</v>
          </cell>
          <cell r="GI180">
            <v>-34224</v>
          </cell>
          <cell r="GJ180">
            <v>-46204</v>
          </cell>
          <cell r="GK180">
            <v>-27357</v>
          </cell>
          <cell r="GL180">
            <v>-45887</v>
          </cell>
          <cell r="GM180">
            <v>-153672</v>
          </cell>
          <cell r="GN180">
            <v>-46077</v>
          </cell>
          <cell r="GO180">
            <v>-62020</v>
          </cell>
          <cell r="GP180">
            <v>-41355</v>
          </cell>
          <cell r="GQ180">
            <v>-30638</v>
          </cell>
          <cell r="GR180">
            <v>-180091</v>
          </cell>
          <cell r="GS180">
            <v>-33762</v>
          </cell>
          <cell r="GT180">
            <v>-37952</v>
          </cell>
          <cell r="GU180">
            <v>-64354</v>
          </cell>
          <cell r="GV180">
            <v>-66755</v>
          </cell>
          <cell r="GW180">
            <v>-202823</v>
          </cell>
          <cell r="GX180">
            <v>-86037</v>
          </cell>
          <cell r="GY180">
            <v>-95436</v>
          </cell>
          <cell r="GZ180">
            <v>-58142</v>
          </cell>
          <cell r="HA180">
            <v>-86998</v>
          </cell>
          <cell r="HB180">
            <v>-326613</v>
          </cell>
          <cell r="HC180">
            <v>-90511</v>
          </cell>
          <cell r="HD180">
            <v>-122657</v>
          </cell>
          <cell r="HE180">
            <v>-100679</v>
          </cell>
          <cell r="HF180">
            <v>-114277</v>
          </cell>
          <cell r="HG180">
            <v>-428124</v>
          </cell>
          <cell r="HH180">
            <v>-127665</v>
          </cell>
          <cell r="HI180">
            <v>-148894</v>
          </cell>
          <cell r="HJ180">
            <v>-113153</v>
          </cell>
          <cell r="HK180">
            <v>-134922</v>
          </cell>
          <cell r="HL180">
            <v>-524634</v>
          </cell>
          <cell r="HM180">
            <v>-152262</v>
          </cell>
          <cell r="HN180">
            <v>-171179</v>
          </cell>
          <cell r="HO180">
            <v>-117042</v>
          </cell>
        </row>
        <row r="181">
          <cell r="A181" t="str">
            <v>CURTXG</v>
          </cell>
          <cell r="B181" t="str">
            <v>current price HK$Mn</v>
          </cell>
          <cell r="C181" t="str">
            <v>Total exports of goods</v>
          </cell>
          <cell r="I181">
            <v>3930</v>
          </cell>
          <cell r="J181">
            <v>4387</v>
          </cell>
          <cell r="K181">
            <v>4991</v>
          </cell>
          <cell r="L181">
            <v>5784</v>
          </cell>
          <cell r="M181">
            <v>6530</v>
          </cell>
          <cell r="N181">
            <v>7563</v>
          </cell>
          <cell r="O181">
            <v>8781</v>
          </cell>
          <cell r="P181">
            <v>10570</v>
          </cell>
          <cell r="Q181">
            <v>13197</v>
          </cell>
          <cell r="R181">
            <v>15238</v>
          </cell>
          <cell r="S181">
            <v>17164</v>
          </cell>
          <cell r="T181">
            <v>19400</v>
          </cell>
          <cell r="U181">
            <v>4945</v>
          </cell>
          <cell r="V181">
            <v>5758</v>
          </cell>
          <cell r="W181">
            <v>7479</v>
          </cell>
          <cell r="X181">
            <v>7817</v>
          </cell>
          <cell r="Y181">
            <v>25999</v>
          </cell>
          <cell r="Z181">
            <v>7077</v>
          </cell>
          <cell r="AA181">
            <v>8093</v>
          </cell>
          <cell r="AB181">
            <v>8085</v>
          </cell>
          <cell r="AC181">
            <v>6781</v>
          </cell>
          <cell r="AD181">
            <v>30036</v>
          </cell>
          <cell r="AE181">
            <v>6086</v>
          </cell>
          <cell r="AF181">
            <v>6930</v>
          </cell>
          <cell r="AG181">
            <v>8315</v>
          </cell>
          <cell r="AH181">
            <v>8501</v>
          </cell>
          <cell r="AI181">
            <v>29832</v>
          </cell>
          <cell r="AJ181">
            <v>8955</v>
          </cell>
          <cell r="AK181">
            <v>10104</v>
          </cell>
          <cell r="AL181">
            <v>11254</v>
          </cell>
          <cell r="AM181">
            <v>11244</v>
          </cell>
          <cell r="AN181">
            <v>41557</v>
          </cell>
          <cell r="AO181">
            <v>9534</v>
          </cell>
          <cell r="AP181">
            <v>10852</v>
          </cell>
          <cell r="AQ181">
            <v>12175</v>
          </cell>
          <cell r="AR181">
            <v>12272</v>
          </cell>
          <cell r="AS181">
            <v>44833</v>
          </cell>
          <cell r="AT181">
            <v>10351</v>
          </cell>
          <cell r="AU181">
            <v>13045</v>
          </cell>
          <cell r="AV181">
            <v>14686</v>
          </cell>
          <cell r="AW181">
            <v>15826</v>
          </cell>
          <cell r="AX181">
            <v>53908</v>
          </cell>
          <cell r="AY181">
            <v>14323</v>
          </cell>
          <cell r="AZ181">
            <v>18281</v>
          </cell>
          <cell r="BA181">
            <v>21412</v>
          </cell>
          <cell r="BB181">
            <v>21918</v>
          </cell>
          <cell r="BC181">
            <v>75934</v>
          </cell>
          <cell r="BD181">
            <v>19744</v>
          </cell>
          <cell r="BE181">
            <v>24615</v>
          </cell>
          <cell r="BF181">
            <v>26702</v>
          </cell>
          <cell r="BG181">
            <v>27181</v>
          </cell>
          <cell r="BH181">
            <v>98242</v>
          </cell>
          <cell r="BI181">
            <v>25590</v>
          </cell>
          <cell r="BJ181">
            <v>29550</v>
          </cell>
          <cell r="BK181">
            <v>33162</v>
          </cell>
          <cell r="BL181">
            <v>33861</v>
          </cell>
          <cell r="BM181">
            <v>122163</v>
          </cell>
          <cell r="BN181">
            <v>28131</v>
          </cell>
          <cell r="BO181">
            <v>31113</v>
          </cell>
          <cell r="BP181">
            <v>33495</v>
          </cell>
          <cell r="BQ181">
            <v>34646</v>
          </cell>
          <cell r="BR181">
            <v>127385</v>
          </cell>
          <cell r="BS181">
            <v>29781</v>
          </cell>
          <cell r="BT181">
            <v>37356</v>
          </cell>
          <cell r="BU181">
            <v>44115</v>
          </cell>
          <cell r="BV181">
            <v>49447</v>
          </cell>
          <cell r="BW181">
            <v>160699</v>
          </cell>
          <cell r="BX181">
            <v>45837</v>
          </cell>
          <cell r="BY181">
            <v>54034</v>
          </cell>
          <cell r="BZ181">
            <v>60599</v>
          </cell>
          <cell r="CA181">
            <v>60971</v>
          </cell>
          <cell r="CB181">
            <v>221441</v>
          </cell>
          <cell r="CC181">
            <v>54449</v>
          </cell>
          <cell r="CD181">
            <v>58601</v>
          </cell>
          <cell r="CE181">
            <v>60541</v>
          </cell>
          <cell r="CF181">
            <v>61561</v>
          </cell>
          <cell r="CG181">
            <v>235152</v>
          </cell>
          <cell r="CH181">
            <v>53151</v>
          </cell>
          <cell r="CI181">
            <v>65256</v>
          </cell>
          <cell r="CJ181">
            <v>75333</v>
          </cell>
          <cell r="CK181">
            <v>82790</v>
          </cell>
          <cell r="CL181">
            <v>276530</v>
          </cell>
          <cell r="CM181">
            <v>75013</v>
          </cell>
          <cell r="CN181">
            <v>90907</v>
          </cell>
          <cell r="CO181">
            <v>104296</v>
          </cell>
          <cell r="CP181">
            <v>107818</v>
          </cell>
          <cell r="CQ181">
            <v>378034</v>
          </cell>
          <cell r="CR181">
            <v>97037</v>
          </cell>
          <cell r="CS181">
            <v>115902</v>
          </cell>
          <cell r="CT181">
            <v>136382</v>
          </cell>
          <cell r="CU181">
            <v>143748</v>
          </cell>
          <cell r="CV181">
            <v>493069</v>
          </cell>
          <cell r="CW181">
            <v>123048</v>
          </cell>
          <cell r="CX181">
            <v>140105</v>
          </cell>
          <cell r="CY181">
            <v>155562</v>
          </cell>
          <cell r="CZ181">
            <v>151794</v>
          </cell>
          <cell r="DA181">
            <v>570509</v>
          </cell>
          <cell r="DB181">
            <v>129609</v>
          </cell>
          <cell r="DC181">
            <v>154026</v>
          </cell>
          <cell r="DD181">
            <v>170660</v>
          </cell>
          <cell r="DE181">
            <v>185579</v>
          </cell>
          <cell r="DF181">
            <v>639874</v>
          </cell>
          <cell r="DG181">
            <v>152860</v>
          </cell>
          <cell r="DH181">
            <v>185178</v>
          </cell>
          <cell r="DI181">
            <v>207911</v>
          </cell>
          <cell r="DJ181">
            <v>219937</v>
          </cell>
          <cell r="DK181">
            <v>765886</v>
          </cell>
          <cell r="DL181">
            <v>188318</v>
          </cell>
          <cell r="DM181">
            <v>227855</v>
          </cell>
          <cell r="DN181">
            <v>249429</v>
          </cell>
          <cell r="DO181">
            <v>259351</v>
          </cell>
          <cell r="DP181">
            <v>924953</v>
          </cell>
          <cell r="DQ181">
            <v>222907</v>
          </cell>
          <cell r="DR181">
            <v>256064</v>
          </cell>
          <cell r="DS181">
            <v>285057</v>
          </cell>
          <cell r="DT181">
            <v>282222</v>
          </cell>
          <cell r="DU181">
            <v>1046250</v>
          </cell>
          <cell r="DV181">
            <v>242001</v>
          </cell>
          <cell r="DW181">
            <v>285027</v>
          </cell>
          <cell r="DX181">
            <v>320928</v>
          </cell>
          <cell r="DY181">
            <v>322057</v>
          </cell>
          <cell r="DZ181">
            <v>1170013</v>
          </cell>
          <cell r="EA181">
            <v>290656</v>
          </cell>
          <cell r="EB181">
            <v>332569</v>
          </cell>
          <cell r="EC181">
            <v>370026</v>
          </cell>
          <cell r="ED181">
            <v>350876</v>
          </cell>
          <cell r="EE181">
            <v>1344127</v>
          </cell>
          <cell r="EF181">
            <v>307287</v>
          </cell>
          <cell r="EG181">
            <v>342773</v>
          </cell>
          <cell r="EH181">
            <v>382902</v>
          </cell>
          <cell r="EI181">
            <v>364955</v>
          </cell>
          <cell r="EJ181">
            <v>1397917</v>
          </cell>
          <cell r="EK181">
            <v>323743</v>
          </cell>
          <cell r="EL181">
            <v>366815</v>
          </cell>
          <cell r="EM181">
            <v>402755</v>
          </cell>
          <cell r="EN181">
            <v>394628</v>
          </cell>
          <cell r="EO181">
            <v>1487941</v>
          </cell>
          <cell r="EP181">
            <v>317857</v>
          </cell>
          <cell r="EQ181">
            <v>349130</v>
          </cell>
          <cell r="ER181">
            <v>355249</v>
          </cell>
          <cell r="ES181">
            <v>339649</v>
          </cell>
          <cell r="ET181">
            <v>1361885</v>
          </cell>
          <cell r="EU181">
            <v>286213</v>
          </cell>
          <cell r="EV181">
            <v>326978</v>
          </cell>
          <cell r="EW181">
            <v>368964</v>
          </cell>
          <cell r="EX181">
            <v>373374</v>
          </cell>
          <cell r="EY181">
            <v>1355529</v>
          </cell>
          <cell r="EZ181">
            <v>342380</v>
          </cell>
          <cell r="FA181">
            <v>383372</v>
          </cell>
          <cell r="FB181">
            <v>433336</v>
          </cell>
          <cell r="FC181">
            <v>420279</v>
          </cell>
          <cell r="FD181">
            <v>1579367</v>
          </cell>
          <cell r="FE181">
            <v>350421</v>
          </cell>
          <cell r="FF181">
            <v>364089</v>
          </cell>
          <cell r="FG181">
            <v>402976</v>
          </cell>
          <cell r="FH181">
            <v>371497</v>
          </cell>
          <cell r="FI181">
            <v>1488982</v>
          </cell>
          <cell r="FJ181">
            <v>326087</v>
          </cell>
          <cell r="FK181">
            <v>373691</v>
          </cell>
          <cell r="FL181">
            <v>435519</v>
          </cell>
          <cell r="FM181">
            <v>426824</v>
          </cell>
          <cell r="FN181">
            <v>1562121</v>
          </cell>
          <cell r="FO181">
            <v>383436</v>
          </cell>
          <cell r="FP181">
            <v>419318</v>
          </cell>
          <cell r="FQ181">
            <v>467515</v>
          </cell>
          <cell r="FR181">
            <v>478820</v>
          </cell>
          <cell r="FS181">
            <v>1749089</v>
          </cell>
          <cell r="FT181">
            <v>434433</v>
          </cell>
          <cell r="FU181">
            <v>497894</v>
          </cell>
          <cell r="FV181">
            <v>546732</v>
          </cell>
          <cell r="FW181">
            <v>547972</v>
          </cell>
          <cell r="FX181">
            <v>2027031</v>
          </cell>
          <cell r="FY181">
            <v>479096</v>
          </cell>
          <cell r="FZ181">
            <v>555352</v>
          </cell>
          <cell r="GA181">
            <v>614625</v>
          </cell>
          <cell r="GB181">
            <v>602671</v>
          </cell>
          <cell r="GC181">
            <v>2251744</v>
          </cell>
          <cell r="GD181">
            <v>538460</v>
          </cell>
          <cell r="GE181">
            <v>586741</v>
          </cell>
          <cell r="GF181">
            <v>667228</v>
          </cell>
          <cell r="GG181">
            <v>674929</v>
          </cell>
          <cell r="GH181">
            <v>2467357</v>
          </cell>
          <cell r="GI181">
            <v>587298</v>
          </cell>
          <cell r="GJ181">
            <v>656509</v>
          </cell>
          <cell r="GK181">
            <v>722092</v>
          </cell>
          <cell r="GL181">
            <v>732951</v>
          </cell>
          <cell r="GM181">
            <v>2698850</v>
          </cell>
          <cell r="GN181">
            <v>650631</v>
          </cell>
          <cell r="GO181">
            <v>708742</v>
          </cell>
          <cell r="GP181">
            <v>764283</v>
          </cell>
          <cell r="GQ181">
            <v>720342</v>
          </cell>
          <cell r="GR181">
            <v>2843998</v>
          </cell>
          <cell r="GS181">
            <v>513312</v>
          </cell>
          <cell r="GT181">
            <v>620184</v>
          </cell>
          <cell r="GU181">
            <v>658775</v>
          </cell>
          <cell r="GV181">
            <v>707872</v>
          </cell>
          <cell r="GW181">
            <v>2500143</v>
          </cell>
          <cell r="GX181">
            <v>642077</v>
          </cell>
          <cell r="GY181">
            <v>775695</v>
          </cell>
          <cell r="GZ181">
            <v>839985</v>
          </cell>
          <cell r="HA181">
            <v>810687</v>
          </cell>
          <cell r="HB181">
            <v>3068444</v>
          </cell>
          <cell r="HC181">
            <v>799032</v>
          </cell>
          <cell r="HD181">
            <v>836361</v>
          </cell>
          <cell r="HE181">
            <v>892776</v>
          </cell>
          <cell r="HF181">
            <v>891907</v>
          </cell>
          <cell r="HG181">
            <v>3420076</v>
          </cell>
          <cell r="HH181">
            <v>805746</v>
          </cell>
          <cell r="HI181">
            <v>878792</v>
          </cell>
          <cell r="HJ181">
            <v>946114</v>
          </cell>
          <cell r="HK181">
            <v>961124</v>
          </cell>
          <cell r="HL181">
            <v>3591776</v>
          </cell>
          <cell r="HM181">
            <v>871855</v>
          </cell>
          <cell r="HN181">
            <v>929088</v>
          </cell>
          <cell r="HO181">
            <v>1000339</v>
          </cell>
        </row>
        <row r="182">
          <cell r="A182" t="str">
            <v>CURDX</v>
          </cell>
          <cell r="B182" t="str">
            <v>current price HK$Mn</v>
          </cell>
          <cell r="C182" t="str">
            <v>Domestic Exports</v>
          </cell>
          <cell r="H182">
            <v>0</v>
          </cell>
          <cell r="I182">
            <v>2939</v>
          </cell>
          <cell r="J182">
            <v>3317</v>
          </cell>
          <cell r="K182">
            <v>3831</v>
          </cell>
          <cell r="L182">
            <v>4428</v>
          </cell>
          <cell r="M182">
            <v>5027</v>
          </cell>
          <cell r="N182">
            <v>5730</v>
          </cell>
          <cell r="O182">
            <v>6700</v>
          </cell>
          <cell r="P182">
            <v>8428</v>
          </cell>
          <cell r="Q182">
            <v>10518</v>
          </cell>
          <cell r="R182">
            <v>12347</v>
          </cell>
          <cell r="S182">
            <v>13750</v>
          </cell>
          <cell r="T182">
            <v>15245</v>
          </cell>
          <cell r="U182">
            <v>3769</v>
          </cell>
          <cell r="V182">
            <v>4408</v>
          </cell>
          <cell r="W182">
            <v>5503</v>
          </cell>
          <cell r="X182">
            <v>5794</v>
          </cell>
          <cell r="Y182">
            <v>19474</v>
          </cell>
          <cell r="Z182">
            <v>5272</v>
          </cell>
          <cell r="AA182">
            <v>6199</v>
          </cell>
          <cell r="AB182">
            <v>6273</v>
          </cell>
          <cell r="AC182">
            <v>5167</v>
          </cell>
          <cell r="AD182">
            <v>22911</v>
          </cell>
          <cell r="AE182">
            <v>4528</v>
          </cell>
          <cell r="AF182">
            <v>5275</v>
          </cell>
          <cell r="AG182">
            <v>6469</v>
          </cell>
          <cell r="AH182">
            <v>6587</v>
          </cell>
          <cell r="AI182">
            <v>22859</v>
          </cell>
          <cell r="AJ182">
            <v>6843</v>
          </cell>
          <cell r="AK182">
            <v>7957</v>
          </cell>
          <cell r="AL182">
            <v>9022</v>
          </cell>
          <cell r="AM182">
            <v>8807</v>
          </cell>
          <cell r="AN182">
            <v>32629</v>
          </cell>
          <cell r="AO182">
            <v>7271</v>
          </cell>
          <cell r="AP182">
            <v>8505</v>
          </cell>
          <cell r="AQ182">
            <v>9696</v>
          </cell>
          <cell r="AR182">
            <v>9532</v>
          </cell>
          <cell r="AS182">
            <v>35004</v>
          </cell>
          <cell r="AT182">
            <v>7705</v>
          </cell>
          <cell r="AU182">
            <v>9763</v>
          </cell>
          <cell r="AV182">
            <v>11290</v>
          </cell>
          <cell r="AW182">
            <v>11953</v>
          </cell>
          <cell r="AX182">
            <v>40711</v>
          </cell>
          <cell r="AY182">
            <v>10116</v>
          </cell>
          <cell r="AZ182">
            <v>13292</v>
          </cell>
          <cell r="BA182">
            <v>16272</v>
          </cell>
          <cell r="BB182">
            <v>16232</v>
          </cell>
          <cell r="BC182">
            <v>55912</v>
          </cell>
          <cell r="BD182">
            <v>13708</v>
          </cell>
          <cell r="BE182">
            <v>17414</v>
          </cell>
          <cell r="BF182">
            <v>18810</v>
          </cell>
          <cell r="BG182">
            <v>18238</v>
          </cell>
          <cell r="BH182">
            <v>68171</v>
          </cell>
          <cell r="BI182">
            <v>16064</v>
          </cell>
          <cell r="BJ182">
            <v>19540</v>
          </cell>
          <cell r="BK182">
            <v>22485</v>
          </cell>
          <cell r="BL182">
            <v>22335</v>
          </cell>
          <cell r="BM182">
            <v>80423</v>
          </cell>
          <cell r="BN182">
            <v>17504</v>
          </cell>
          <cell r="BO182">
            <v>20323</v>
          </cell>
          <cell r="BP182">
            <v>22597</v>
          </cell>
          <cell r="BQ182">
            <v>22608</v>
          </cell>
          <cell r="BR182">
            <v>83032</v>
          </cell>
          <cell r="BS182">
            <v>18629</v>
          </cell>
          <cell r="BT182">
            <v>24532</v>
          </cell>
          <cell r="BU182">
            <v>29475</v>
          </cell>
          <cell r="BV182">
            <v>31769</v>
          </cell>
          <cell r="BW182">
            <v>104405</v>
          </cell>
          <cell r="BX182">
            <v>28115</v>
          </cell>
          <cell r="BY182">
            <v>34525</v>
          </cell>
          <cell r="BZ182">
            <v>39248</v>
          </cell>
          <cell r="CA182">
            <v>36049</v>
          </cell>
          <cell r="CB182">
            <v>137936</v>
          </cell>
          <cell r="CC182">
            <v>28976</v>
          </cell>
          <cell r="CD182">
            <v>31432</v>
          </cell>
          <cell r="CE182">
            <v>34535</v>
          </cell>
          <cell r="CF182">
            <v>34939</v>
          </cell>
          <cell r="CG182">
            <v>129882</v>
          </cell>
          <cell r="CH182">
            <v>29146</v>
          </cell>
          <cell r="CI182">
            <v>36228</v>
          </cell>
          <cell r="CJ182">
            <v>43013</v>
          </cell>
          <cell r="CK182">
            <v>45596</v>
          </cell>
          <cell r="CL182">
            <v>153983</v>
          </cell>
          <cell r="CM182">
            <v>38528</v>
          </cell>
          <cell r="CN182">
            <v>47264</v>
          </cell>
          <cell r="CO182">
            <v>55347</v>
          </cell>
          <cell r="CP182">
            <v>54115</v>
          </cell>
          <cell r="CQ182">
            <v>195254</v>
          </cell>
          <cell r="CR182">
            <v>44169</v>
          </cell>
          <cell r="CS182">
            <v>51449</v>
          </cell>
          <cell r="CT182">
            <v>60755</v>
          </cell>
          <cell r="CU182">
            <v>61291</v>
          </cell>
          <cell r="CV182">
            <v>217664</v>
          </cell>
          <cell r="CW182">
            <v>47927</v>
          </cell>
          <cell r="CX182">
            <v>54130</v>
          </cell>
          <cell r="CY182">
            <v>61870</v>
          </cell>
          <cell r="CZ182">
            <v>60177</v>
          </cell>
          <cell r="DA182">
            <v>224104</v>
          </cell>
          <cell r="DB182">
            <v>46460</v>
          </cell>
          <cell r="DC182">
            <v>54078</v>
          </cell>
          <cell r="DD182">
            <v>61062</v>
          </cell>
          <cell r="DE182">
            <v>64275</v>
          </cell>
          <cell r="DF182">
            <v>225875</v>
          </cell>
          <cell r="DG182">
            <v>48500</v>
          </cell>
          <cell r="DH182">
            <v>56425</v>
          </cell>
          <cell r="DI182">
            <v>62068</v>
          </cell>
          <cell r="DJ182">
            <v>64052</v>
          </cell>
          <cell r="DK182">
            <v>231045</v>
          </cell>
          <cell r="DL182">
            <v>48707</v>
          </cell>
          <cell r="DM182">
            <v>58235</v>
          </cell>
          <cell r="DN182">
            <v>63343</v>
          </cell>
          <cell r="DO182">
            <v>63839</v>
          </cell>
          <cell r="DP182">
            <v>234123</v>
          </cell>
          <cell r="DQ182">
            <v>48709</v>
          </cell>
          <cell r="DR182">
            <v>54473</v>
          </cell>
          <cell r="DS182">
            <v>60453</v>
          </cell>
          <cell r="DT182">
            <v>59392</v>
          </cell>
          <cell r="DU182">
            <v>223027</v>
          </cell>
          <cell r="DV182">
            <v>44744</v>
          </cell>
          <cell r="DW182">
            <v>53999</v>
          </cell>
          <cell r="DX182">
            <v>61430</v>
          </cell>
          <cell r="DY182">
            <v>61919</v>
          </cell>
          <cell r="DZ182">
            <v>222092</v>
          </cell>
          <cell r="EA182">
            <v>50588</v>
          </cell>
          <cell r="EB182">
            <v>57485</v>
          </cell>
          <cell r="EC182">
            <v>63802</v>
          </cell>
          <cell r="ED182">
            <v>59782</v>
          </cell>
          <cell r="EE182">
            <v>231657</v>
          </cell>
          <cell r="EF182">
            <v>47564</v>
          </cell>
          <cell r="EG182">
            <v>51697</v>
          </cell>
          <cell r="EH182">
            <v>57243</v>
          </cell>
          <cell r="EI182">
            <v>55656</v>
          </cell>
          <cell r="EJ182">
            <v>212160</v>
          </cell>
          <cell r="EK182">
            <v>44667</v>
          </cell>
          <cell r="EL182">
            <v>51201</v>
          </cell>
          <cell r="EM182">
            <v>58828</v>
          </cell>
          <cell r="EN182">
            <v>56714</v>
          </cell>
          <cell r="EO182">
            <v>211410</v>
          </cell>
          <cell r="EP182">
            <v>43391</v>
          </cell>
          <cell r="EQ182">
            <v>50292</v>
          </cell>
          <cell r="ER182">
            <v>52649</v>
          </cell>
          <cell r="ES182">
            <v>46282</v>
          </cell>
          <cell r="ET182">
            <v>192614</v>
          </cell>
          <cell r="EU182">
            <v>36732</v>
          </cell>
          <cell r="EV182">
            <v>41982</v>
          </cell>
          <cell r="EW182">
            <v>46948</v>
          </cell>
          <cell r="EX182">
            <v>45772</v>
          </cell>
          <cell r="EY182">
            <v>171434</v>
          </cell>
          <cell r="EZ182">
            <v>41829</v>
          </cell>
          <cell r="FA182">
            <v>44513</v>
          </cell>
          <cell r="FB182">
            <v>50553</v>
          </cell>
          <cell r="FC182">
            <v>44858</v>
          </cell>
          <cell r="FD182">
            <v>181753</v>
          </cell>
          <cell r="FE182">
            <v>35427</v>
          </cell>
          <cell r="FF182">
            <v>39309</v>
          </cell>
          <cell r="FG182">
            <v>41585</v>
          </cell>
          <cell r="FH182">
            <v>38019</v>
          </cell>
          <cell r="FI182">
            <v>154340</v>
          </cell>
          <cell r="FJ182">
            <v>29010</v>
          </cell>
          <cell r="FK182">
            <v>32257</v>
          </cell>
          <cell r="FL182">
            <v>37128</v>
          </cell>
          <cell r="FM182">
            <v>32684</v>
          </cell>
          <cell r="FN182">
            <v>131079</v>
          </cell>
          <cell r="FO182">
            <v>26005</v>
          </cell>
          <cell r="FP182">
            <v>28605</v>
          </cell>
          <cell r="FQ182">
            <v>35282</v>
          </cell>
          <cell r="FR182">
            <v>32234</v>
          </cell>
          <cell r="FS182">
            <v>122126</v>
          </cell>
          <cell r="FT182">
            <v>25900</v>
          </cell>
          <cell r="FU182">
            <v>29997</v>
          </cell>
          <cell r="FV182">
            <v>35507</v>
          </cell>
          <cell r="FW182">
            <v>34982</v>
          </cell>
          <cell r="FX182">
            <v>126386</v>
          </cell>
          <cell r="FY182">
            <v>24066</v>
          </cell>
          <cell r="FZ182">
            <v>28066</v>
          </cell>
          <cell r="GA182">
            <v>40428</v>
          </cell>
          <cell r="GB182">
            <v>43765</v>
          </cell>
          <cell r="GC182">
            <v>136325</v>
          </cell>
          <cell r="GD182">
            <v>34498</v>
          </cell>
          <cell r="GE182">
            <v>34992</v>
          </cell>
          <cell r="GF182">
            <v>38916</v>
          </cell>
          <cell r="GG182">
            <v>30354</v>
          </cell>
          <cell r="GH182">
            <v>138760</v>
          </cell>
          <cell r="GI182">
            <v>23524</v>
          </cell>
          <cell r="GJ182">
            <v>30021</v>
          </cell>
          <cell r="GK182">
            <v>30965</v>
          </cell>
          <cell r="GL182">
            <v>32687</v>
          </cell>
          <cell r="GM182">
            <v>117197</v>
          </cell>
          <cell r="GN182">
            <v>25137</v>
          </cell>
          <cell r="GO182">
            <v>25520</v>
          </cell>
          <cell r="GP182">
            <v>26789</v>
          </cell>
          <cell r="GQ182">
            <v>24263</v>
          </cell>
          <cell r="GR182">
            <v>101709</v>
          </cell>
          <cell r="GS182">
            <v>18729</v>
          </cell>
          <cell r="GT182">
            <v>18625</v>
          </cell>
          <cell r="GU182">
            <v>18277</v>
          </cell>
          <cell r="GV182">
            <v>20782</v>
          </cell>
          <cell r="GW182">
            <v>76413</v>
          </cell>
          <cell r="GX182">
            <v>17184</v>
          </cell>
          <cell r="GY182">
            <v>23216</v>
          </cell>
          <cell r="GZ182">
            <v>19845</v>
          </cell>
          <cell r="HA182">
            <v>21945</v>
          </cell>
          <cell r="HB182">
            <v>82190</v>
          </cell>
          <cell r="HC182">
            <v>18924</v>
          </cell>
          <cell r="HD182">
            <v>23584</v>
          </cell>
          <cell r="HE182">
            <v>23996</v>
          </cell>
          <cell r="HF182">
            <v>23050</v>
          </cell>
          <cell r="HG182">
            <v>89554</v>
          </cell>
          <cell r="HH182">
            <v>19199</v>
          </cell>
          <cell r="HI182">
            <v>27077</v>
          </cell>
          <cell r="HJ182">
            <v>28051</v>
          </cell>
          <cell r="HK182">
            <v>26284</v>
          </cell>
          <cell r="HL182">
            <v>100611</v>
          </cell>
          <cell r="HM182">
            <v>24853</v>
          </cell>
          <cell r="HN182">
            <v>21347</v>
          </cell>
          <cell r="HO182">
            <v>22815</v>
          </cell>
        </row>
        <row r="183">
          <cell r="A183" t="str">
            <v>CURRX</v>
          </cell>
          <cell r="B183" t="str">
            <v>current price HK$Mn</v>
          </cell>
          <cell r="C183" t="str">
            <v>Re-exports</v>
          </cell>
          <cell r="H183">
            <v>0</v>
          </cell>
          <cell r="I183">
            <v>991</v>
          </cell>
          <cell r="J183">
            <v>1070</v>
          </cell>
          <cell r="K183">
            <v>1160</v>
          </cell>
          <cell r="L183">
            <v>1356</v>
          </cell>
          <cell r="M183">
            <v>1503</v>
          </cell>
          <cell r="N183">
            <v>1833</v>
          </cell>
          <cell r="O183">
            <v>2081</v>
          </cell>
          <cell r="P183">
            <v>2142</v>
          </cell>
          <cell r="Q183">
            <v>2679</v>
          </cell>
          <cell r="R183">
            <v>2892</v>
          </cell>
          <cell r="S183">
            <v>3414</v>
          </cell>
          <cell r="T183">
            <v>4154</v>
          </cell>
          <cell r="U183">
            <v>1176</v>
          </cell>
          <cell r="V183">
            <v>1350</v>
          </cell>
          <cell r="W183">
            <v>1976</v>
          </cell>
          <cell r="X183">
            <v>2023</v>
          </cell>
          <cell r="Y183">
            <v>6525</v>
          </cell>
          <cell r="Z183">
            <v>1805</v>
          </cell>
          <cell r="AA183">
            <v>1894</v>
          </cell>
          <cell r="AB183">
            <v>1812</v>
          </cell>
          <cell r="AC183">
            <v>1614</v>
          </cell>
          <cell r="AD183">
            <v>7124</v>
          </cell>
          <cell r="AE183">
            <v>1558</v>
          </cell>
          <cell r="AF183">
            <v>1655</v>
          </cell>
          <cell r="AG183">
            <v>1846</v>
          </cell>
          <cell r="AH183">
            <v>1914</v>
          </cell>
          <cell r="AI183">
            <v>6973</v>
          </cell>
          <cell r="AJ183">
            <v>2112</v>
          </cell>
          <cell r="AK183">
            <v>2147</v>
          </cell>
          <cell r="AL183">
            <v>2232</v>
          </cell>
          <cell r="AM183">
            <v>2437</v>
          </cell>
          <cell r="AN183">
            <v>8928</v>
          </cell>
          <cell r="AO183">
            <v>2263</v>
          </cell>
          <cell r="AP183">
            <v>2347</v>
          </cell>
          <cell r="AQ183">
            <v>2479</v>
          </cell>
          <cell r="AR183">
            <v>2740</v>
          </cell>
          <cell r="AS183">
            <v>9829</v>
          </cell>
          <cell r="AT183">
            <v>2646</v>
          </cell>
          <cell r="AU183">
            <v>3282</v>
          </cell>
          <cell r="AV183">
            <v>3396</v>
          </cell>
          <cell r="AW183">
            <v>3873</v>
          </cell>
          <cell r="AX183">
            <v>13197</v>
          </cell>
          <cell r="AY183">
            <v>4207</v>
          </cell>
          <cell r="AZ183">
            <v>4989</v>
          </cell>
          <cell r="BA183">
            <v>5140</v>
          </cell>
          <cell r="BB183">
            <v>5686</v>
          </cell>
          <cell r="BC183">
            <v>20022</v>
          </cell>
          <cell r="BD183">
            <v>6036</v>
          </cell>
          <cell r="BE183">
            <v>7201</v>
          </cell>
          <cell r="BF183">
            <v>7892</v>
          </cell>
          <cell r="BG183">
            <v>8943</v>
          </cell>
          <cell r="BH183">
            <v>30072</v>
          </cell>
          <cell r="BI183">
            <v>9526</v>
          </cell>
          <cell r="BJ183">
            <v>10010</v>
          </cell>
          <cell r="BK183">
            <v>10677</v>
          </cell>
          <cell r="BL183">
            <v>11526</v>
          </cell>
          <cell r="BM183">
            <v>41739</v>
          </cell>
          <cell r="BN183">
            <v>10627</v>
          </cell>
          <cell r="BO183">
            <v>10790</v>
          </cell>
          <cell r="BP183">
            <v>10898</v>
          </cell>
          <cell r="BQ183">
            <v>12038</v>
          </cell>
          <cell r="BR183">
            <v>44353</v>
          </cell>
          <cell r="BS183">
            <v>11152</v>
          </cell>
          <cell r="BT183">
            <v>12824</v>
          </cell>
          <cell r="BU183">
            <v>14640</v>
          </cell>
          <cell r="BV183">
            <v>17678</v>
          </cell>
          <cell r="BW183">
            <v>56294</v>
          </cell>
          <cell r="BX183">
            <v>17722</v>
          </cell>
          <cell r="BY183">
            <v>19509</v>
          </cell>
          <cell r="BZ183">
            <v>21351</v>
          </cell>
          <cell r="CA183">
            <v>24922</v>
          </cell>
          <cell r="CB183">
            <v>83504</v>
          </cell>
          <cell r="CC183">
            <v>25473</v>
          </cell>
          <cell r="CD183">
            <v>27169</v>
          </cell>
          <cell r="CE183">
            <v>26006</v>
          </cell>
          <cell r="CF183">
            <v>26622</v>
          </cell>
          <cell r="CG183">
            <v>105270</v>
          </cell>
          <cell r="CH183">
            <v>24005</v>
          </cell>
          <cell r="CI183">
            <v>29028</v>
          </cell>
          <cell r="CJ183">
            <v>32320</v>
          </cell>
          <cell r="CK183">
            <v>37194</v>
          </cell>
          <cell r="CL183">
            <v>122546</v>
          </cell>
          <cell r="CM183">
            <v>36485</v>
          </cell>
          <cell r="CN183">
            <v>43643</v>
          </cell>
          <cell r="CO183">
            <v>48949</v>
          </cell>
          <cell r="CP183">
            <v>53703</v>
          </cell>
          <cell r="CQ183">
            <v>182780</v>
          </cell>
          <cell r="CR183">
            <v>52868</v>
          </cell>
          <cell r="CS183">
            <v>64453</v>
          </cell>
          <cell r="CT183">
            <v>75627</v>
          </cell>
          <cell r="CU183">
            <v>82457</v>
          </cell>
          <cell r="CV183">
            <v>275405</v>
          </cell>
          <cell r="CW183">
            <v>75121</v>
          </cell>
          <cell r="CX183">
            <v>85975</v>
          </cell>
          <cell r="CY183">
            <v>93692</v>
          </cell>
          <cell r="CZ183">
            <v>91617</v>
          </cell>
          <cell r="DA183">
            <v>346405</v>
          </cell>
          <cell r="DB183">
            <v>83149</v>
          </cell>
          <cell r="DC183">
            <v>99948</v>
          </cell>
          <cell r="DD183">
            <v>109598</v>
          </cell>
          <cell r="DE183">
            <v>121304</v>
          </cell>
          <cell r="DF183">
            <v>413999</v>
          </cell>
          <cell r="DG183">
            <v>104360</v>
          </cell>
          <cell r="DH183">
            <v>128753</v>
          </cell>
          <cell r="DI183">
            <v>145843</v>
          </cell>
          <cell r="DJ183">
            <v>155885</v>
          </cell>
          <cell r="DK183">
            <v>534841</v>
          </cell>
          <cell r="DL183">
            <v>139611</v>
          </cell>
          <cell r="DM183">
            <v>169620</v>
          </cell>
          <cell r="DN183">
            <v>186086</v>
          </cell>
          <cell r="DO183">
            <v>195512</v>
          </cell>
          <cell r="DP183">
            <v>690829</v>
          </cell>
          <cell r="DQ183">
            <v>174198</v>
          </cell>
          <cell r="DR183">
            <v>201591</v>
          </cell>
          <cell r="DS183">
            <v>224604</v>
          </cell>
          <cell r="DT183">
            <v>222830</v>
          </cell>
          <cell r="DU183">
            <v>823224</v>
          </cell>
          <cell r="DV183">
            <v>197257</v>
          </cell>
          <cell r="DW183">
            <v>231028</v>
          </cell>
          <cell r="DX183">
            <v>259498</v>
          </cell>
          <cell r="DY183">
            <v>260138</v>
          </cell>
          <cell r="DZ183">
            <v>947921</v>
          </cell>
          <cell r="EA183">
            <v>240068</v>
          </cell>
          <cell r="EB183">
            <v>275084</v>
          </cell>
          <cell r="EC183">
            <v>306224</v>
          </cell>
          <cell r="ED183">
            <v>291094</v>
          </cell>
          <cell r="EE183">
            <v>1112470</v>
          </cell>
          <cell r="EF183">
            <v>259723</v>
          </cell>
          <cell r="EG183">
            <v>291076</v>
          </cell>
          <cell r="EH183">
            <v>325659</v>
          </cell>
          <cell r="EI183">
            <v>309299</v>
          </cell>
          <cell r="EJ183">
            <v>1185758</v>
          </cell>
          <cell r="EK183">
            <v>279076</v>
          </cell>
          <cell r="EL183">
            <v>315614</v>
          </cell>
          <cell r="EM183">
            <v>343927</v>
          </cell>
          <cell r="EN183">
            <v>337914</v>
          </cell>
          <cell r="EO183">
            <v>1276531</v>
          </cell>
          <cell r="EP183">
            <v>274466</v>
          </cell>
          <cell r="EQ183">
            <v>298838</v>
          </cell>
          <cell r="ER183">
            <v>302600</v>
          </cell>
          <cell r="ES183">
            <v>293367</v>
          </cell>
          <cell r="ET183">
            <v>1169271</v>
          </cell>
          <cell r="EU183">
            <v>249481</v>
          </cell>
          <cell r="EV183">
            <v>284996</v>
          </cell>
          <cell r="EW183">
            <v>322016</v>
          </cell>
          <cell r="EX183">
            <v>327602</v>
          </cell>
          <cell r="EY183">
            <v>1184095</v>
          </cell>
          <cell r="EZ183">
            <v>300551</v>
          </cell>
          <cell r="FA183">
            <v>338859</v>
          </cell>
          <cell r="FB183">
            <v>382783</v>
          </cell>
          <cell r="FC183">
            <v>375421</v>
          </cell>
          <cell r="FD183">
            <v>1397614</v>
          </cell>
          <cell r="FE183">
            <v>314994</v>
          </cell>
          <cell r="FF183">
            <v>324780</v>
          </cell>
          <cell r="FG183">
            <v>361391</v>
          </cell>
          <cell r="FH183">
            <v>333478</v>
          </cell>
          <cell r="FI183">
            <v>1334643</v>
          </cell>
          <cell r="FJ183">
            <v>297077</v>
          </cell>
          <cell r="FK183">
            <v>341434</v>
          </cell>
          <cell r="FL183">
            <v>398391</v>
          </cell>
          <cell r="FM183">
            <v>394140</v>
          </cell>
          <cell r="FN183">
            <v>1431042</v>
          </cell>
          <cell r="FO183">
            <v>357431</v>
          </cell>
          <cell r="FP183">
            <v>390713</v>
          </cell>
          <cell r="FQ183">
            <v>432233</v>
          </cell>
          <cell r="FR183">
            <v>446586</v>
          </cell>
          <cell r="FS183">
            <v>1626963</v>
          </cell>
          <cell r="FT183">
            <v>408533</v>
          </cell>
          <cell r="FU183">
            <v>467897</v>
          </cell>
          <cell r="FV183">
            <v>511225</v>
          </cell>
          <cell r="FW183">
            <v>512990</v>
          </cell>
          <cell r="FX183">
            <v>1900645</v>
          </cell>
          <cell r="FY183">
            <v>455030</v>
          </cell>
          <cell r="FZ183">
            <v>527286</v>
          </cell>
          <cell r="GA183">
            <v>574197</v>
          </cell>
          <cell r="GB183">
            <v>558906</v>
          </cell>
          <cell r="GC183">
            <v>2115419</v>
          </cell>
          <cell r="GD183">
            <v>503962</v>
          </cell>
          <cell r="GE183">
            <v>551749</v>
          </cell>
          <cell r="GF183">
            <v>628312</v>
          </cell>
          <cell r="GG183">
            <v>644575</v>
          </cell>
          <cell r="GH183">
            <v>2328597</v>
          </cell>
          <cell r="GI183">
            <v>563774</v>
          </cell>
          <cell r="GJ183">
            <v>626488</v>
          </cell>
          <cell r="GK183">
            <v>691127</v>
          </cell>
          <cell r="GL183">
            <v>700264</v>
          </cell>
          <cell r="GM183">
            <v>2581653</v>
          </cell>
          <cell r="GN183">
            <v>625494</v>
          </cell>
          <cell r="GO183">
            <v>683222</v>
          </cell>
          <cell r="GP183">
            <v>737494</v>
          </cell>
          <cell r="GQ183">
            <v>696079</v>
          </cell>
          <cell r="GR183">
            <v>2742289</v>
          </cell>
          <cell r="GS183">
            <v>494583</v>
          </cell>
          <cell r="GT183">
            <v>601559</v>
          </cell>
          <cell r="GU183">
            <v>640498</v>
          </cell>
          <cell r="GV183">
            <v>687090</v>
          </cell>
          <cell r="GW183">
            <v>2423730</v>
          </cell>
          <cell r="GX183">
            <v>624893</v>
          </cell>
          <cell r="GY183">
            <v>752479</v>
          </cell>
          <cell r="GZ183">
            <v>820140</v>
          </cell>
          <cell r="HA183">
            <v>788742</v>
          </cell>
          <cell r="HB183">
            <v>2986254</v>
          </cell>
          <cell r="HC183">
            <v>780108</v>
          </cell>
          <cell r="HD183">
            <v>812777</v>
          </cell>
          <cell r="HE183">
            <v>868780</v>
          </cell>
          <cell r="HF183">
            <v>868857</v>
          </cell>
          <cell r="HG183">
            <v>3330522</v>
          </cell>
          <cell r="HH183">
            <v>786547</v>
          </cell>
          <cell r="HI183">
            <v>851715</v>
          </cell>
          <cell r="HJ183">
            <v>918063</v>
          </cell>
          <cell r="HK183">
            <v>934840</v>
          </cell>
          <cell r="HL183">
            <v>3491165</v>
          </cell>
          <cell r="HM183">
            <v>847002</v>
          </cell>
          <cell r="HN183">
            <v>907741</v>
          </cell>
          <cell r="HO183">
            <v>977524</v>
          </cell>
        </row>
        <row r="184">
          <cell r="A184" t="str">
            <v>CURMG</v>
          </cell>
          <cell r="B184" t="str">
            <v>current price HK$Mn</v>
          </cell>
          <cell r="C184" t="str">
            <v>Imports of goods</v>
          </cell>
          <cell r="I184">
            <v>5673</v>
          </cell>
          <cell r="J184">
            <v>6332</v>
          </cell>
          <cell r="K184">
            <v>7062</v>
          </cell>
          <cell r="L184">
            <v>8147</v>
          </cell>
          <cell r="M184">
            <v>8560</v>
          </cell>
          <cell r="N184">
            <v>9651</v>
          </cell>
          <cell r="O184">
            <v>10002</v>
          </cell>
          <cell r="P184">
            <v>11952</v>
          </cell>
          <cell r="Q184">
            <v>14298</v>
          </cell>
          <cell r="R184">
            <v>16897</v>
          </cell>
          <cell r="S184">
            <v>19456</v>
          </cell>
          <cell r="T184">
            <v>20914</v>
          </cell>
          <cell r="U184">
            <v>5487</v>
          </cell>
          <cell r="V184">
            <v>6404</v>
          </cell>
          <cell r="W184">
            <v>7248</v>
          </cell>
          <cell r="X184">
            <v>8773</v>
          </cell>
          <cell r="Y184">
            <v>27912</v>
          </cell>
          <cell r="Z184">
            <v>7758</v>
          </cell>
          <cell r="AA184">
            <v>9402</v>
          </cell>
          <cell r="AB184">
            <v>8384</v>
          </cell>
          <cell r="AC184">
            <v>7289</v>
          </cell>
          <cell r="AD184">
            <v>32833</v>
          </cell>
          <cell r="AE184">
            <v>6736</v>
          </cell>
          <cell r="AF184">
            <v>7537</v>
          </cell>
          <cell r="AG184">
            <v>8572</v>
          </cell>
          <cell r="AH184">
            <v>9436</v>
          </cell>
          <cell r="AI184">
            <v>32281</v>
          </cell>
          <cell r="AJ184">
            <v>9410</v>
          </cell>
          <cell r="AK184">
            <v>10542</v>
          </cell>
          <cell r="AL184">
            <v>10632</v>
          </cell>
          <cell r="AM184">
            <v>11355</v>
          </cell>
          <cell r="AN184">
            <v>41939</v>
          </cell>
          <cell r="AO184">
            <v>10767</v>
          </cell>
          <cell r="AP184">
            <v>11875</v>
          </cell>
          <cell r="AQ184">
            <v>11355</v>
          </cell>
          <cell r="AR184">
            <v>13063</v>
          </cell>
          <cell r="AS184">
            <v>47060</v>
          </cell>
          <cell r="AT184">
            <v>12640</v>
          </cell>
          <cell r="AU184">
            <v>14683</v>
          </cell>
          <cell r="AV184">
            <v>15338</v>
          </cell>
          <cell r="AW184">
            <v>18413</v>
          </cell>
          <cell r="AX184">
            <v>61074</v>
          </cell>
          <cell r="AY184">
            <v>17073</v>
          </cell>
          <cell r="AZ184">
            <v>20430</v>
          </cell>
          <cell r="BA184">
            <v>21874</v>
          </cell>
          <cell r="BB184">
            <v>24060</v>
          </cell>
          <cell r="BC184">
            <v>83437</v>
          </cell>
          <cell r="BD184">
            <v>23414</v>
          </cell>
          <cell r="BE184">
            <v>26927</v>
          </cell>
          <cell r="BF184">
            <v>27062</v>
          </cell>
          <cell r="BG184">
            <v>30718</v>
          </cell>
          <cell r="BH184">
            <v>108121</v>
          </cell>
          <cell r="BI184">
            <v>30426</v>
          </cell>
          <cell r="BJ184">
            <v>33540</v>
          </cell>
          <cell r="BK184">
            <v>34353</v>
          </cell>
          <cell r="BL184">
            <v>36496</v>
          </cell>
          <cell r="BM184">
            <v>134815</v>
          </cell>
          <cell r="BN184">
            <v>32721</v>
          </cell>
          <cell r="BO184">
            <v>34317</v>
          </cell>
          <cell r="BP184">
            <v>34840</v>
          </cell>
          <cell r="BQ184">
            <v>37443</v>
          </cell>
          <cell r="BR184">
            <v>139321</v>
          </cell>
          <cell r="BS184">
            <v>33472</v>
          </cell>
          <cell r="BT184">
            <v>40812</v>
          </cell>
          <cell r="BU184">
            <v>44757</v>
          </cell>
          <cell r="BV184">
            <v>52238</v>
          </cell>
          <cell r="BW184">
            <v>171279</v>
          </cell>
          <cell r="BX184">
            <v>47915</v>
          </cell>
          <cell r="BY184">
            <v>55296</v>
          </cell>
          <cell r="BZ184">
            <v>56237</v>
          </cell>
          <cell r="CA184">
            <v>58804</v>
          </cell>
          <cell r="CB184">
            <v>218252</v>
          </cell>
          <cell r="CC184">
            <v>52710</v>
          </cell>
          <cell r="CD184">
            <v>57394</v>
          </cell>
          <cell r="CE184">
            <v>54888</v>
          </cell>
          <cell r="CF184">
            <v>61045</v>
          </cell>
          <cell r="CG184">
            <v>226037</v>
          </cell>
          <cell r="CH184">
            <v>54406</v>
          </cell>
          <cell r="CI184">
            <v>66184</v>
          </cell>
          <cell r="CJ184">
            <v>69578</v>
          </cell>
          <cell r="CK184">
            <v>79745</v>
          </cell>
          <cell r="CL184">
            <v>269913</v>
          </cell>
          <cell r="CM184">
            <v>76685</v>
          </cell>
          <cell r="CN184">
            <v>91807</v>
          </cell>
          <cell r="CO184">
            <v>95931</v>
          </cell>
          <cell r="CP184">
            <v>105512</v>
          </cell>
          <cell r="CQ184">
            <v>369935</v>
          </cell>
          <cell r="CR184">
            <v>96749</v>
          </cell>
          <cell r="CS184">
            <v>120274</v>
          </cell>
          <cell r="CT184">
            <v>130148</v>
          </cell>
          <cell r="CU184">
            <v>141189</v>
          </cell>
          <cell r="CV184">
            <v>488360</v>
          </cell>
          <cell r="CW184">
            <v>127312</v>
          </cell>
          <cell r="CX184">
            <v>143593</v>
          </cell>
          <cell r="CY184">
            <v>140684</v>
          </cell>
          <cell r="CZ184">
            <v>139657</v>
          </cell>
          <cell r="DA184">
            <v>551246</v>
          </cell>
          <cell r="DB184">
            <v>129967</v>
          </cell>
          <cell r="DC184">
            <v>155980</v>
          </cell>
          <cell r="DD184">
            <v>160857</v>
          </cell>
          <cell r="DE184">
            <v>183042</v>
          </cell>
          <cell r="DF184">
            <v>629846</v>
          </cell>
          <cell r="DG184">
            <v>159517</v>
          </cell>
          <cell r="DH184">
            <v>192803</v>
          </cell>
          <cell r="DI184">
            <v>198959</v>
          </cell>
          <cell r="DJ184">
            <v>212845</v>
          </cell>
          <cell r="DK184">
            <v>764124</v>
          </cell>
          <cell r="DL184">
            <v>194160</v>
          </cell>
          <cell r="DM184">
            <v>240105</v>
          </cell>
          <cell r="DN184">
            <v>242693</v>
          </cell>
          <cell r="DO184">
            <v>260391</v>
          </cell>
          <cell r="DP184">
            <v>937349</v>
          </cell>
          <cell r="DQ184">
            <v>228699</v>
          </cell>
          <cell r="DR184">
            <v>268612</v>
          </cell>
          <cell r="DS184">
            <v>278661</v>
          </cell>
          <cell r="DT184">
            <v>276990</v>
          </cell>
          <cell r="DU184">
            <v>1052962</v>
          </cell>
          <cell r="DV184">
            <v>251351</v>
          </cell>
          <cell r="DW184">
            <v>311414</v>
          </cell>
          <cell r="DX184">
            <v>327309</v>
          </cell>
          <cell r="DY184">
            <v>338967</v>
          </cell>
          <cell r="DZ184">
            <v>1229041</v>
          </cell>
          <cell r="EA184">
            <v>320766</v>
          </cell>
          <cell r="EB184">
            <v>378827</v>
          </cell>
          <cell r="EC184">
            <v>389471</v>
          </cell>
          <cell r="ED184">
            <v>377695</v>
          </cell>
          <cell r="EE184">
            <v>1466759</v>
          </cell>
          <cell r="EF184">
            <v>341386</v>
          </cell>
          <cell r="EG184">
            <v>380761</v>
          </cell>
          <cell r="EH184">
            <v>395388</v>
          </cell>
          <cell r="EI184">
            <v>393830</v>
          </cell>
          <cell r="EJ184">
            <v>1511365</v>
          </cell>
          <cell r="EK184">
            <v>365477</v>
          </cell>
          <cell r="EL184">
            <v>407574</v>
          </cell>
          <cell r="EM184">
            <v>426742</v>
          </cell>
          <cell r="EN184">
            <v>422073</v>
          </cell>
          <cell r="EO184">
            <v>1621866</v>
          </cell>
          <cell r="EP184">
            <v>344632</v>
          </cell>
          <cell r="EQ184">
            <v>378065</v>
          </cell>
          <cell r="ER184">
            <v>356574</v>
          </cell>
          <cell r="ES184">
            <v>343281</v>
          </cell>
          <cell r="ET184">
            <v>1422552</v>
          </cell>
          <cell r="EU184">
            <v>294974</v>
          </cell>
          <cell r="EV184">
            <v>334409</v>
          </cell>
          <cell r="EW184">
            <v>370032</v>
          </cell>
          <cell r="EX184">
            <v>380615</v>
          </cell>
          <cell r="EY184">
            <v>1380030</v>
          </cell>
          <cell r="EZ184">
            <v>359609</v>
          </cell>
          <cell r="FA184">
            <v>401855</v>
          </cell>
          <cell r="FB184">
            <v>444017</v>
          </cell>
          <cell r="FC184">
            <v>437718</v>
          </cell>
          <cell r="FD184">
            <v>1643199</v>
          </cell>
          <cell r="FE184">
            <v>375067</v>
          </cell>
          <cell r="FF184">
            <v>387977</v>
          </cell>
          <cell r="FG184">
            <v>414408</v>
          </cell>
          <cell r="FH184">
            <v>376501</v>
          </cell>
          <cell r="FI184">
            <v>1553952</v>
          </cell>
          <cell r="FJ184">
            <v>338531</v>
          </cell>
          <cell r="FK184">
            <v>390072</v>
          </cell>
          <cell r="FL184">
            <v>440498</v>
          </cell>
          <cell r="FM184">
            <v>432427</v>
          </cell>
          <cell r="FN184">
            <v>1601527</v>
          </cell>
          <cell r="FO184">
            <v>399421</v>
          </cell>
          <cell r="FP184">
            <v>429129</v>
          </cell>
          <cell r="FQ184">
            <v>468901</v>
          </cell>
          <cell r="FR184">
            <v>496608</v>
          </cell>
          <cell r="FS184">
            <v>1794059</v>
          </cell>
          <cell r="FT184">
            <v>467247</v>
          </cell>
          <cell r="FU184">
            <v>527326</v>
          </cell>
          <cell r="FV184">
            <v>555243</v>
          </cell>
          <cell r="FW184">
            <v>549729</v>
          </cell>
          <cell r="FX184">
            <v>2099545</v>
          </cell>
          <cell r="FY184">
            <v>498773</v>
          </cell>
          <cell r="FZ184">
            <v>574998</v>
          </cell>
          <cell r="GA184">
            <v>621566</v>
          </cell>
          <cell r="GB184">
            <v>615754</v>
          </cell>
          <cell r="GC184">
            <v>2311091</v>
          </cell>
          <cell r="GD184">
            <v>568261</v>
          </cell>
          <cell r="GE184">
            <v>622110</v>
          </cell>
          <cell r="GF184">
            <v>685797</v>
          </cell>
          <cell r="GG184">
            <v>700172</v>
          </cell>
          <cell r="GH184">
            <v>2576340</v>
          </cell>
          <cell r="GI184">
            <v>621522</v>
          </cell>
          <cell r="GJ184">
            <v>702713</v>
          </cell>
          <cell r="GK184">
            <v>749449</v>
          </cell>
          <cell r="GL184">
            <v>778838</v>
          </cell>
          <cell r="GM184">
            <v>2852522</v>
          </cell>
          <cell r="GN184">
            <v>696708</v>
          </cell>
          <cell r="GO184">
            <v>770762</v>
          </cell>
          <cell r="GP184">
            <v>805638</v>
          </cell>
          <cell r="GQ184">
            <v>750980</v>
          </cell>
          <cell r="GR184">
            <v>3024089</v>
          </cell>
          <cell r="GS184">
            <v>547074</v>
          </cell>
          <cell r="GT184">
            <v>658136</v>
          </cell>
          <cell r="GU184">
            <v>723129</v>
          </cell>
          <cell r="GV184">
            <v>774627</v>
          </cell>
          <cell r="GW184">
            <v>2702966</v>
          </cell>
          <cell r="GX184">
            <v>728114</v>
          </cell>
          <cell r="GY184">
            <v>871131</v>
          </cell>
          <cell r="GZ184">
            <v>898127</v>
          </cell>
          <cell r="HA184">
            <v>897685</v>
          </cell>
          <cell r="HB184">
            <v>3395057</v>
          </cell>
          <cell r="HC184">
            <v>889543</v>
          </cell>
          <cell r="HD184">
            <v>959018</v>
          </cell>
          <cell r="HE184">
            <v>993455</v>
          </cell>
          <cell r="HF184">
            <v>1006184</v>
          </cell>
          <cell r="HG184">
            <v>3848200</v>
          </cell>
          <cell r="HH184">
            <v>933411</v>
          </cell>
          <cell r="HI184">
            <v>1027686</v>
          </cell>
          <cell r="HJ184">
            <v>1059267</v>
          </cell>
          <cell r="HK184">
            <v>1096046</v>
          </cell>
          <cell r="HL184">
            <v>4116410</v>
          </cell>
          <cell r="HM184">
            <v>1024117</v>
          </cell>
          <cell r="HN184">
            <v>1100267</v>
          </cell>
          <cell r="HO184">
            <v>1117381</v>
          </cell>
        </row>
        <row r="185">
          <cell r="A185" t="str">
            <v>CURMM</v>
          </cell>
          <cell r="B185" t="str">
            <v>current price HK$Mn</v>
          </cell>
          <cell r="C185" t="str">
            <v>Imports of goods</v>
          </cell>
          <cell r="D185" t="str">
            <v>Merchandise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5673</v>
          </cell>
          <cell r="J185">
            <v>6332</v>
          </cell>
          <cell r="K185">
            <v>7062</v>
          </cell>
          <cell r="L185">
            <v>8147</v>
          </cell>
          <cell r="M185">
            <v>8560</v>
          </cell>
          <cell r="N185">
            <v>9651</v>
          </cell>
          <cell r="O185">
            <v>9999</v>
          </cell>
          <cell r="P185">
            <v>11943</v>
          </cell>
          <cell r="Q185">
            <v>14272</v>
          </cell>
          <cell r="R185">
            <v>16886</v>
          </cell>
          <cell r="S185">
            <v>19444</v>
          </cell>
          <cell r="T185">
            <v>20911</v>
          </cell>
          <cell r="U185">
            <v>5487</v>
          </cell>
          <cell r="V185">
            <v>6399</v>
          </cell>
          <cell r="W185">
            <v>7243</v>
          </cell>
          <cell r="X185">
            <v>8761</v>
          </cell>
          <cell r="Y185">
            <v>27890</v>
          </cell>
          <cell r="Z185">
            <v>7758</v>
          </cell>
          <cell r="AA185">
            <v>9402</v>
          </cell>
          <cell r="AB185">
            <v>8384</v>
          </cell>
          <cell r="AC185">
            <v>7289</v>
          </cell>
          <cell r="AD185">
            <v>32833</v>
          </cell>
          <cell r="AE185">
            <v>6736</v>
          </cell>
          <cell r="AF185">
            <v>7537</v>
          </cell>
          <cell r="AG185">
            <v>8565</v>
          </cell>
          <cell r="AH185">
            <v>9407</v>
          </cell>
          <cell r="AI185">
            <v>32245</v>
          </cell>
          <cell r="AJ185">
            <v>9364</v>
          </cell>
          <cell r="AK185">
            <v>10494</v>
          </cell>
          <cell r="AL185">
            <v>10577</v>
          </cell>
          <cell r="AM185">
            <v>11299</v>
          </cell>
          <cell r="AN185">
            <v>41734</v>
          </cell>
          <cell r="AO185">
            <v>10747</v>
          </cell>
          <cell r="AP185">
            <v>11864</v>
          </cell>
          <cell r="AQ185">
            <v>11334</v>
          </cell>
          <cell r="AR185">
            <v>13053</v>
          </cell>
          <cell r="AS185">
            <v>46998</v>
          </cell>
          <cell r="AT185">
            <v>12627</v>
          </cell>
          <cell r="AU185">
            <v>14658</v>
          </cell>
          <cell r="AV185">
            <v>15303</v>
          </cell>
          <cell r="AW185">
            <v>18326</v>
          </cell>
          <cell r="AX185">
            <v>60914</v>
          </cell>
          <cell r="AY185">
            <v>16976</v>
          </cell>
          <cell r="AZ185">
            <v>20264</v>
          </cell>
          <cell r="BA185">
            <v>21754</v>
          </cell>
          <cell r="BB185">
            <v>24012</v>
          </cell>
          <cell r="BC185">
            <v>83006</v>
          </cell>
          <cell r="BD185">
            <v>23403</v>
          </cell>
          <cell r="BE185">
            <v>26839</v>
          </cell>
          <cell r="BF185">
            <v>27043</v>
          </cell>
          <cell r="BG185">
            <v>30692</v>
          </cell>
          <cell r="BH185">
            <v>107977</v>
          </cell>
          <cell r="BI185">
            <v>30071</v>
          </cell>
          <cell r="BJ185">
            <v>33424</v>
          </cell>
          <cell r="BK185">
            <v>34121</v>
          </cell>
          <cell r="BL185">
            <v>36330</v>
          </cell>
          <cell r="BM185">
            <v>133946</v>
          </cell>
          <cell r="BN185">
            <v>32355</v>
          </cell>
          <cell r="BO185">
            <v>34197</v>
          </cell>
          <cell r="BP185">
            <v>34620</v>
          </cell>
          <cell r="BQ185">
            <v>37274</v>
          </cell>
          <cell r="BR185">
            <v>138446</v>
          </cell>
          <cell r="BS185">
            <v>33092</v>
          </cell>
          <cell r="BT185">
            <v>40657</v>
          </cell>
          <cell r="BU185">
            <v>44426</v>
          </cell>
          <cell r="BV185">
            <v>51976</v>
          </cell>
          <cell r="BW185">
            <v>170151</v>
          </cell>
          <cell r="BX185">
            <v>47330</v>
          </cell>
          <cell r="BY185">
            <v>55090</v>
          </cell>
          <cell r="BZ185">
            <v>55849</v>
          </cell>
          <cell r="CA185">
            <v>58556</v>
          </cell>
          <cell r="CB185">
            <v>216825</v>
          </cell>
          <cell r="CC185">
            <v>52439</v>
          </cell>
          <cell r="CD185">
            <v>57085</v>
          </cell>
          <cell r="CE185">
            <v>54606</v>
          </cell>
          <cell r="CF185">
            <v>60714</v>
          </cell>
          <cell r="CG185">
            <v>224844</v>
          </cell>
          <cell r="CH185">
            <v>54113</v>
          </cell>
          <cell r="CI185">
            <v>65781</v>
          </cell>
          <cell r="CJ185">
            <v>69169</v>
          </cell>
          <cell r="CK185">
            <v>79309</v>
          </cell>
          <cell r="CL185">
            <v>268372</v>
          </cell>
          <cell r="CM185">
            <v>76242</v>
          </cell>
          <cell r="CN185">
            <v>91264</v>
          </cell>
          <cell r="CO185">
            <v>95421</v>
          </cell>
          <cell r="CP185">
            <v>104973</v>
          </cell>
          <cell r="CQ185">
            <v>367900</v>
          </cell>
          <cell r="CR185">
            <v>96277</v>
          </cell>
          <cell r="CS185">
            <v>119632</v>
          </cell>
          <cell r="CT185">
            <v>129536</v>
          </cell>
          <cell r="CU185">
            <v>140547</v>
          </cell>
          <cell r="CV185">
            <v>485992</v>
          </cell>
          <cell r="CW185">
            <v>126741</v>
          </cell>
          <cell r="CX185">
            <v>142914</v>
          </cell>
          <cell r="CY185">
            <v>140089</v>
          </cell>
          <cell r="CZ185">
            <v>139073</v>
          </cell>
          <cell r="DA185">
            <v>548817</v>
          </cell>
          <cell r="DB185">
            <v>129444</v>
          </cell>
          <cell r="DC185">
            <v>155301</v>
          </cell>
          <cell r="DD185">
            <v>160165</v>
          </cell>
          <cell r="DE185">
            <v>182275</v>
          </cell>
          <cell r="DF185">
            <v>627185</v>
          </cell>
          <cell r="DG185">
            <v>158852</v>
          </cell>
          <cell r="DH185">
            <v>191966</v>
          </cell>
          <cell r="DI185">
            <v>198187</v>
          </cell>
          <cell r="DJ185">
            <v>212067</v>
          </cell>
          <cell r="DK185">
            <v>761072</v>
          </cell>
          <cell r="DL185">
            <v>193482</v>
          </cell>
          <cell r="DM185">
            <v>239209</v>
          </cell>
          <cell r="DN185">
            <v>241898</v>
          </cell>
          <cell r="DO185">
            <v>259602</v>
          </cell>
          <cell r="DP185">
            <v>934191</v>
          </cell>
          <cell r="DQ185">
            <v>227997</v>
          </cell>
          <cell r="DR185">
            <v>267788</v>
          </cell>
          <cell r="DS185">
            <v>277848</v>
          </cell>
          <cell r="DT185">
            <v>276224</v>
          </cell>
          <cell r="DU185">
            <v>1049857</v>
          </cell>
          <cell r="DV185">
            <v>250597</v>
          </cell>
          <cell r="DW185">
            <v>310414</v>
          </cell>
          <cell r="DX185">
            <v>326358</v>
          </cell>
          <cell r="DY185">
            <v>337965</v>
          </cell>
          <cell r="DZ185">
            <v>1225334</v>
          </cell>
          <cell r="EA185">
            <v>319770</v>
          </cell>
          <cell r="EB185">
            <v>377507</v>
          </cell>
          <cell r="EC185">
            <v>388352</v>
          </cell>
          <cell r="ED185">
            <v>376558</v>
          </cell>
          <cell r="EE185">
            <v>1462187</v>
          </cell>
          <cell r="EF185">
            <v>340384</v>
          </cell>
          <cell r="EG185">
            <v>379642</v>
          </cell>
          <cell r="EH185">
            <v>394347</v>
          </cell>
          <cell r="EI185">
            <v>392734</v>
          </cell>
          <cell r="EJ185">
            <v>1507107</v>
          </cell>
          <cell r="EK185">
            <v>354995</v>
          </cell>
          <cell r="EL185">
            <v>397092</v>
          </cell>
          <cell r="EM185">
            <v>416260</v>
          </cell>
          <cell r="EN185">
            <v>417161</v>
          </cell>
          <cell r="EO185">
            <v>1585508</v>
          </cell>
          <cell r="EP185">
            <v>337493</v>
          </cell>
          <cell r="EQ185">
            <v>373919</v>
          </cell>
          <cell r="ER185">
            <v>352675</v>
          </cell>
          <cell r="ES185">
            <v>340908</v>
          </cell>
          <cell r="ET185">
            <v>1404995</v>
          </cell>
          <cell r="EU185">
            <v>291182</v>
          </cell>
          <cell r="EV185">
            <v>332207</v>
          </cell>
          <cell r="EW185">
            <v>367961</v>
          </cell>
          <cell r="EX185">
            <v>379355</v>
          </cell>
          <cell r="EY185">
            <v>1370705</v>
          </cell>
          <cell r="EZ185">
            <v>358121</v>
          </cell>
          <cell r="FA185">
            <v>400073</v>
          </cell>
          <cell r="FB185">
            <v>441639</v>
          </cell>
          <cell r="FC185">
            <v>433448</v>
          </cell>
          <cell r="FD185">
            <v>1633281</v>
          </cell>
          <cell r="FE185">
            <v>371339</v>
          </cell>
          <cell r="FF185">
            <v>386593</v>
          </cell>
          <cell r="FG185">
            <v>413174</v>
          </cell>
          <cell r="FH185">
            <v>375563</v>
          </cell>
          <cell r="FI185">
            <v>1546669</v>
          </cell>
          <cell r="FJ185">
            <v>337683</v>
          </cell>
          <cell r="FK185">
            <v>389210</v>
          </cell>
          <cell r="FL185">
            <v>439883</v>
          </cell>
          <cell r="FM185">
            <v>431917</v>
          </cell>
          <cell r="FN185">
            <v>1598693</v>
          </cell>
          <cell r="FO185">
            <v>398345</v>
          </cell>
          <cell r="FP185">
            <v>426626</v>
          </cell>
          <cell r="FQ185">
            <v>467317</v>
          </cell>
          <cell r="FR185">
            <v>490837</v>
          </cell>
          <cell r="FS185">
            <v>1783125</v>
          </cell>
          <cell r="FT185">
            <v>461150</v>
          </cell>
          <cell r="FU185">
            <v>521381</v>
          </cell>
          <cell r="FV185">
            <v>553284</v>
          </cell>
          <cell r="FW185">
            <v>548778</v>
          </cell>
          <cell r="FX185">
            <v>2084593</v>
          </cell>
          <cell r="FY185">
            <v>497679</v>
          </cell>
          <cell r="FZ185">
            <v>573592</v>
          </cell>
          <cell r="GA185">
            <v>620314</v>
          </cell>
          <cell r="GB185">
            <v>614299</v>
          </cell>
          <cell r="GC185">
            <v>2305884</v>
          </cell>
          <cell r="GD185">
            <v>566806</v>
          </cell>
          <cell r="GE185">
            <v>620241</v>
          </cell>
          <cell r="GF185">
            <v>682927</v>
          </cell>
          <cell r="GG185">
            <v>697924</v>
          </cell>
          <cell r="GH185">
            <v>2567898</v>
          </cell>
          <cell r="GI185">
            <v>618487</v>
          </cell>
          <cell r="GJ185">
            <v>699078</v>
          </cell>
          <cell r="GK185">
            <v>745423</v>
          </cell>
          <cell r="GL185">
            <v>769930</v>
          </cell>
          <cell r="GM185">
            <v>2832917</v>
          </cell>
          <cell r="GN185">
            <v>689607</v>
          </cell>
          <cell r="GO185">
            <v>762808</v>
          </cell>
          <cell r="GP185">
            <v>797886</v>
          </cell>
          <cell r="GQ185">
            <v>738775</v>
          </cell>
          <cell r="GR185">
            <v>2989076</v>
          </cell>
          <cell r="GS185">
            <v>533413</v>
          </cell>
          <cell r="GT185">
            <v>650870</v>
          </cell>
          <cell r="GU185">
            <v>715899</v>
          </cell>
          <cell r="GV185">
            <v>763994</v>
          </cell>
          <cell r="GW185">
            <v>2664175</v>
          </cell>
          <cell r="GX185">
            <v>716568</v>
          </cell>
          <cell r="GY185">
            <v>845005</v>
          </cell>
          <cell r="GZ185">
            <v>888247</v>
          </cell>
          <cell r="HA185">
            <v>879382</v>
          </cell>
          <cell r="HB185">
            <v>3329202</v>
          </cell>
          <cell r="HC185">
            <v>864952</v>
          </cell>
          <cell r="HD185">
            <v>932611</v>
          </cell>
          <cell r="HE185">
            <v>968282</v>
          </cell>
          <cell r="HF185">
            <v>961391</v>
          </cell>
          <cell r="HG185">
            <v>3727236</v>
          </cell>
          <cell r="HH185">
            <v>871100</v>
          </cell>
          <cell r="HI185">
            <v>952897</v>
          </cell>
          <cell r="HJ185">
            <v>1013377</v>
          </cell>
          <cell r="HK185">
            <v>1041706</v>
          </cell>
          <cell r="HL185">
            <v>3879080</v>
          </cell>
          <cell r="HM185">
            <v>915736</v>
          </cell>
          <cell r="HN185">
            <v>987921</v>
          </cell>
          <cell r="HO185">
            <v>1040714</v>
          </cell>
        </row>
        <row r="186">
          <cell r="A186" t="str">
            <v>CURMGO</v>
          </cell>
          <cell r="B186" t="str">
            <v>current price HK$Mn</v>
          </cell>
          <cell r="C186" t="str">
            <v>Imports of goods</v>
          </cell>
          <cell r="D186" t="str">
            <v>Gold for industrial use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3</v>
          </cell>
          <cell r="P186">
            <v>9</v>
          </cell>
          <cell r="Q186">
            <v>26</v>
          </cell>
          <cell r="R186">
            <v>11</v>
          </cell>
          <cell r="S186">
            <v>12</v>
          </cell>
          <cell r="T186">
            <v>3</v>
          </cell>
          <cell r="U186">
            <v>0</v>
          </cell>
          <cell r="V186">
            <v>5</v>
          </cell>
          <cell r="W186">
            <v>5</v>
          </cell>
          <cell r="X186">
            <v>12</v>
          </cell>
          <cell r="Y186">
            <v>22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7</v>
          </cell>
          <cell r="AH186">
            <v>29</v>
          </cell>
          <cell r="AI186">
            <v>36</v>
          </cell>
          <cell r="AJ186">
            <v>46</v>
          </cell>
          <cell r="AK186">
            <v>48</v>
          </cell>
          <cell r="AL186">
            <v>55</v>
          </cell>
          <cell r="AM186">
            <v>56</v>
          </cell>
          <cell r="AN186">
            <v>205</v>
          </cell>
          <cell r="AO186">
            <v>20</v>
          </cell>
          <cell r="AP186">
            <v>11</v>
          </cell>
          <cell r="AQ186">
            <v>21</v>
          </cell>
          <cell r="AR186">
            <v>10</v>
          </cell>
          <cell r="AS186">
            <v>62</v>
          </cell>
          <cell r="AT186">
            <v>13</v>
          </cell>
          <cell r="AU186">
            <v>25</v>
          </cell>
          <cell r="AV186">
            <v>35</v>
          </cell>
          <cell r="AW186">
            <v>87</v>
          </cell>
          <cell r="AX186">
            <v>160</v>
          </cell>
          <cell r="AY186">
            <v>97</v>
          </cell>
          <cell r="AZ186">
            <v>166</v>
          </cell>
          <cell r="BA186">
            <v>120</v>
          </cell>
          <cell r="BB186">
            <v>48</v>
          </cell>
          <cell r="BC186">
            <v>431</v>
          </cell>
          <cell r="BD186">
            <v>11</v>
          </cell>
          <cell r="BE186">
            <v>88</v>
          </cell>
          <cell r="BF186">
            <v>19</v>
          </cell>
          <cell r="BG186">
            <v>26</v>
          </cell>
          <cell r="BH186">
            <v>144</v>
          </cell>
          <cell r="BI186">
            <v>355</v>
          </cell>
          <cell r="BJ186">
            <v>116</v>
          </cell>
          <cell r="BK186">
            <v>232</v>
          </cell>
          <cell r="BL186">
            <v>166</v>
          </cell>
          <cell r="BM186">
            <v>869</v>
          </cell>
          <cell r="BN186">
            <v>366</v>
          </cell>
          <cell r="BO186">
            <v>120</v>
          </cell>
          <cell r="BP186">
            <v>220</v>
          </cell>
          <cell r="BQ186">
            <v>169</v>
          </cell>
          <cell r="BR186">
            <v>875</v>
          </cell>
          <cell r="BS186">
            <v>380</v>
          </cell>
          <cell r="BT186">
            <v>155</v>
          </cell>
          <cell r="BU186">
            <v>331</v>
          </cell>
          <cell r="BV186">
            <v>262</v>
          </cell>
          <cell r="BW186">
            <v>1128</v>
          </cell>
          <cell r="BX186">
            <v>585</v>
          </cell>
          <cell r="BY186">
            <v>206</v>
          </cell>
          <cell r="BZ186">
            <v>388</v>
          </cell>
          <cell r="CA186">
            <v>248</v>
          </cell>
          <cell r="CB186">
            <v>1427</v>
          </cell>
          <cell r="CC186">
            <v>271</v>
          </cell>
          <cell r="CD186">
            <v>309</v>
          </cell>
          <cell r="CE186">
            <v>282</v>
          </cell>
          <cell r="CF186">
            <v>331</v>
          </cell>
          <cell r="CG186">
            <v>1193</v>
          </cell>
          <cell r="CH186">
            <v>293</v>
          </cell>
          <cell r="CI186">
            <v>403</v>
          </cell>
          <cell r="CJ186">
            <v>409</v>
          </cell>
          <cell r="CK186">
            <v>436</v>
          </cell>
          <cell r="CL186">
            <v>1541</v>
          </cell>
          <cell r="CM186">
            <v>443</v>
          </cell>
          <cell r="CN186">
            <v>543</v>
          </cell>
          <cell r="CO186">
            <v>510</v>
          </cell>
          <cell r="CP186">
            <v>539</v>
          </cell>
          <cell r="CQ186">
            <v>2035</v>
          </cell>
          <cell r="CR186">
            <v>472</v>
          </cell>
          <cell r="CS186">
            <v>642</v>
          </cell>
          <cell r="CT186">
            <v>612</v>
          </cell>
          <cell r="CU186">
            <v>642</v>
          </cell>
          <cell r="CV186">
            <v>2368</v>
          </cell>
          <cell r="CW186">
            <v>571</v>
          </cell>
          <cell r="CX186">
            <v>679</v>
          </cell>
          <cell r="CY186">
            <v>595</v>
          </cell>
          <cell r="CZ186">
            <v>584</v>
          </cell>
          <cell r="DA186">
            <v>2429</v>
          </cell>
          <cell r="DB186">
            <v>523</v>
          </cell>
          <cell r="DC186">
            <v>679</v>
          </cell>
          <cell r="DD186">
            <v>692</v>
          </cell>
          <cell r="DE186">
            <v>767</v>
          </cell>
          <cell r="DF186">
            <v>2661</v>
          </cell>
          <cell r="DG186">
            <v>665</v>
          </cell>
          <cell r="DH186">
            <v>837</v>
          </cell>
          <cell r="DI186">
            <v>772</v>
          </cell>
          <cell r="DJ186">
            <v>778</v>
          </cell>
          <cell r="DK186">
            <v>3052</v>
          </cell>
          <cell r="DL186">
            <v>678</v>
          </cell>
          <cell r="DM186">
            <v>896</v>
          </cell>
          <cell r="DN186">
            <v>795</v>
          </cell>
          <cell r="DO186">
            <v>789</v>
          </cell>
          <cell r="DP186">
            <v>3158</v>
          </cell>
          <cell r="DQ186">
            <v>702</v>
          </cell>
          <cell r="DR186">
            <v>824</v>
          </cell>
          <cell r="DS186">
            <v>813</v>
          </cell>
          <cell r="DT186">
            <v>766</v>
          </cell>
          <cell r="DU186">
            <v>3105</v>
          </cell>
          <cell r="DV186">
            <v>754</v>
          </cell>
          <cell r="DW186">
            <v>1000</v>
          </cell>
          <cell r="DX186">
            <v>951</v>
          </cell>
          <cell r="DY186">
            <v>1002</v>
          </cell>
          <cell r="DZ186">
            <v>3707</v>
          </cell>
          <cell r="EA186">
            <v>996</v>
          </cell>
          <cell r="EB186">
            <v>1320</v>
          </cell>
          <cell r="EC186">
            <v>1119</v>
          </cell>
          <cell r="ED186">
            <v>1137</v>
          </cell>
          <cell r="EE186">
            <v>4572</v>
          </cell>
          <cell r="EF186">
            <v>1002</v>
          </cell>
          <cell r="EG186">
            <v>1119</v>
          </cell>
          <cell r="EH186">
            <v>1041</v>
          </cell>
          <cell r="EI186">
            <v>1096</v>
          </cell>
          <cell r="EJ186">
            <v>4258</v>
          </cell>
          <cell r="EK186">
            <v>10482</v>
          </cell>
          <cell r="EL186">
            <v>10482</v>
          </cell>
          <cell r="EM186">
            <v>10482</v>
          </cell>
          <cell r="EN186">
            <v>4912</v>
          </cell>
          <cell r="EO186">
            <v>36358</v>
          </cell>
          <cell r="EP186">
            <v>7139</v>
          </cell>
          <cell r="EQ186">
            <v>4146</v>
          </cell>
          <cell r="ER186">
            <v>3899</v>
          </cell>
          <cell r="ES186">
            <v>2373</v>
          </cell>
          <cell r="ET186">
            <v>17557</v>
          </cell>
          <cell r="EU186">
            <v>3792</v>
          </cell>
          <cell r="EV186">
            <v>2202</v>
          </cell>
          <cell r="EW186">
            <v>2071</v>
          </cell>
          <cell r="EX186">
            <v>1260</v>
          </cell>
          <cell r="EY186">
            <v>9325</v>
          </cell>
          <cell r="EZ186">
            <v>1488</v>
          </cell>
          <cell r="FA186">
            <v>1782</v>
          </cell>
          <cell r="FB186">
            <v>2378</v>
          </cell>
          <cell r="FC186">
            <v>4270</v>
          </cell>
          <cell r="FD186">
            <v>9918</v>
          </cell>
          <cell r="FE186">
            <v>3728</v>
          </cell>
          <cell r="FF186">
            <v>1384</v>
          </cell>
          <cell r="FG186">
            <v>1234</v>
          </cell>
          <cell r="FH186">
            <v>938</v>
          </cell>
          <cell r="FI186">
            <v>7283</v>
          </cell>
          <cell r="FJ186">
            <v>848</v>
          </cell>
          <cell r="FK186">
            <v>862</v>
          </cell>
          <cell r="FL186">
            <v>615</v>
          </cell>
          <cell r="FM186">
            <v>510</v>
          </cell>
          <cell r="FN186">
            <v>2834</v>
          </cell>
          <cell r="FO186">
            <v>1076</v>
          </cell>
          <cell r="FP186">
            <v>2503</v>
          </cell>
          <cell r="FQ186">
            <v>1584</v>
          </cell>
          <cell r="FR186">
            <v>5771</v>
          </cell>
          <cell r="FS186">
            <v>10934</v>
          </cell>
          <cell r="FT186">
            <v>6097</v>
          </cell>
          <cell r="FU186">
            <v>5945</v>
          </cell>
          <cell r="FV186">
            <v>1959</v>
          </cell>
          <cell r="FW186">
            <v>951</v>
          </cell>
          <cell r="FX186">
            <v>14952</v>
          </cell>
          <cell r="FY186">
            <v>1094</v>
          </cell>
          <cell r="FZ186">
            <v>1406</v>
          </cell>
          <cell r="GA186">
            <v>1252</v>
          </cell>
          <cell r="GB186">
            <v>1455</v>
          </cell>
          <cell r="GC186">
            <v>5207</v>
          </cell>
          <cell r="GD186">
            <v>1455</v>
          </cell>
          <cell r="GE186">
            <v>1869</v>
          </cell>
          <cell r="GF186">
            <v>2870</v>
          </cell>
          <cell r="GG186">
            <v>2248</v>
          </cell>
          <cell r="GH186">
            <v>8442</v>
          </cell>
          <cell r="GI186">
            <v>3035</v>
          </cell>
          <cell r="GJ186">
            <v>3635</v>
          </cell>
          <cell r="GK186">
            <v>4026</v>
          </cell>
          <cell r="GL186">
            <v>8908</v>
          </cell>
          <cell r="GM186">
            <v>19604</v>
          </cell>
          <cell r="GN186">
            <v>7101</v>
          </cell>
          <cell r="GO186">
            <v>7954</v>
          </cell>
          <cell r="GP186">
            <v>7752</v>
          </cell>
          <cell r="GQ186">
            <v>12205</v>
          </cell>
          <cell r="GR186">
            <v>35012</v>
          </cell>
          <cell r="GS186">
            <v>13661</v>
          </cell>
          <cell r="GT186">
            <v>7265</v>
          </cell>
          <cell r="GU186">
            <v>7231</v>
          </cell>
          <cell r="GV186">
            <v>10633</v>
          </cell>
          <cell r="GW186">
            <v>38790</v>
          </cell>
          <cell r="GX186">
            <v>11546</v>
          </cell>
          <cell r="GY186">
            <v>26125</v>
          </cell>
          <cell r="GZ186">
            <v>9879</v>
          </cell>
          <cell r="HA186">
            <v>18304</v>
          </cell>
          <cell r="HB186">
            <v>65855</v>
          </cell>
          <cell r="HC186">
            <v>24591</v>
          </cell>
          <cell r="HD186">
            <v>26407</v>
          </cell>
          <cell r="HE186">
            <v>25173</v>
          </cell>
          <cell r="HF186">
            <v>44793</v>
          </cell>
          <cell r="HG186">
            <v>120964</v>
          </cell>
          <cell r="HH186">
            <v>62311</v>
          </cell>
          <cell r="HI186">
            <v>74789</v>
          </cell>
          <cell r="HJ186">
            <v>45890</v>
          </cell>
          <cell r="HK186">
            <v>54340</v>
          </cell>
          <cell r="HL186">
            <v>237330</v>
          </cell>
          <cell r="HM186">
            <v>108381</v>
          </cell>
          <cell r="HN186">
            <v>112346</v>
          </cell>
          <cell r="HO186">
            <v>76667</v>
          </cell>
        </row>
        <row r="187">
          <cell r="A187" t="str">
            <v>CURNXS</v>
          </cell>
          <cell r="B187" t="str">
            <v>current price HK$Mn</v>
          </cell>
          <cell r="C187" t="str">
            <v>Net exports of services</v>
          </cell>
          <cell r="H187">
            <v>0</v>
          </cell>
          <cell r="I187">
            <v>1177</v>
          </cell>
          <cell r="J187">
            <v>1223</v>
          </cell>
          <cell r="K187">
            <v>1329</v>
          </cell>
          <cell r="L187">
            <v>1452</v>
          </cell>
          <cell r="M187">
            <v>1550</v>
          </cell>
          <cell r="N187">
            <v>1583</v>
          </cell>
          <cell r="O187">
            <v>1941</v>
          </cell>
          <cell r="P187">
            <v>2272</v>
          </cell>
          <cell r="Q187">
            <v>2816</v>
          </cell>
          <cell r="R187">
            <v>3439</v>
          </cell>
          <cell r="S187">
            <v>3413</v>
          </cell>
          <cell r="T187">
            <v>4073</v>
          </cell>
          <cell r="U187">
            <v>1200</v>
          </cell>
          <cell r="V187">
            <v>1162</v>
          </cell>
          <cell r="W187">
            <v>1062</v>
          </cell>
          <cell r="X187">
            <v>1097</v>
          </cell>
          <cell r="Y187">
            <v>4522</v>
          </cell>
          <cell r="Z187">
            <v>1519</v>
          </cell>
          <cell r="AA187">
            <v>1382</v>
          </cell>
          <cell r="AB187">
            <v>1106</v>
          </cell>
          <cell r="AC187">
            <v>1055</v>
          </cell>
          <cell r="AD187">
            <v>5061</v>
          </cell>
          <cell r="AE187">
            <v>1320</v>
          </cell>
          <cell r="AF187">
            <v>1390</v>
          </cell>
          <cell r="AG187">
            <v>1200</v>
          </cell>
          <cell r="AH187">
            <v>1311</v>
          </cell>
          <cell r="AI187">
            <v>5222</v>
          </cell>
          <cell r="AJ187">
            <v>1902</v>
          </cell>
          <cell r="AK187">
            <v>1838</v>
          </cell>
          <cell r="AL187">
            <v>1645</v>
          </cell>
          <cell r="AM187">
            <v>1743</v>
          </cell>
          <cell r="AN187">
            <v>7127</v>
          </cell>
          <cell r="AO187">
            <v>1945</v>
          </cell>
          <cell r="AP187">
            <v>1853</v>
          </cell>
          <cell r="AQ187">
            <v>1522</v>
          </cell>
          <cell r="AR187">
            <v>1694</v>
          </cell>
          <cell r="AS187">
            <v>7015</v>
          </cell>
          <cell r="AT187">
            <v>1883</v>
          </cell>
          <cell r="AU187">
            <v>2275</v>
          </cell>
          <cell r="AV187">
            <v>1846</v>
          </cell>
          <cell r="AW187">
            <v>2032</v>
          </cell>
          <cell r="AX187">
            <v>8036</v>
          </cell>
          <cell r="AY187">
            <v>2316</v>
          </cell>
          <cell r="AZ187">
            <v>2591</v>
          </cell>
          <cell r="BA187">
            <v>1997</v>
          </cell>
          <cell r="BB187">
            <v>2055</v>
          </cell>
          <cell r="BC187">
            <v>8960</v>
          </cell>
          <cell r="BD187">
            <v>2159</v>
          </cell>
          <cell r="BE187">
            <v>2700</v>
          </cell>
          <cell r="BF187">
            <v>2099</v>
          </cell>
          <cell r="BG187">
            <v>2180</v>
          </cell>
          <cell r="BH187">
            <v>9137</v>
          </cell>
          <cell r="BI187">
            <v>1894</v>
          </cell>
          <cell r="BJ187">
            <v>2807</v>
          </cell>
          <cell r="BK187">
            <v>2329</v>
          </cell>
          <cell r="BL187">
            <v>2986</v>
          </cell>
          <cell r="BM187">
            <v>10017</v>
          </cell>
          <cell r="BN187">
            <v>3260</v>
          </cell>
          <cell r="BO187">
            <v>3492</v>
          </cell>
          <cell r="BP187">
            <v>2774</v>
          </cell>
          <cell r="BQ187">
            <v>3516</v>
          </cell>
          <cell r="BR187">
            <v>13042</v>
          </cell>
          <cell r="BS187">
            <v>3039</v>
          </cell>
          <cell r="BT187">
            <v>3855</v>
          </cell>
          <cell r="BU187">
            <v>3129</v>
          </cell>
          <cell r="BV187">
            <v>4480</v>
          </cell>
          <cell r="BW187">
            <v>14502</v>
          </cell>
          <cell r="BX187">
            <v>3883</v>
          </cell>
          <cell r="BY187">
            <v>5030</v>
          </cell>
          <cell r="BZ187">
            <v>4199</v>
          </cell>
          <cell r="CA187">
            <v>4665</v>
          </cell>
          <cell r="CB187">
            <v>17777</v>
          </cell>
          <cell r="CC187">
            <v>5119</v>
          </cell>
          <cell r="CD187">
            <v>5345</v>
          </cell>
          <cell r="CE187">
            <v>3753</v>
          </cell>
          <cell r="CF187">
            <v>4589</v>
          </cell>
          <cell r="CG187">
            <v>18807</v>
          </cell>
          <cell r="CH187">
            <v>4777</v>
          </cell>
          <cell r="CI187">
            <v>5715</v>
          </cell>
          <cell r="CJ187">
            <v>5538</v>
          </cell>
          <cell r="CK187">
            <v>6533</v>
          </cell>
          <cell r="CL187">
            <v>22562</v>
          </cell>
          <cell r="CM187">
            <v>7015</v>
          </cell>
          <cell r="CN187">
            <v>8151</v>
          </cell>
          <cell r="CO187">
            <v>8373</v>
          </cell>
          <cell r="CP187">
            <v>9473</v>
          </cell>
          <cell r="CQ187">
            <v>33011</v>
          </cell>
          <cell r="CR187">
            <v>8097</v>
          </cell>
          <cell r="CS187">
            <v>10031</v>
          </cell>
          <cell r="CT187">
            <v>8227</v>
          </cell>
          <cell r="CU187">
            <v>10539</v>
          </cell>
          <cell r="CV187">
            <v>36893</v>
          </cell>
          <cell r="CW187">
            <v>9161</v>
          </cell>
          <cell r="CX187">
            <v>11413</v>
          </cell>
          <cell r="CY187">
            <v>9553</v>
          </cell>
          <cell r="CZ187">
            <v>12116</v>
          </cell>
          <cell r="DA187">
            <v>42242</v>
          </cell>
          <cell r="DB187">
            <v>9594</v>
          </cell>
          <cell r="DC187">
            <v>10949</v>
          </cell>
          <cell r="DD187">
            <v>8798</v>
          </cell>
          <cell r="DE187">
            <v>11797</v>
          </cell>
          <cell r="DF187">
            <v>41136</v>
          </cell>
          <cell r="DG187">
            <v>9906</v>
          </cell>
          <cell r="DH187">
            <v>12384</v>
          </cell>
          <cell r="DI187">
            <v>10544</v>
          </cell>
          <cell r="DJ187">
            <v>12411</v>
          </cell>
          <cell r="DK187">
            <v>45245</v>
          </cell>
          <cell r="DL187">
            <v>11653</v>
          </cell>
          <cell r="DM187">
            <v>14711</v>
          </cell>
          <cell r="DN187">
            <v>12699</v>
          </cell>
          <cell r="DO187">
            <v>15304</v>
          </cell>
          <cell r="DP187">
            <v>54368</v>
          </cell>
          <cell r="DQ187">
            <v>15095</v>
          </cell>
          <cell r="DR187">
            <v>17170</v>
          </cell>
          <cell r="DS187">
            <v>17506</v>
          </cell>
          <cell r="DT187">
            <v>19747</v>
          </cell>
          <cell r="DU187">
            <v>69520</v>
          </cell>
          <cell r="DV187">
            <v>16438</v>
          </cell>
          <cell r="DW187">
            <v>17280</v>
          </cell>
          <cell r="DX187">
            <v>16912</v>
          </cell>
          <cell r="DY187">
            <v>20544</v>
          </cell>
          <cell r="DZ187">
            <v>71174</v>
          </cell>
          <cell r="EA187">
            <v>15684</v>
          </cell>
          <cell r="EB187">
            <v>17332</v>
          </cell>
          <cell r="EC187">
            <v>16992</v>
          </cell>
          <cell r="ED187">
            <v>22481</v>
          </cell>
          <cell r="EE187">
            <v>72489</v>
          </cell>
          <cell r="EF187">
            <v>20858</v>
          </cell>
          <cell r="EG187">
            <v>23577</v>
          </cell>
          <cell r="EH187">
            <v>23102</v>
          </cell>
          <cell r="EI187">
            <v>27570</v>
          </cell>
          <cell r="EJ187">
            <v>95107</v>
          </cell>
          <cell r="EK187">
            <v>22443</v>
          </cell>
          <cell r="EL187">
            <v>25397</v>
          </cell>
          <cell r="EM187">
            <v>19059</v>
          </cell>
          <cell r="EN187">
            <v>20927</v>
          </cell>
          <cell r="EO187">
            <v>87826</v>
          </cell>
          <cell r="EP187">
            <v>14146</v>
          </cell>
          <cell r="EQ187">
            <v>15086</v>
          </cell>
          <cell r="ER187">
            <v>17542</v>
          </cell>
          <cell r="ES187">
            <v>20906</v>
          </cell>
          <cell r="ET187">
            <v>67680</v>
          </cell>
          <cell r="EU187">
            <v>15731</v>
          </cell>
          <cell r="EV187">
            <v>19328</v>
          </cell>
          <cell r="EW187">
            <v>24107</v>
          </cell>
          <cell r="EX187">
            <v>31752</v>
          </cell>
          <cell r="EY187">
            <v>90918</v>
          </cell>
          <cell r="EZ187">
            <v>25120</v>
          </cell>
          <cell r="FA187">
            <v>27727</v>
          </cell>
          <cell r="FB187">
            <v>32134</v>
          </cell>
          <cell r="FC187">
            <v>37820</v>
          </cell>
          <cell r="FD187">
            <v>122801</v>
          </cell>
          <cell r="FE187">
            <v>27647</v>
          </cell>
          <cell r="FF187">
            <v>29383</v>
          </cell>
          <cell r="FG187">
            <v>32285</v>
          </cell>
          <cell r="FH187">
            <v>37622</v>
          </cell>
          <cell r="FI187">
            <v>126937</v>
          </cell>
          <cell r="FJ187">
            <v>26988</v>
          </cell>
          <cell r="FK187">
            <v>33813</v>
          </cell>
          <cell r="FL187">
            <v>38542</v>
          </cell>
          <cell r="FM187">
            <v>45888</v>
          </cell>
          <cell r="FN187">
            <v>145231</v>
          </cell>
          <cell r="FO187">
            <v>36433</v>
          </cell>
          <cell r="FP187">
            <v>29258</v>
          </cell>
          <cell r="FQ187">
            <v>42900</v>
          </cell>
          <cell r="FR187">
            <v>50702</v>
          </cell>
          <cell r="FS187">
            <v>159293</v>
          </cell>
          <cell r="FT187">
            <v>43164</v>
          </cell>
          <cell r="FU187">
            <v>39871</v>
          </cell>
          <cell r="FV187">
            <v>49442</v>
          </cell>
          <cell r="FW187">
            <v>54753</v>
          </cell>
          <cell r="FX187">
            <v>187230</v>
          </cell>
          <cell r="FY187">
            <v>50974</v>
          </cell>
          <cell r="FZ187">
            <v>50728</v>
          </cell>
          <cell r="GA187">
            <v>60323</v>
          </cell>
          <cell r="GB187">
            <v>69836</v>
          </cell>
          <cell r="GC187">
            <v>231861</v>
          </cell>
          <cell r="GD187">
            <v>64454</v>
          </cell>
          <cell r="GE187">
            <v>60656</v>
          </cell>
          <cell r="GF187">
            <v>71808</v>
          </cell>
          <cell r="GG187">
            <v>79864</v>
          </cell>
          <cell r="GH187">
            <v>276782</v>
          </cell>
          <cell r="GI187">
            <v>76998</v>
          </cell>
          <cell r="GJ187">
            <v>68812</v>
          </cell>
          <cell r="GK187">
            <v>87776</v>
          </cell>
          <cell r="GL187">
            <v>96310</v>
          </cell>
          <cell r="GM187">
            <v>329896</v>
          </cell>
          <cell r="GN187">
            <v>82512</v>
          </cell>
          <cell r="GO187">
            <v>77982</v>
          </cell>
          <cell r="GP187">
            <v>95746</v>
          </cell>
          <cell r="GQ187">
            <v>97563</v>
          </cell>
          <cell r="GR187">
            <v>353803</v>
          </cell>
          <cell r="GS187">
            <v>78139</v>
          </cell>
          <cell r="GT187">
            <v>66388</v>
          </cell>
          <cell r="GU187">
            <v>87572</v>
          </cell>
          <cell r="GV187">
            <v>101349</v>
          </cell>
          <cell r="GW187">
            <v>333448</v>
          </cell>
          <cell r="GX187">
            <v>99316</v>
          </cell>
          <cell r="GY187">
            <v>93550</v>
          </cell>
          <cell r="GZ187">
            <v>116706</v>
          </cell>
          <cell r="HA187">
            <v>121845</v>
          </cell>
          <cell r="HB187">
            <v>431417</v>
          </cell>
          <cell r="HC187">
            <v>116807</v>
          </cell>
          <cell r="HD187">
            <v>110496</v>
          </cell>
          <cell r="HE187">
            <v>134939</v>
          </cell>
          <cell r="HF187">
            <v>141865</v>
          </cell>
          <cell r="HG187">
            <v>504107</v>
          </cell>
          <cell r="HH187">
            <v>129367</v>
          </cell>
          <cell r="HI187">
            <v>125585</v>
          </cell>
          <cell r="HJ187">
            <v>142604</v>
          </cell>
          <cell r="HK187">
            <v>152178</v>
          </cell>
          <cell r="HL187">
            <v>549734</v>
          </cell>
          <cell r="HM187">
            <v>143060</v>
          </cell>
          <cell r="HN187">
            <v>145055</v>
          </cell>
          <cell r="HO187">
            <v>155546</v>
          </cell>
        </row>
        <row r="188">
          <cell r="A188" t="str">
            <v>CURXS</v>
          </cell>
          <cell r="B188" t="str">
            <v>current price HK$Mn</v>
          </cell>
          <cell r="C188" t="str">
            <v>Exports of services</v>
          </cell>
          <cell r="I188">
            <v>2261</v>
          </cell>
          <cell r="J188">
            <v>2419</v>
          </cell>
          <cell r="K188">
            <v>2629</v>
          </cell>
          <cell r="L188">
            <v>2885</v>
          </cell>
          <cell r="M188">
            <v>3073</v>
          </cell>
          <cell r="N188">
            <v>3278</v>
          </cell>
          <cell r="O188">
            <v>3696</v>
          </cell>
          <cell r="P188">
            <v>4345</v>
          </cell>
          <cell r="Q188">
            <v>5262</v>
          </cell>
          <cell r="R188">
            <v>6294</v>
          </cell>
          <cell r="S188">
            <v>6677</v>
          </cell>
          <cell r="T188">
            <v>7784</v>
          </cell>
          <cell r="U188">
            <v>2265</v>
          </cell>
          <cell r="V188">
            <v>2268</v>
          </cell>
          <cell r="W188">
            <v>2352</v>
          </cell>
          <cell r="X188">
            <v>2418</v>
          </cell>
          <cell r="Y188">
            <v>9303</v>
          </cell>
          <cell r="Z188">
            <v>2977</v>
          </cell>
          <cell r="AA188">
            <v>2928</v>
          </cell>
          <cell r="AB188">
            <v>2670</v>
          </cell>
          <cell r="AC188">
            <v>2315</v>
          </cell>
          <cell r="AD188">
            <v>10890</v>
          </cell>
          <cell r="AE188">
            <v>2839</v>
          </cell>
          <cell r="AF188">
            <v>2846</v>
          </cell>
          <cell r="AG188">
            <v>2939</v>
          </cell>
          <cell r="AH188">
            <v>2901</v>
          </cell>
          <cell r="AI188">
            <v>11525</v>
          </cell>
          <cell r="AJ188">
            <v>3790</v>
          </cell>
          <cell r="AK188">
            <v>3759</v>
          </cell>
          <cell r="AL188">
            <v>3734</v>
          </cell>
          <cell r="AM188">
            <v>3648</v>
          </cell>
          <cell r="AN188">
            <v>14931</v>
          </cell>
          <cell r="AO188">
            <v>4208</v>
          </cell>
          <cell r="AP188">
            <v>4158</v>
          </cell>
          <cell r="AQ188">
            <v>3982</v>
          </cell>
          <cell r="AR188">
            <v>3909</v>
          </cell>
          <cell r="AS188">
            <v>16258</v>
          </cell>
          <cell r="AT188">
            <v>4660</v>
          </cell>
          <cell r="AU188">
            <v>4953</v>
          </cell>
          <cell r="AV188">
            <v>4902</v>
          </cell>
          <cell r="AW188">
            <v>4993</v>
          </cell>
          <cell r="AX188">
            <v>19508</v>
          </cell>
          <cell r="AY188">
            <v>5939</v>
          </cell>
          <cell r="AZ188">
            <v>6465</v>
          </cell>
          <cell r="BA188">
            <v>6390</v>
          </cell>
          <cell r="BB188">
            <v>6279</v>
          </cell>
          <cell r="BC188">
            <v>25073</v>
          </cell>
          <cell r="BD188">
            <v>7091</v>
          </cell>
          <cell r="BE188">
            <v>7689</v>
          </cell>
          <cell r="BF188">
            <v>7396</v>
          </cell>
          <cell r="BG188">
            <v>7307</v>
          </cell>
          <cell r="BH188">
            <v>29483</v>
          </cell>
          <cell r="BI188">
            <v>8721</v>
          </cell>
          <cell r="BJ188">
            <v>9009</v>
          </cell>
          <cell r="BK188">
            <v>9020</v>
          </cell>
          <cell r="BL188">
            <v>9139</v>
          </cell>
          <cell r="BM188">
            <v>35890</v>
          </cell>
          <cell r="BN188">
            <v>10525</v>
          </cell>
          <cell r="BO188">
            <v>10321</v>
          </cell>
          <cell r="BP188">
            <v>10054</v>
          </cell>
          <cell r="BQ188">
            <v>10087</v>
          </cell>
          <cell r="BR188">
            <v>40987</v>
          </cell>
          <cell r="BS188">
            <v>10831</v>
          </cell>
          <cell r="BT188">
            <v>11616</v>
          </cell>
          <cell r="BU188">
            <v>12029</v>
          </cell>
          <cell r="BV188">
            <v>13159</v>
          </cell>
          <cell r="BW188">
            <v>47634</v>
          </cell>
          <cell r="BX188">
            <v>13817</v>
          </cell>
          <cell r="BY188">
            <v>14970</v>
          </cell>
          <cell r="BZ188">
            <v>14510</v>
          </cell>
          <cell r="CA188">
            <v>14463</v>
          </cell>
          <cell r="CB188">
            <v>57761</v>
          </cell>
          <cell r="CC188">
            <v>16476</v>
          </cell>
          <cell r="CD188">
            <v>16380</v>
          </cell>
          <cell r="CE188">
            <v>14785</v>
          </cell>
          <cell r="CF188">
            <v>15287</v>
          </cell>
          <cell r="CG188">
            <v>62929</v>
          </cell>
          <cell r="CH188">
            <v>17040</v>
          </cell>
          <cell r="CI188">
            <v>18146</v>
          </cell>
          <cell r="CJ188">
            <v>18695</v>
          </cell>
          <cell r="CK188">
            <v>19929</v>
          </cell>
          <cell r="CL188">
            <v>73809</v>
          </cell>
          <cell r="CM188">
            <v>21731</v>
          </cell>
          <cell r="CN188">
            <v>23339</v>
          </cell>
          <cell r="CO188">
            <v>24206</v>
          </cell>
          <cell r="CP188">
            <v>25536</v>
          </cell>
          <cell r="CQ188">
            <v>94812</v>
          </cell>
          <cell r="CR188">
            <v>26148</v>
          </cell>
          <cell r="CS188">
            <v>28231</v>
          </cell>
          <cell r="CT188">
            <v>27777</v>
          </cell>
          <cell r="CU188">
            <v>29587</v>
          </cell>
          <cell r="CV188">
            <v>111743</v>
          </cell>
          <cell r="CW188">
            <v>30372</v>
          </cell>
          <cell r="CX188">
            <v>31905</v>
          </cell>
          <cell r="CY188">
            <v>31615</v>
          </cell>
          <cell r="CZ188">
            <v>33806</v>
          </cell>
          <cell r="DA188">
            <v>127698</v>
          </cell>
          <cell r="DB188">
            <v>33508</v>
          </cell>
          <cell r="DC188">
            <v>35711</v>
          </cell>
          <cell r="DD188">
            <v>35831</v>
          </cell>
          <cell r="DE188">
            <v>38045</v>
          </cell>
          <cell r="DF188">
            <v>143094</v>
          </cell>
          <cell r="DG188">
            <v>38072</v>
          </cell>
          <cell r="DH188">
            <v>40400</v>
          </cell>
          <cell r="DI188">
            <v>40325</v>
          </cell>
          <cell r="DJ188">
            <v>42988</v>
          </cell>
          <cell r="DK188">
            <v>161785</v>
          </cell>
          <cell r="DL188">
            <v>43700</v>
          </cell>
          <cell r="DM188">
            <v>46695</v>
          </cell>
          <cell r="DN188">
            <v>47470</v>
          </cell>
          <cell r="DO188">
            <v>49099</v>
          </cell>
          <cell r="DP188">
            <v>186964</v>
          </cell>
          <cell r="DQ188">
            <v>49166</v>
          </cell>
          <cell r="DR188">
            <v>52441</v>
          </cell>
          <cell r="DS188">
            <v>54607</v>
          </cell>
          <cell r="DT188">
            <v>54927</v>
          </cell>
          <cell r="DU188">
            <v>211142</v>
          </cell>
          <cell r="DV188">
            <v>55599</v>
          </cell>
          <cell r="DW188">
            <v>57343</v>
          </cell>
          <cell r="DX188">
            <v>60014</v>
          </cell>
          <cell r="DY188">
            <v>62925</v>
          </cell>
          <cell r="DZ188">
            <v>235881</v>
          </cell>
          <cell r="EA188">
            <v>60381</v>
          </cell>
          <cell r="EB188">
            <v>62674</v>
          </cell>
          <cell r="EC188">
            <v>64855</v>
          </cell>
          <cell r="ED188">
            <v>67414</v>
          </cell>
          <cell r="EE188">
            <v>255324</v>
          </cell>
          <cell r="EF188">
            <v>67724</v>
          </cell>
          <cell r="EG188">
            <v>69760</v>
          </cell>
          <cell r="EH188">
            <v>72284</v>
          </cell>
          <cell r="EI188">
            <v>76819</v>
          </cell>
          <cell r="EJ188">
            <v>286587</v>
          </cell>
          <cell r="EK188">
            <v>72394</v>
          </cell>
          <cell r="EL188">
            <v>73160</v>
          </cell>
          <cell r="EM188">
            <v>72005</v>
          </cell>
          <cell r="EN188">
            <v>70335</v>
          </cell>
          <cell r="EO188">
            <v>287894</v>
          </cell>
          <cell r="EP188">
            <v>64234</v>
          </cell>
          <cell r="EQ188">
            <v>62317</v>
          </cell>
          <cell r="ER188">
            <v>67063</v>
          </cell>
          <cell r="ES188">
            <v>69990</v>
          </cell>
          <cell r="ET188">
            <v>263604</v>
          </cell>
          <cell r="EU188">
            <v>62697</v>
          </cell>
          <cell r="EV188">
            <v>63777</v>
          </cell>
          <cell r="EW188">
            <v>73387</v>
          </cell>
          <cell r="EX188">
            <v>78048</v>
          </cell>
          <cell r="EY188">
            <v>277909</v>
          </cell>
          <cell r="EZ188">
            <v>72343</v>
          </cell>
          <cell r="FA188">
            <v>74767</v>
          </cell>
          <cell r="FB188">
            <v>84008</v>
          </cell>
          <cell r="FC188">
            <v>85611</v>
          </cell>
          <cell r="FD188">
            <v>316729</v>
          </cell>
          <cell r="FE188">
            <v>77025</v>
          </cell>
          <cell r="FF188">
            <v>77553</v>
          </cell>
          <cell r="FG188">
            <v>83423</v>
          </cell>
          <cell r="FH188">
            <v>84588</v>
          </cell>
          <cell r="FI188">
            <v>322589</v>
          </cell>
          <cell r="FJ188">
            <v>76871</v>
          </cell>
          <cell r="FK188">
            <v>81737</v>
          </cell>
          <cell r="FL188">
            <v>93457</v>
          </cell>
          <cell r="FM188">
            <v>97611</v>
          </cell>
          <cell r="FN188">
            <v>349676</v>
          </cell>
          <cell r="FO188">
            <v>86222</v>
          </cell>
          <cell r="FP188">
            <v>71141</v>
          </cell>
          <cell r="FQ188">
            <v>99249</v>
          </cell>
          <cell r="FR188">
            <v>107153</v>
          </cell>
          <cell r="FS188">
            <v>363765</v>
          </cell>
          <cell r="FT188">
            <v>98700</v>
          </cell>
          <cell r="FU188">
            <v>98248</v>
          </cell>
          <cell r="FV188">
            <v>114937</v>
          </cell>
          <cell r="FW188">
            <v>119205</v>
          </cell>
          <cell r="FX188">
            <v>431090</v>
          </cell>
          <cell r="FY188">
            <v>113713</v>
          </cell>
          <cell r="FZ188">
            <v>112987</v>
          </cell>
          <cell r="GA188">
            <v>131839</v>
          </cell>
          <cell r="GB188">
            <v>138446</v>
          </cell>
          <cell r="GC188">
            <v>496985</v>
          </cell>
          <cell r="GD188">
            <v>130672</v>
          </cell>
          <cell r="GE188">
            <v>130350</v>
          </cell>
          <cell r="GF188">
            <v>149240</v>
          </cell>
          <cell r="GG188">
            <v>156154</v>
          </cell>
          <cell r="GH188">
            <v>566416</v>
          </cell>
          <cell r="GI188">
            <v>153311</v>
          </cell>
          <cell r="GJ188">
            <v>148301</v>
          </cell>
          <cell r="GK188">
            <v>176837</v>
          </cell>
          <cell r="GL188">
            <v>185651</v>
          </cell>
          <cell r="GM188">
            <v>664100</v>
          </cell>
          <cell r="GN188">
            <v>174435</v>
          </cell>
          <cell r="GO188">
            <v>167697</v>
          </cell>
          <cell r="GP188">
            <v>193342</v>
          </cell>
          <cell r="GQ188">
            <v>185363</v>
          </cell>
          <cell r="GR188">
            <v>720837</v>
          </cell>
          <cell r="GS188">
            <v>154574</v>
          </cell>
          <cell r="GT188">
            <v>144252</v>
          </cell>
          <cell r="GU188">
            <v>177192</v>
          </cell>
          <cell r="GV188">
            <v>196776</v>
          </cell>
          <cell r="GW188">
            <v>672794</v>
          </cell>
          <cell r="GX188">
            <v>191394</v>
          </cell>
          <cell r="GY188">
            <v>185912</v>
          </cell>
          <cell r="GZ188">
            <v>221328</v>
          </cell>
          <cell r="HA188">
            <v>230861</v>
          </cell>
          <cell r="HB188">
            <v>829495</v>
          </cell>
          <cell r="HC188">
            <v>220868</v>
          </cell>
          <cell r="HD188">
            <v>214207</v>
          </cell>
          <cell r="HE188">
            <v>249472</v>
          </cell>
          <cell r="HF188">
            <v>258136</v>
          </cell>
          <cell r="HG188">
            <v>942683</v>
          </cell>
          <cell r="HH188">
            <v>240180</v>
          </cell>
          <cell r="HI188">
            <v>231215</v>
          </cell>
          <cell r="HJ188">
            <v>255960</v>
          </cell>
          <cell r="HK188">
            <v>270497</v>
          </cell>
          <cell r="HL188">
            <v>997852</v>
          </cell>
          <cell r="HM188">
            <v>255717</v>
          </cell>
          <cell r="HN188">
            <v>250528</v>
          </cell>
          <cell r="HO188">
            <v>271832</v>
          </cell>
        </row>
        <row r="189">
          <cell r="A189" t="str">
            <v>CURXSTRANS</v>
          </cell>
          <cell r="B189" t="str">
            <v>current price HK$Mn</v>
          </cell>
          <cell r="C189" t="str">
            <v>Exports of services</v>
          </cell>
          <cell r="D189" t="str">
            <v>Transportation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3110</v>
          </cell>
          <cell r="BE189">
            <v>3277</v>
          </cell>
          <cell r="BF189">
            <v>2953</v>
          </cell>
          <cell r="BG189">
            <v>2684</v>
          </cell>
          <cell r="BH189">
            <v>12024</v>
          </cell>
          <cell r="BI189">
            <v>3962</v>
          </cell>
          <cell r="BJ189">
            <v>3775</v>
          </cell>
          <cell r="BK189">
            <v>3663</v>
          </cell>
          <cell r="BL189">
            <v>3387</v>
          </cell>
          <cell r="BM189">
            <v>14787</v>
          </cell>
          <cell r="BN189">
            <v>4814</v>
          </cell>
          <cell r="BO189">
            <v>4274</v>
          </cell>
          <cell r="BP189">
            <v>3940</v>
          </cell>
          <cell r="BQ189">
            <v>3627</v>
          </cell>
          <cell r="BR189">
            <v>16655</v>
          </cell>
          <cell r="BS189">
            <v>4632</v>
          </cell>
          <cell r="BT189">
            <v>4694</v>
          </cell>
          <cell r="BU189">
            <v>4914</v>
          </cell>
          <cell r="BV189">
            <v>5030</v>
          </cell>
          <cell r="BW189">
            <v>19270</v>
          </cell>
          <cell r="BX189">
            <v>5810</v>
          </cell>
          <cell r="BY189">
            <v>5796</v>
          </cell>
          <cell r="BZ189">
            <v>5478</v>
          </cell>
          <cell r="CA189">
            <v>4847</v>
          </cell>
          <cell r="CB189">
            <v>21931</v>
          </cell>
          <cell r="CC189">
            <v>6799</v>
          </cell>
          <cell r="CD189">
            <v>6013</v>
          </cell>
          <cell r="CE189">
            <v>5125</v>
          </cell>
          <cell r="CF189">
            <v>4645</v>
          </cell>
          <cell r="CG189">
            <v>22582</v>
          </cell>
          <cell r="CH189">
            <v>6546</v>
          </cell>
          <cell r="CI189">
            <v>6341</v>
          </cell>
          <cell r="CJ189">
            <v>6313</v>
          </cell>
          <cell r="CK189">
            <v>6410</v>
          </cell>
          <cell r="CL189">
            <v>25610</v>
          </cell>
          <cell r="CM189">
            <v>7928</v>
          </cell>
          <cell r="CN189">
            <v>7961</v>
          </cell>
          <cell r="CO189">
            <v>8087</v>
          </cell>
          <cell r="CP189">
            <v>8035</v>
          </cell>
          <cell r="CQ189">
            <v>32011</v>
          </cell>
          <cell r="CR189">
            <v>9412</v>
          </cell>
          <cell r="CS189">
            <v>9436</v>
          </cell>
          <cell r="CT189">
            <v>9421</v>
          </cell>
          <cell r="CU189">
            <v>9416</v>
          </cell>
          <cell r="CV189">
            <v>37685</v>
          </cell>
          <cell r="CW189">
            <v>10739</v>
          </cell>
          <cell r="CX189">
            <v>10856</v>
          </cell>
          <cell r="CY189">
            <v>10860</v>
          </cell>
          <cell r="CZ189">
            <v>11047</v>
          </cell>
          <cell r="DA189">
            <v>43502</v>
          </cell>
          <cell r="DB189">
            <v>12296</v>
          </cell>
          <cell r="DC189">
            <v>12259</v>
          </cell>
          <cell r="DD189">
            <v>12655</v>
          </cell>
          <cell r="DE189">
            <v>13053</v>
          </cell>
          <cell r="DF189">
            <v>50263</v>
          </cell>
          <cell r="DG189">
            <v>14859</v>
          </cell>
          <cell r="DH189">
            <v>14623</v>
          </cell>
          <cell r="DI189">
            <v>14770</v>
          </cell>
          <cell r="DJ189">
            <v>14788</v>
          </cell>
          <cell r="DK189">
            <v>59040</v>
          </cell>
          <cell r="DL189">
            <v>16446</v>
          </cell>
          <cell r="DM189">
            <v>16600</v>
          </cell>
          <cell r="DN189">
            <v>16790</v>
          </cell>
          <cell r="DO189">
            <v>16926</v>
          </cell>
          <cell r="DP189">
            <v>66762</v>
          </cell>
          <cell r="DQ189">
            <v>17019</v>
          </cell>
          <cell r="DR189">
            <v>17976</v>
          </cell>
          <cell r="DS189">
            <v>18607</v>
          </cell>
          <cell r="DT189">
            <v>18553</v>
          </cell>
          <cell r="DU189">
            <v>72155</v>
          </cell>
          <cell r="DV189">
            <v>19345</v>
          </cell>
          <cell r="DW189">
            <v>19950</v>
          </cell>
          <cell r="DX189">
            <v>20595</v>
          </cell>
          <cell r="DY189">
            <v>20834</v>
          </cell>
          <cell r="DZ189">
            <v>80724</v>
          </cell>
          <cell r="EA189">
            <v>20451</v>
          </cell>
          <cell r="EB189">
            <v>21073</v>
          </cell>
          <cell r="EC189">
            <v>21645</v>
          </cell>
          <cell r="ED189">
            <v>21519</v>
          </cell>
          <cell r="EE189">
            <v>84688</v>
          </cell>
          <cell r="EF189">
            <v>20890</v>
          </cell>
          <cell r="EG189">
            <v>21539</v>
          </cell>
          <cell r="EH189">
            <v>22645</v>
          </cell>
          <cell r="EI189">
            <v>23269</v>
          </cell>
          <cell r="EJ189">
            <v>88343</v>
          </cell>
          <cell r="EK189">
            <v>21457</v>
          </cell>
          <cell r="EL189">
            <v>21723</v>
          </cell>
          <cell r="EM189">
            <v>22227</v>
          </cell>
          <cell r="EN189">
            <v>22081</v>
          </cell>
          <cell r="EO189">
            <v>87488</v>
          </cell>
          <cell r="EP189">
            <v>20387</v>
          </cell>
          <cell r="EQ189">
            <v>21240</v>
          </cell>
          <cell r="ER189">
            <v>21605</v>
          </cell>
          <cell r="ES189">
            <v>21665</v>
          </cell>
          <cell r="ET189">
            <v>84897</v>
          </cell>
          <cell r="EU189">
            <v>20558</v>
          </cell>
          <cell r="EV189">
            <v>21362</v>
          </cell>
          <cell r="EW189">
            <v>23222</v>
          </cell>
          <cell r="EX189">
            <v>23853</v>
          </cell>
          <cell r="EY189">
            <v>88995</v>
          </cell>
          <cell r="EZ189">
            <v>22765</v>
          </cell>
          <cell r="FA189">
            <v>24772</v>
          </cell>
          <cell r="FB189">
            <v>26351</v>
          </cell>
          <cell r="FC189">
            <v>25545</v>
          </cell>
          <cell r="FD189">
            <v>99433</v>
          </cell>
          <cell r="FE189">
            <v>23508</v>
          </cell>
          <cell r="FF189">
            <v>24279</v>
          </cell>
          <cell r="FG189">
            <v>23660</v>
          </cell>
          <cell r="FH189">
            <v>22237</v>
          </cell>
          <cell r="FI189">
            <v>93684</v>
          </cell>
          <cell r="FJ189">
            <v>23484</v>
          </cell>
          <cell r="FK189">
            <v>25501</v>
          </cell>
          <cell r="FL189">
            <v>28298</v>
          </cell>
          <cell r="FM189">
            <v>26574</v>
          </cell>
          <cell r="FN189">
            <v>103857</v>
          </cell>
          <cell r="FO189">
            <v>26333</v>
          </cell>
          <cell r="FP189">
            <v>22735</v>
          </cell>
          <cell r="FQ189">
            <v>28970</v>
          </cell>
          <cell r="FR189">
            <v>29790</v>
          </cell>
          <cell r="FS189">
            <v>107828</v>
          </cell>
          <cell r="FT189">
            <v>30974</v>
          </cell>
          <cell r="FU189">
            <v>32884</v>
          </cell>
          <cell r="FV189">
            <v>36613</v>
          </cell>
          <cell r="FW189">
            <v>35270</v>
          </cell>
          <cell r="FX189">
            <v>135741</v>
          </cell>
          <cell r="FY189">
            <v>36659</v>
          </cell>
          <cell r="FZ189">
            <v>38814</v>
          </cell>
          <cell r="GA189">
            <v>42695</v>
          </cell>
          <cell r="GB189">
            <v>41005</v>
          </cell>
          <cell r="GC189">
            <v>159173</v>
          </cell>
          <cell r="GD189">
            <v>40512</v>
          </cell>
          <cell r="GE189">
            <v>43055</v>
          </cell>
          <cell r="GF189">
            <v>46620</v>
          </cell>
          <cell r="GG189">
            <v>44993</v>
          </cell>
          <cell r="GH189">
            <v>175180</v>
          </cell>
          <cell r="GI189">
            <v>45093</v>
          </cell>
          <cell r="GJ189">
            <v>49338</v>
          </cell>
          <cell r="GK189">
            <v>54361</v>
          </cell>
          <cell r="GL189">
            <v>51740</v>
          </cell>
          <cell r="GM189">
            <v>200532</v>
          </cell>
          <cell r="GN189">
            <v>52687</v>
          </cell>
          <cell r="GO189">
            <v>57184</v>
          </cell>
          <cell r="GP189">
            <v>62432</v>
          </cell>
          <cell r="GQ189">
            <v>53251</v>
          </cell>
          <cell r="GR189">
            <v>225554</v>
          </cell>
          <cell r="GS189">
            <v>40178</v>
          </cell>
          <cell r="GT189">
            <v>44776</v>
          </cell>
          <cell r="GU189">
            <v>49988</v>
          </cell>
          <cell r="GV189">
            <v>48704</v>
          </cell>
          <cell r="GW189">
            <v>183646</v>
          </cell>
          <cell r="GX189">
            <v>52472</v>
          </cell>
          <cell r="GY189">
            <v>58999</v>
          </cell>
          <cell r="GZ189">
            <v>62667</v>
          </cell>
          <cell r="HA189">
            <v>57833</v>
          </cell>
          <cell r="HB189">
            <v>231971</v>
          </cell>
          <cell r="HC189">
            <v>56125</v>
          </cell>
          <cell r="HD189">
            <v>65762</v>
          </cell>
          <cell r="HE189">
            <v>66894</v>
          </cell>
          <cell r="HF189">
            <v>61294</v>
          </cell>
          <cell r="HG189">
            <v>250075</v>
          </cell>
          <cell r="HH189">
            <v>59811</v>
          </cell>
          <cell r="HI189">
            <v>67620</v>
          </cell>
          <cell r="HJ189">
            <v>63934</v>
          </cell>
          <cell r="HK189">
            <v>58796</v>
          </cell>
          <cell r="HL189">
            <v>250161</v>
          </cell>
          <cell r="HM189">
            <v>58328</v>
          </cell>
          <cell r="HN189">
            <v>63223</v>
          </cell>
          <cell r="HO189">
            <v>63202</v>
          </cell>
        </row>
        <row r="190">
          <cell r="A190" t="str">
            <v>CURXSTRA</v>
          </cell>
          <cell r="B190" t="str">
            <v>current price HK$Mn</v>
          </cell>
          <cell r="C190" t="str">
            <v>Exports of services</v>
          </cell>
          <cell r="D190" t="str">
            <v>Travel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1473</v>
          </cell>
          <cell r="BE190">
            <v>1613</v>
          </cell>
          <cell r="BF190">
            <v>1617</v>
          </cell>
          <cell r="BG190">
            <v>1826</v>
          </cell>
          <cell r="BH190">
            <v>6529</v>
          </cell>
          <cell r="BI190">
            <v>1736</v>
          </cell>
          <cell r="BJ190">
            <v>1975</v>
          </cell>
          <cell r="BK190">
            <v>2001</v>
          </cell>
          <cell r="BL190">
            <v>2431</v>
          </cell>
          <cell r="BM190">
            <v>8143</v>
          </cell>
          <cell r="BN190">
            <v>1972</v>
          </cell>
          <cell r="BO190">
            <v>2124</v>
          </cell>
          <cell r="BP190">
            <v>2160</v>
          </cell>
          <cell r="BQ190">
            <v>2515</v>
          </cell>
          <cell r="BR190">
            <v>8771</v>
          </cell>
          <cell r="BS190">
            <v>2383</v>
          </cell>
          <cell r="BT190">
            <v>2718</v>
          </cell>
          <cell r="BU190">
            <v>2685</v>
          </cell>
          <cell r="BV190">
            <v>3592</v>
          </cell>
          <cell r="BW190">
            <v>11378</v>
          </cell>
          <cell r="BX190">
            <v>2858</v>
          </cell>
          <cell r="BY190">
            <v>3608</v>
          </cell>
          <cell r="BZ190">
            <v>3428</v>
          </cell>
          <cell r="CA190">
            <v>4141</v>
          </cell>
          <cell r="CB190">
            <v>14035</v>
          </cell>
          <cell r="CC190">
            <v>3402</v>
          </cell>
          <cell r="CD190">
            <v>3911</v>
          </cell>
          <cell r="CE190">
            <v>3347</v>
          </cell>
          <cell r="CF190">
            <v>4343</v>
          </cell>
          <cell r="CG190">
            <v>15003</v>
          </cell>
          <cell r="CH190">
            <v>3653</v>
          </cell>
          <cell r="CI190">
            <v>4315</v>
          </cell>
          <cell r="CJ190">
            <v>4540</v>
          </cell>
          <cell r="CK190">
            <v>5401</v>
          </cell>
          <cell r="CL190">
            <v>17909</v>
          </cell>
          <cell r="CM190">
            <v>5163</v>
          </cell>
          <cell r="CN190">
            <v>5980</v>
          </cell>
          <cell r="CO190">
            <v>6321</v>
          </cell>
          <cell r="CP190">
            <v>7416</v>
          </cell>
          <cell r="CQ190">
            <v>24880</v>
          </cell>
          <cell r="CR190">
            <v>6892</v>
          </cell>
          <cell r="CS190">
            <v>8161</v>
          </cell>
          <cell r="CT190">
            <v>7388</v>
          </cell>
          <cell r="CU190">
            <v>8954</v>
          </cell>
          <cell r="CV190">
            <v>31395</v>
          </cell>
          <cell r="CW190">
            <v>8331</v>
          </cell>
          <cell r="CX190">
            <v>8743</v>
          </cell>
          <cell r="CY190">
            <v>7904</v>
          </cell>
          <cell r="CZ190">
            <v>9507</v>
          </cell>
          <cell r="DA190">
            <v>34485</v>
          </cell>
          <cell r="DB190">
            <v>8564</v>
          </cell>
          <cell r="DC190">
            <v>9487</v>
          </cell>
          <cell r="DD190">
            <v>8534</v>
          </cell>
          <cell r="DE190">
            <v>9889</v>
          </cell>
          <cell r="DF190">
            <v>36474</v>
          </cell>
          <cell r="DG190">
            <v>8366</v>
          </cell>
          <cell r="DH190">
            <v>9541</v>
          </cell>
          <cell r="DI190">
            <v>8781</v>
          </cell>
          <cell r="DJ190">
            <v>10957</v>
          </cell>
          <cell r="DK190">
            <v>37645</v>
          </cell>
          <cell r="DL190">
            <v>10106</v>
          </cell>
          <cell r="DM190">
            <v>11468</v>
          </cell>
          <cell r="DN190">
            <v>11429</v>
          </cell>
          <cell r="DO190">
            <v>12615</v>
          </cell>
          <cell r="DP190">
            <v>45618</v>
          </cell>
          <cell r="DQ190">
            <v>11598</v>
          </cell>
          <cell r="DR190">
            <v>13072</v>
          </cell>
          <cell r="DS190">
            <v>13268</v>
          </cell>
          <cell r="DT190">
            <v>13911</v>
          </cell>
          <cell r="DU190">
            <v>51849</v>
          </cell>
          <cell r="DV190">
            <v>12650</v>
          </cell>
          <cell r="DW190">
            <v>13076</v>
          </cell>
          <cell r="DX190">
            <v>13404</v>
          </cell>
          <cell r="DY190">
            <v>14823</v>
          </cell>
          <cell r="DZ190">
            <v>53953</v>
          </cell>
          <cell r="EA190">
            <v>13530</v>
          </cell>
          <cell r="EB190">
            <v>14203</v>
          </cell>
          <cell r="EC190">
            <v>15406</v>
          </cell>
          <cell r="ED190">
            <v>16889</v>
          </cell>
          <cell r="EE190">
            <v>60028</v>
          </cell>
          <cell r="EF190">
            <v>17189</v>
          </cell>
          <cell r="EG190">
            <v>17594</v>
          </cell>
          <cell r="EH190">
            <v>17019</v>
          </cell>
          <cell r="EI190">
            <v>19547</v>
          </cell>
          <cell r="EJ190">
            <v>71349</v>
          </cell>
          <cell r="EK190">
            <v>18211</v>
          </cell>
          <cell r="EL190">
            <v>16133</v>
          </cell>
          <cell r="EM190">
            <v>12242</v>
          </cell>
          <cell r="EN190">
            <v>13075</v>
          </cell>
          <cell r="EO190">
            <v>59661</v>
          </cell>
          <cell r="EP190">
            <v>10352</v>
          </cell>
          <cell r="EQ190">
            <v>9863</v>
          </cell>
          <cell r="ER190">
            <v>11044</v>
          </cell>
          <cell r="ES190">
            <v>12706</v>
          </cell>
          <cell r="ET190">
            <v>43965</v>
          </cell>
          <cell r="EU190">
            <v>10858</v>
          </cell>
          <cell r="EV190">
            <v>9871</v>
          </cell>
          <cell r="EW190">
            <v>10248</v>
          </cell>
          <cell r="EX190">
            <v>11863</v>
          </cell>
          <cell r="EY190">
            <v>42840</v>
          </cell>
          <cell r="EZ190">
            <v>10810</v>
          </cell>
          <cell r="FA190">
            <v>11652</v>
          </cell>
          <cell r="FB190">
            <v>10948</v>
          </cell>
          <cell r="FC190">
            <v>12609</v>
          </cell>
          <cell r="FD190">
            <v>46019</v>
          </cell>
          <cell r="FE190">
            <v>10873</v>
          </cell>
          <cell r="FF190">
            <v>12182</v>
          </cell>
          <cell r="FG190">
            <v>10678</v>
          </cell>
          <cell r="FH190">
            <v>12629</v>
          </cell>
          <cell r="FI190">
            <v>46362</v>
          </cell>
          <cell r="FJ190">
            <v>11376</v>
          </cell>
          <cell r="FK190">
            <v>14978</v>
          </cell>
          <cell r="FL190">
            <v>13543</v>
          </cell>
          <cell r="FM190">
            <v>18237</v>
          </cell>
          <cell r="FN190">
            <v>58134</v>
          </cell>
          <cell r="FO190">
            <v>14362</v>
          </cell>
          <cell r="FP190">
            <v>5890</v>
          </cell>
          <cell r="FQ190">
            <v>15946</v>
          </cell>
          <cell r="FR190">
            <v>19377</v>
          </cell>
          <cell r="FS190">
            <v>55575</v>
          </cell>
          <cell r="FT190">
            <v>16546</v>
          </cell>
          <cell r="FU190">
            <v>16451</v>
          </cell>
          <cell r="FV190">
            <v>17609</v>
          </cell>
          <cell r="FW190">
            <v>19478</v>
          </cell>
          <cell r="FX190">
            <v>70084</v>
          </cell>
          <cell r="FY190">
            <v>19322</v>
          </cell>
          <cell r="FZ190">
            <v>18482</v>
          </cell>
          <cell r="GA190">
            <v>19742</v>
          </cell>
          <cell r="GB190">
            <v>22515</v>
          </cell>
          <cell r="GC190">
            <v>80061</v>
          </cell>
          <cell r="GD190">
            <v>21902</v>
          </cell>
          <cell r="GE190">
            <v>20820</v>
          </cell>
          <cell r="GF190">
            <v>22234</v>
          </cell>
          <cell r="GG190">
            <v>25443</v>
          </cell>
          <cell r="GH190">
            <v>90399</v>
          </cell>
          <cell r="GI190">
            <v>25447</v>
          </cell>
          <cell r="GJ190">
            <v>23556</v>
          </cell>
          <cell r="GK190">
            <v>26365</v>
          </cell>
          <cell r="GL190">
            <v>31936</v>
          </cell>
          <cell r="GM190">
            <v>107304</v>
          </cell>
          <cell r="GN190">
            <v>28991</v>
          </cell>
          <cell r="GO190">
            <v>26897</v>
          </cell>
          <cell r="GP190">
            <v>30024</v>
          </cell>
          <cell r="GQ190">
            <v>33259</v>
          </cell>
          <cell r="GR190">
            <v>119171</v>
          </cell>
          <cell r="GS190">
            <v>32610</v>
          </cell>
          <cell r="GT190">
            <v>25644</v>
          </cell>
          <cell r="GU190">
            <v>29979</v>
          </cell>
          <cell r="GV190">
            <v>38960</v>
          </cell>
          <cell r="GW190">
            <v>127193</v>
          </cell>
          <cell r="GX190">
            <v>41138</v>
          </cell>
          <cell r="GY190">
            <v>38046</v>
          </cell>
          <cell r="GZ190">
            <v>45242</v>
          </cell>
          <cell r="HA190">
            <v>48046</v>
          </cell>
          <cell r="HB190">
            <v>172472</v>
          </cell>
          <cell r="HC190">
            <v>50128</v>
          </cell>
          <cell r="HD190">
            <v>48832</v>
          </cell>
          <cell r="HE190">
            <v>57441</v>
          </cell>
          <cell r="HF190">
            <v>65089</v>
          </cell>
          <cell r="HG190">
            <v>221490</v>
          </cell>
          <cell r="HH190">
            <v>59047</v>
          </cell>
          <cell r="HI190">
            <v>58426</v>
          </cell>
          <cell r="HJ190">
            <v>64191</v>
          </cell>
          <cell r="HK190">
            <v>74980</v>
          </cell>
          <cell r="HL190">
            <v>256644</v>
          </cell>
          <cell r="HM190">
            <v>71160</v>
          </cell>
          <cell r="HN190">
            <v>75343</v>
          </cell>
          <cell r="HO190">
            <v>72617</v>
          </cell>
        </row>
        <row r="191">
          <cell r="A191" t="str">
            <v>CURXSTRS</v>
          </cell>
          <cell r="B191" t="str">
            <v>current price HK$Mn</v>
          </cell>
          <cell r="C191" t="str">
            <v>Exports of services</v>
          </cell>
          <cell r="D191" t="str">
            <v>Trade-related services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1173</v>
          </cell>
          <cell r="BE191">
            <v>1407</v>
          </cell>
          <cell r="BF191">
            <v>1493</v>
          </cell>
          <cell r="BG191">
            <v>1545</v>
          </cell>
          <cell r="BH191">
            <v>5618</v>
          </cell>
          <cell r="BI191">
            <v>1360</v>
          </cell>
          <cell r="BJ191">
            <v>1628</v>
          </cell>
          <cell r="BK191">
            <v>1729</v>
          </cell>
          <cell r="BL191">
            <v>1793</v>
          </cell>
          <cell r="BM191">
            <v>6510</v>
          </cell>
          <cell r="BN191">
            <v>1588</v>
          </cell>
          <cell r="BO191">
            <v>1899</v>
          </cell>
          <cell r="BP191">
            <v>2017</v>
          </cell>
          <cell r="BQ191">
            <v>2090</v>
          </cell>
          <cell r="BR191">
            <v>7594</v>
          </cell>
          <cell r="BS191">
            <v>1525</v>
          </cell>
          <cell r="BT191">
            <v>1829</v>
          </cell>
          <cell r="BU191">
            <v>1944</v>
          </cell>
          <cell r="BV191">
            <v>2017</v>
          </cell>
          <cell r="BW191">
            <v>7315</v>
          </cell>
          <cell r="BX191">
            <v>2056</v>
          </cell>
          <cell r="BY191">
            <v>2464</v>
          </cell>
          <cell r="BZ191">
            <v>2616</v>
          </cell>
          <cell r="CA191">
            <v>2709</v>
          </cell>
          <cell r="CB191">
            <v>9845</v>
          </cell>
          <cell r="CC191">
            <v>2496</v>
          </cell>
          <cell r="CD191">
            <v>2986</v>
          </cell>
          <cell r="CE191">
            <v>3168</v>
          </cell>
          <cell r="CF191">
            <v>3282</v>
          </cell>
          <cell r="CG191">
            <v>11932</v>
          </cell>
          <cell r="CH191">
            <v>2780</v>
          </cell>
          <cell r="CI191">
            <v>3332</v>
          </cell>
          <cell r="CJ191">
            <v>3542</v>
          </cell>
          <cell r="CK191">
            <v>3671</v>
          </cell>
          <cell r="CL191">
            <v>13325</v>
          </cell>
          <cell r="CM191">
            <v>3315</v>
          </cell>
          <cell r="CN191">
            <v>3971</v>
          </cell>
          <cell r="CO191">
            <v>4221</v>
          </cell>
          <cell r="CP191">
            <v>4377</v>
          </cell>
          <cell r="CQ191">
            <v>15884</v>
          </cell>
          <cell r="CR191">
            <v>3861</v>
          </cell>
          <cell r="CS191">
            <v>4627</v>
          </cell>
          <cell r="CT191">
            <v>4918</v>
          </cell>
          <cell r="CU191">
            <v>5100</v>
          </cell>
          <cell r="CV191">
            <v>18506</v>
          </cell>
          <cell r="CW191">
            <v>4687</v>
          </cell>
          <cell r="CX191">
            <v>5617</v>
          </cell>
          <cell r="CY191">
            <v>5971</v>
          </cell>
          <cell r="CZ191">
            <v>6192</v>
          </cell>
          <cell r="DA191">
            <v>22467</v>
          </cell>
          <cell r="DB191">
            <v>5516</v>
          </cell>
          <cell r="DC191">
            <v>6608</v>
          </cell>
          <cell r="DD191">
            <v>7024</v>
          </cell>
          <cell r="DE191">
            <v>7283</v>
          </cell>
          <cell r="DF191">
            <v>26431</v>
          </cell>
          <cell r="DG191">
            <v>6140</v>
          </cell>
          <cell r="DH191">
            <v>7359</v>
          </cell>
          <cell r="DI191">
            <v>7823</v>
          </cell>
          <cell r="DJ191">
            <v>8112</v>
          </cell>
          <cell r="DK191">
            <v>29434</v>
          </cell>
          <cell r="DL191">
            <v>6807</v>
          </cell>
          <cell r="DM191">
            <v>8168</v>
          </cell>
          <cell r="DN191">
            <v>8686</v>
          </cell>
          <cell r="DO191">
            <v>9011</v>
          </cell>
          <cell r="DP191">
            <v>32672</v>
          </cell>
          <cell r="DQ191">
            <v>8787</v>
          </cell>
          <cell r="DR191">
            <v>9587</v>
          </cell>
          <cell r="DS191">
            <v>10749</v>
          </cell>
          <cell r="DT191">
            <v>10460</v>
          </cell>
          <cell r="DU191">
            <v>39583</v>
          </cell>
          <cell r="DV191">
            <v>9731</v>
          </cell>
          <cell r="DW191">
            <v>10223</v>
          </cell>
          <cell r="DX191">
            <v>11738</v>
          </cell>
          <cell r="DY191">
            <v>12839</v>
          </cell>
          <cell r="DZ191">
            <v>44531</v>
          </cell>
          <cell r="EA191">
            <v>11079</v>
          </cell>
          <cell r="EB191">
            <v>11945</v>
          </cell>
          <cell r="EC191">
            <v>12442</v>
          </cell>
          <cell r="ED191">
            <v>13566</v>
          </cell>
          <cell r="EE191">
            <v>49032</v>
          </cell>
          <cell r="EF191">
            <v>14849</v>
          </cell>
          <cell r="EG191">
            <v>15953</v>
          </cell>
          <cell r="EH191">
            <v>17122</v>
          </cell>
          <cell r="EI191">
            <v>17187</v>
          </cell>
          <cell r="EJ191">
            <v>65111</v>
          </cell>
          <cell r="EK191">
            <v>16532</v>
          </cell>
          <cell r="EL191">
            <v>17848</v>
          </cell>
          <cell r="EM191">
            <v>19604</v>
          </cell>
          <cell r="EN191">
            <v>19457</v>
          </cell>
          <cell r="EO191">
            <v>73441</v>
          </cell>
          <cell r="EP191">
            <v>18756</v>
          </cell>
          <cell r="EQ191">
            <v>17067</v>
          </cell>
          <cell r="ER191">
            <v>20138</v>
          </cell>
          <cell r="ES191">
            <v>20905</v>
          </cell>
          <cell r="ET191">
            <v>76866</v>
          </cell>
          <cell r="EU191">
            <v>16715</v>
          </cell>
          <cell r="EV191">
            <v>17205</v>
          </cell>
          <cell r="EW191">
            <v>23476</v>
          </cell>
          <cell r="EX191">
            <v>24128</v>
          </cell>
          <cell r="EY191">
            <v>81524</v>
          </cell>
          <cell r="EZ191">
            <v>20216</v>
          </cell>
          <cell r="FA191">
            <v>20800</v>
          </cell>
          <cell r="FB191">
            <v>27911</v>
          </cell>
          <cell r="FC191">
            <v>28689</v>
          </cell>
          <cell r="FD191">
            <v>97616</v>
          </cell>
          <cell r="FE191">
            <v>23205</v>
          </cell>
          <cell r="FF191">
            <v>22460</v>
          </cell>
          <cell r="FG191">
            <v>30018</v>
          </cell>
          <cell r="FH191">
            <v>30764</v>
          </cell>
          <cell r="FI191">
            <v>106447</v>
          </cell>
          <cell r="FJ191">
            <v>23779</v>
          </cell>
          <cell r="FK191">
            <v>23547</v>
          </cell>
          <cell r="FL191">
            <v>33592</v>
          </cell>
          <cell r="FM191">
            <v>35078</v>
          </cell>
          <cell r="FN191">
            <v>115996</v>
          </cell>
          <cell r="FO191">
            <v>27599</v>
          </cell>
          <cell r="FP191">
            <v>26166</v>
          </cell>
          <cell r="FQ191">
            <v>36711</v>
          </cell>
          <cell r="FR191">
            <v>39707</v>
          </cell>
          <cell r="FS191">
            <v>130183</v>
          </cell>
          <cell r="FT191">
            <v>31279</v>
          </cell>
          <cell r="FU191">
            <v>30335</v>
          </cell>
          <cell r="FV191">
            <v>40907</v>
          </cell>
          <cell r="FW191">
            <v>44006</v>
          </cell>
          <cell r="FX191">
            <v>146527</v>
          </cell>
          <cell r="FY191">
            <v>34781</v>
          </cell>
          <cell r="FZ191">
            <v>33942</v>
          </cell>
          <cell r="GA191">
            <v>44959</v>
          </cell>
          <cell r="GB191">
            <v>48497</v>
          </cell>
          <cell r="GC191">
            <v>162179</v>
          </cell>
          <cell r="GD191">
            <v>38514</v>
          </cell>
          <cell r="GE191">
            <v>37085</v>
          </cell>
          <cell r="GF191">
            <v>49873</v>
          </cell>
          <cell r="GG191">
            <v>52798</v>
          </cell>
          <cell r="GH191">
            <v>178270</v>
          </cell>
          <cell r="GI191">
            <v>41145</v>
          </cell>
          <cell r="GJ191">
            <v>40790</v>
          </cell>
          <cell r="GK191">
            <v>55713</v>
          </cell>
          <cell r="GL191">
            <v>61328</v>
          </cell>
          <cell r="GM191">
            <v>198976</v>
          </cell>
          <cell r="GN191">
            <v>45693</v>
          </cell>
          <cell r="GO191">
            <v>45943</v>
          </cell>
          <cell r="GP191">
            <v>61101</v>
          </cell>
          <cell r="GQ191">
            <v>63202</v>
          </cell>
          <cell r="GR191">
            <v>215939</v>
          </cell>
          <cell r="GS191">
            <v>40728</v>
          </cell>
          <cell r="GT191">
            <v>41609</v>
          </cell>
          <cell r="GU191">
            <v>57025</v>
          </cell>
          <cell r="GV191">
            <v>67393</v>
          </cell>
          <cell r="GW191">
            <v>206755</v>
          </cell>
          <cell r="GX191">
            <v>49747</v>
          </cell>
          <cell r="GY191">
            <v>50291</v>
          </cell>
          <cell r="GZ191">
            <v>67352</v>
          </cell>
          <cell r="HA191">
            <v>76481</v>
          </cell>
          <cell r="HB191">
            <v>243871</v>
          </cell>
          <cell r="HC191">
            <v>58798</v>
          </cell>
          <cell r="HD191">
            <v>55673</v>
          </cell>
          <cell r="HE191">
            <v>73829</v>
          </cell>
          <cell r="HF191">
            <v>82406</v>
          </cell>
          <cell r="HG191">
            <v>270706</v>
          </cell>
          <cell r="HH191">
            <v>61444</v>
          </cell>
          <cell r="HI191">
            <v>58512</v>
          </cell>
          <cell r="HJ191">
            <v>76044</v>
          </cell>
          <cell r="HK191">
            <v>85043</v>
          </cell>
          <cell r="HL191">
            <v>281043</v>
          </cell>
          <cell r="HM191">
            <v>63533</v>
          </cell>
          <cell r="HN191">
            <v>59799</v>
          </cell>
          <cell r="HO191">
            <v>77565</v>
          </cell>
        </row>
        <row r="192">
          <cell r="A192" t="str">
            <v>CURXSOS</v>
          </cell>
          <cell r="B192" t="str">
            <v>current price HK$Mn</v>
          </cell>
          <cell r="C192" t="str">
            <v>Exports of services</v>
          </cell>
          <cell r="D192" t="str">
            <v>Other services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1335</v>
          </cell>
          <cell r="BE192">
            <v>1392</v>
          </cell>
          <cell r="BF192">
            <v>1333</v>
          </cell>
          <cell r="BG192">
            <v>1252</v>
          </cell>
          <cell r="BH192">
            <v>5312</v>
          </cell>
          <cell r="BI192">
            <v>1663</v>
          </cell>
          <cell r="BJ192">
            <v>1631</v>
          </cell>
          <cell r="BK192">
            <v>1627</v>
          </cell>
          <cell r="BL192">
            <v>1528</v>
          </cell>
          <cell r="BM192">
            <v>6450</v>
          </cell>
          <cell r="BN192">
            <v>2151</v>
          </cell>
          <cell r="BO192">
            <v>2024</v>
          </cell>
          <cell r="BP192">
            <v>1937</v>
          </cell>
          <cell r="BQ192">
            <v>1855</v>
          </cell>
          <cell r="BR192">
            <v>7967</v>
          </cell>
          <cell r="BS192">
            <v>2291</v>
          </cell>
          <cell r="BT192">
            <v>2375</v>
          </cell>
          <cell r="BU192">
            <v>2486</v>
          </cell>
          <cell r="BV192">
            <v>2520</v>
          </cell>
          <cell r="BW192">
            <v>9671</v>
          </cell>
          <cell r="BX192">
            <v>3093</v>
          </cell>
          <cell r="BY192">
            <v>3102</v>
          </cell>
          <cell r="BZ192">
            <v>2988</v>
          </cell>
          <cell r="CA192">
            <v>2766</v>
          </cell>
          <cell r="CB192">
            <v>11950</v>
          </cell>
          <cell r="CC192">
            <v>3779</v>
          </cell>
          <cell r="CD192">
            <v>3470</v>
          </cell>
          <cell r="CE192">
            <v>3145</v>
          </cell>
          <cell r="CF192">
            <v>3017</v>
          </cell>
          <cell r="CG192">
            <v>13412</v>
          </cell>
          <cell r="CH192">
            <v>4061</v>
          </cell>
          <cell r="CI192">
            <v>4158</v>
          </cell>
          <cell r="CJ192">
            <v>4300</v>
          </cell>
          <cell r="CK192">
            <v>4447</v>
          </cell>
          <cell r="CL192">
            <v>16965</v>
          </cell>
          <cell r="CM192">
            <v>5325</v>
          </cell>
          <cell r="CN192">
            <v>5427</v>
          </cell>
          <cell r="CO192">
            <v>5577</v>
          </cell>
          <cell r="CP192">
            <v>5708</v>
          </cell>
          <cell r="CQ192">
            <v>22037</v>
          </cell>
          <cell r="CR192">
            <v>5983</v>
          </cell>
          <cell r="CS192">
            <v>6007</v>
          </cell>
          <cell r="CT192">
            <v>6050</v>
          </cell>
          <cell r="CU192">
            <v>6117</v>
          </cell>
          <cell r="CV192">
            <v>24157</v>
          </cell>
          <cell r="CW192">
            <v>6615</v>
          </cell>
          <cell r="CX192">
            <v>6689</v>
          </cell>
          <cell r="CY192">
            <v>6880</v>
          </cell>
          <cell r="CZ192">
            <v>7060</v>
          </cell>
          <cell r="DA192">
            <v>27244</v>
          </cell>
          <cell r="DB192">
            <v>7132</v>
          </cell>
          <cell r="DC192">
            <v>7357</v>
          </cell>
          <cell r="DD192">
            <v>7618</v>
          </cell>
          <cell r="DE192">
            <v>7820</v>
          </cell>
          <cell r="DF192">
            <v>29926</v>
          </cell>
          <cell r="DG192">
            <v>8707</v>
          </cell>
          <cell r="DH192">
            <v>8877</v>
          </cell>
          <cell r="DI192">
            <v>8951</v>
          </cell>
          <cell r="DJ192">
            <v>9131</v>
          </cell>
          <cell r="DK192">
            <v>35666</v>
          </cell>
          <cell r="DL192">
            <v>10341</v>
          </cell>
          <cell r="DM192">
            <v>10459</v>
          </cell>
          <cell r="DN192">
            <v>10565</v>
          </cell>
          <cell r="DO192">
            <v>10547</v>
          </cell>
          <cell r="DP192">
            <v>41912</v>
          </cell>
          <cell r="DQ192">
            <v>11762</v>
          </cell>
          <cell r="DR192">
            <v>11806</v>
          </cell>
          <cell r="DS192">
            <v>11983</v>
          </cell>
          <cell r="DT192">
            <v>12003</v>
          </cell>
          <cell r="DU192">
            <v>47555</v>
          </cell>
          <cell r="DV192">
            <v>13873</v>
          </cell>
          <cell r="DW192">
            <v>14094</v>
          </cell>
          <cell r="DX192">
            <v>14277</v>
          </cell>
          <cell r="DY192">
            <v>14429</v>
          </cell>
          <cell r="DZ192">
            <v>56673</v>
          </cell>
          <cell r="EA192">
            <v>15321</v>
          </cell>
          <cell r="EB192">
            <v>15453</v>
          </cell>
          <cell r="EC192">
            <v>15362</v>
          </cell>
          <cell r="ED192">
            <v>15439</v>
          </cell>
          <cell r="EE192">
            <v>61576</v>
          </cell>
          <cell r="EF192">
            <v>14796</v>
          </cell>
          <cell r="EG192">
            <v>14674</v>
          </cell>
          <cell r="EH192">
            <v>15498</v>
          </cell>
          <cell r="EI192">
            <v>16816</v>
          </cell>
          <cell r="EJ192">
            <v>61784</v>
          </cell>
          <cell r="EK192">
            <v>16194</v>
          </cell>
          <cell r="EL192">
            <v>17456</v>
          </cell>
          <cell r="EM192">
            <v>17932</v>
          </cell>
          <cell r="EN192">
            <v>15722</v>
          </cell>
          <cell r="EO192">
            <v>67304</v>
          </cell>
          <cell r="EP192">
            <v>14739</v>
          </cell>
          <cell r="EQ192">
            <v>14147</v>
          </cell>
          <cell r="ER192">
            <v>14276</v>
          </cell>
          <cell r="ES192">
            <v>14714</v>
          </cell>
          <cell r="ET192">
            <v>57876</v>
          </cell>
          <cell r="EU192">
            <v>14566</v>
          </cell>
          <cell r="EV192">
            <v>15339</v>
          </cell>
          <cell r="EW192">
            <v>16441</v>
          </cell>
          <cell r="EX192">
            <v>18205</v>
          </cell>
          <cell r="EY192">
            <v>64550</v>
          </cell>
          <cell r="EZ192">
            <v>18552</v>
          </cell>
          <cell r="FA192">
            <v>17543</v>
          </cell>
          <cell r="FB192">
            <v>18798</v>
          </cell>
          <cell r="FC192">
            <v>18768</v>
          </cell>
          <cell r="FD192">
            <v>73661</v>
          </cell>
          <cell r="FE192">
            <v>19439</v>
          </cell>
          <cell r="FF192">
            <v>18632</v>
          </cell>
          <cell r="FG192">
            <v>19067</v>
          </cell>
          <cell r="FH192">
            <v>18958</v>
          </cell>
          <cell r="FI192">
            <v>76096</v>
          </cell>
          <cell r="FJ192">
            <v>18232</v>
          </cell>
          <cell r="FK192">
            <v>17711</v>
          </cell>
          <cell r="FL192">
            <v>18024</v>
          </cell>
          <cell r="FM192">
            <v>17722</v>
          </cell>
          <cell r="FN192">
            <v>71689</v>
          </cell>
          <cell r="FO192">
            <v>17928</v>
          </cell>
          <cell r="FP192">
            <v>16350</v>
          </cell>
          <cell r="FQ192">
            <v>17622</v>
          </cell>
          <cell r="FR192">
            <v>18279</v>
          </cell>
          <cell r="FS192">
            <v>70179</v>
          </cell>
          <cell r="FT192">
            <v>19901</v>
          </cell>
          <cell r="FU192">
            <v>18578</v>
          </cell>
          <cell r="FV192">
            <v>19808</v>
          </cell>
          <cell r="FW192">
            <v>20451</v>
          </cell>
          <cell r="FX192">
            <v>78738</v>
          </cell>
          <cell r="FY192">
            <v>22951</v>
          </cell>
          <cell r="FZ192">
            <v>21749</v>
          </cell>
          <cell r="GA192">
            <v>24443</v>
          </cell>
          <cell r="GB192">
            <v>26429</v>
          </cell>
          <cell r="GC192">
            <v>95572</v>
          </cell>
          <cell r="GD192">
            <v>29744</v>
          </cell>
          <cell r="GE192">
            <v>29390</v>
          </cell>
          <cell r="GF192">
            <v>30513</v>
          </cell>
          <cell r="GG192">
            <v>32920</v>
          </cell>
          <cell r="GH192">
            <v>122567</v>
          </cell>
          <cell r="GI192">
            <v>41626</v>
          </cell>
          <cell r="GJ192">
            <v>34617</v>
          </cell>
          <cell r="GK192">
            <v>40398</v>
          </cell>
          <cell r="GL192">
            <v>40648</v>
          </cell>
          <cell r="GM192">
            <v>157289</v>
          </cell>
          <cell r="GN192">
            <v>47064</v>
          </cell>
          <cell r="GO192">
            <v>37673</v>
          </cell>
          <cell r="GP192">
            <v>39785</v>
          </cell>
          <cell r="GQ192">
            <v>35651</v>
          </cell>
          <cell r="GR192">
            <v>160173</v>
          </cell>
          <cell r="GS192">
            <v>41058</v>
          </cell>
          <cell r="GT192">
            <v>32223</v>
          </cell>
          <cell r="GU192">
            <v>40200</v>
          </cell>
          <cell r="GV192">
            <v>41719</v>
          </cell>
          <cell r="GW192">
            <v>155200</v>
          </cell>
          <cell r="GX192">
            <v>48037</v>
          </cell>
          <cell r="GY192">
            <v>38576</v>
          </cell>
          <cell r="GZ192">
            <v>46067</v>
          </cell>
          <cell r="HA192">
            <v>48500</v>
          </cell>
          <cell r="HB192">
            <v>181180</v>
          </cell>
          <cell r="HC192">
            <v>55817</v>
          </cell>
          <cell r="HD192">
            <v>43940</v>
          </cell>
          <cell r="HE192">
            <v>51308</v>
          </cell>
          <cell r="HF192">
            <v>49346</v>
          </cell>
          <cell r="HG192">
            <v>200411</v>
          </cell>
          <cell r="HH192">
            <v>59878</v>
          </cell>
          <cell r="HI192">
            <v>46657</v>
          </cell>
          <cell r="HJ192">
            <v>51791</v>
          </cell>
          <cell r="HK192">
            <v>51678</v>
          </cell>
          <cell r="HL192">
            <v>210004</v>
          </cell>
          <cell r="HM192">
            <v>62696</v>
          </cell>
          <cell r="HN192">
            <v>52163</v>
          </cell>
          <cell r="HO192">
            <v>58448</v>
          </cell>
        </row>
        <row r="193">
          <cell r="A193" t="str">
            <v>CURMS</v>
          </cell>
          <cell r="B193" t="str">
            <v>current price HK$Mn</v>
          </cell>
          <cell r="C193" t="str">
            <v>Imports of services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1084</v>
          </cell>
          <cell r="J193">
            <v>1196</v>
          </cell>
          <cell r="K193">
            <v>1300</v>
          </cell>
          <cell r="L193">
            <v>1433</v>
          </cell>
          <cell r="M193">
            <v>1523</v>
          </cell>
          <cell r="N193">
            <v>1695</v>
          </cell>
          <cell r="O193">
            <v>1755</v>
          </cell>
          <cell r="P193">
            <v>2073</v>
          </cell>
          <cell r="Q193">
            <v>2446</v>
          </cell>
          <cell r="R193">
            <v>2855</v>
          </cell>
          <cell r="S193">
            <v>3264</v>
          </cell>
          <cell r="T193">
            <v>3711</v>
          </cell>
          <cell r="U193">
            <v>1065</v>
          </cell>
          <cell r="V193">
            <v>1106</v>
          </cell>
          <cell r="W193">
            <v>1290</v>
          </cell>
          <cell r="X193">
            <v>1321</v>
          </cell>
          <cell r="Y193">
            <v>4781</v>
          </cell>
          <cell r="Z193">
            <v>1458</v>
          </cell>
          <cell r="AA193">
            <v>1546</v>
          </cell>
          <cell r="AB193">
            <v>1564</v>
          </cell>
          <cell r="AC193">
            <v>1260</v>
          </cell>
          <cell r="AD193">
            <v>5829</v>
          </cell>
          <cell r="AE193">
            <v>1519</v>
          </cell>
          <cell r="AF193">
            <v>1456</v>
          </cell>
          <cell r="AG193">
            <v>1739</v>
          </cell>
          <cell r="AH193">
            <v>1590</v>
          </cell>
          <cell r="AI193">
            <v>6303</v>
          </cell>
          <cell r="AJ193">
            <v>1888</v>
          </cell>
          <cell r="AK193">
            <v>1921</v>
          </cell>
          <cell r="AL193">
            <v>2089</v>
          </cell>
          <cell r="AM193">
            <v>1905</v>
          </cell>
          <cell r="AN193">
            <v>7804</v>
          </cell>
          <cell r="AO193">
            <v>2263</v>
          </cell>
          <cell r="AP193">
            <v>2305</v>
          </cell>
          <cell r="AQ193">
            <v>2460</v>
          </cell>
          <cell r="AR193">
            <v>2215</v>
          </cell>
          <cell r="AS193">
            <v>9243</v>
          </cell>
          <cell r="AT193">
            <v>2777</v>
          </cell>
          <cell r="AU193">
            <v>2678</v>
          </cell>
          <cell r="AV193">
            <v>3056</v>
          </cell>
          <cell r="AW193">
            <v>2961</v>
          </cell>
          <cell r="AX193">
            <v>11472</v>
          </cell>
          <cell r="AY193">
            <v>3623</v>
          </cell>
          <cell r="AZ193">
            <v>3874</v>
          </cell>
          <cell r="BA193">
            <v>4393</v>
          </cell>
          <cell r="BB193">
            <v>4224</v>
          </cell>
          <cell r="BC193">
            <v>16113</v>
          </cell>
          <cell r="BD193">
            <v>4932</v>
          </cell>
          <cell r="BE193">
            <v>4989</v>
          </cell>
          <cell r="BF193">
            <v>5297</v>
          </cell>
          <cell r="BG193">
            <v>5127</v>
          </cell>
          <cell r="BH193">
            <v>20346</v>
          </cell>
          <cell r="BI193">
            <v>6827</v>
          </cell>
          <cell r="BJ193">
            <v>6202</v>
          </cell>
          <cell r="BK193">
            <v>6691</v>
          </cell>
          <cell r="BL193">
            <v>6153</v>
          </cell>
          <cell r="BM193">
            <v>25873</v>
          </cell>
          <cell r="BN193">
            <v>7265</v>
          </cell>
          <cell r="BO193">
            <v>6829</v>
          </cell>
          <cell r="BP193">
            <v>7280</v>
          </cell>
          <cell r="BQ193">
            <v>6571</v>
          </cell>
          <cell r="BR193">
            <v>27945</v>
          </cell>
          <cell r="BS193">
            <v>7792</v>
          </cell>
          <cell r="BT193">
            <v>7761</v>
          </cell>
          <cell r="BU193">
            <v>8900</v>
          </cell>
          <cell r="BV193">
            <v>8679</v>
          </cell>
          <cell r="BW193">
            <v>33132</v>
          </cell>
          <cell r="BX193">
            <v>9934</v>
          </cell>
          <cell r="BY193">
            <v>9940</v>
          </cell>
          <cell r="BZ193">
            <v>10311</v>
          </cell>
          <cell r="CA193">
            <v>9798</v>
          </cell>
          <cell r="CB193">
            <v>39984</v>
          </cell>
          <cell r="CC193">
            <v>11357</v>
          </cell>
          <cell r="CD193">
            <v>11035</v>
          </cell>
          <cell r="CE193">
            <v>11032</v>
          </cell>
          <cell r="CF193">
            <v>10698</v>
          </cell>
          <cell r="CG193">
            <v>44122</v>
          </cell>
          <cell r="CH193">
            <v>12263</v>
          </cell>
          <cell r="CI193">
            <v>12431</v>
          </cell>
          <cell r="CJ193">
            <v>13157</v>
          </cell>
          <cell r="CK193">
            <v>13396</v>
          </cell>
          <cell r="CL193">
            <v>51247</v>
          </cell>
          <cell r="CM193">
            <v>14716</v>
          </cell>
          <cell r="CN193">
            <v>15188</v>
          </cell>
          <cell r="CO193">
            <v>15833</v>
          </cell>
          <cell r="CP193">
            <v>16063</v>
          </cell>
          <cell r="CQ193">
            <v>61801</v>
          </cell>
          <cell r="CR193">
            <v>18051</v>
          </cell>
          <cell r="CS193">
            <v>18200</v>
          </cell>
          <cell r="CT193">
            <v>19550</v>
          </cell>
          <cell r="CU193">
            <v>19048</v>
          </cell>
          <cell r="CV193">
            <v>74850</v>
          </cell>
          <cell r="CW193">
            <v>21211</v>
          </cell>
          <cell r="CX193">
            <v>20492</v>
          </cell>
          <cell r="CY193">
            <v>22062</v>
          </cell>
          <cell r="CZ193">
            <v>21690</v>
          </cell>
          <cell r="DA193">
            <v>85456</v>
          </cell>
          <cell r="DB193">
            <v>23914</v>
          </cell>
          <cell r="DC193">
            <v>24762</v>
          </cell>
          <cell r="DD193">
            <v>27033</v>
          </cell>
          <cell r="DE193">
            <v>26248</v>
          </cell>
          <cell r="DF193">
            <v>101958</v>
          </cell>
          <cell r="DG193">
            <v>28166</v>
          </cell>
          <cell r="DH193">
            <v>28016</v>
          </cell>
          <cell r="DI193">
            <v>29781</v>
          </cell>
          <cell r="DJ193">
            <v>30577</v>
          </cell>
          <cell r="DK193">
            <v>116540</v>
          </cell>
          <cell r="DL193">
            <v>32047</v>
          </cell>
          <cell r="DM193">
            <v>31984</v>
          </cell>
          <cell r="DN193">
            <v>34771</v>
          </cell>
          <cell r="DO193">
            <v>33795</v>
          </cell>
          <cell r="DP193">
            <v>132596</v>
          </cell>
          <cell r="DQ193">
            <v>34071</v>
          </cell>
          <cell r="DR193">
            <v>35271</v>
          </cell>
          <cell r="DS193">
            <v>37101</v>
          </cell>
          <cell r="DT193">
            <v>35180</v>
          </cell>
          <cell r="DU193">
            <v>141622</v>
          </cell>
          <cell r="DV193">
            <v>39161</v>
          </cell>
          <cell r="DW193">
            <v>40063</v>
          </cell>
          <cell r="DX193">
            <v>43102</v>
          </cell>
          <cell r="DY193">
            <v>42381</v>
          </cell>
          <cell r="DZ193">
            <v>164707</v>
          </cell>
          <cell r="EA193">
            <v>44697</v>
          </cell>
          <cell r="EB193">
            <v>45342</v>
          </cell>
          <cell r="EC193">
            <v>47863</v>
          </cell>
          <cell r="ED193">
            <v>44933</v>
          </cell>
          <cell r="EE193">
            <v>182835</v>
          </cell>
          <cell r="EF193">
            <v>46866</v>
          </cell>
          <cell r="EG193">
            <v>46183</v>
          </cell>
          <cell r="EH193">
            <v>49182</v>
          </cell>
          <cell r="EI193">
            <v>49249</v>
          </cell>
          <cell r="EJ193">
            <v>191480</v>
          </cell>
          <cell r="EK193">
            <v>49951</v>
          </cell>
          <cell r="EL193">
            <v>47763</v>
          </cell>
          <cell r="EM193">
            <v>52946</v>
          </cell>
          <cell r="EN193">
            <v>49408</v>
          </cell>
          <cell r="EO193">
            <v>200068</v>
          </cell>
          <cell r="EP193">
            <v>50088</v>
          </cell>
          <cell r="EQ193">
            <v>47231</v>
          </cell>
          <cell r="ER193">
            <v>49521</v>
          </cell>
          <cell r="ES193">
            <v>49084</v>
          </cell>
          <cell r="ET193">
            <v>195924</v>
          </cell>
          <cell r="EU193">
            <v>46966</v>
          </cell>
          <cell r="EV193">
            <v>44449</v>
          </cell>
          <cell r="EW193">
            <v>49280</v>
          </cell>
          <cell r="EX193">
            <v>46296</v>
          </cell>
          <cell r="EY193">
            <v>186991</v>
          </cell>
          <cell r="EZ193">
            <v>47223</v>
          </cell>
          <cell r="FA193">
            <v>47040</v>
          </cell>
          <cell r="FB193">
            <v>51874</v>
          </cell>
          <cell r="FC193">
            <v>47791</v>
          </cell>
          <cell r="FD193">
            <v>193928</v>
          </cell>
          <cell r="FE193">
            <v>49378</v>
          </cell>
          <cell r="FF193">
            <v>48170</v>
          </cell>
          <cell r="FG193">
            <v>51138</v>
          </cell>
          <cell r="FH193">
            <v>46966</v>
          </cell>
          <cell r="FI193">
            <v>195652</v>
          </cell>
          <cell r="FJ193">
            <v>49883</v>
          </cell>
          <cell r="FK193">
            <v>47924</v>
          </cell>
          <cell r="FL193">
            <v>54915</v>
          </cell>
          <cell r="FM193">
            <v>51723</v>
          </cell>
          <cell r="FN193">
            <v>204445</v>
          </cell>
          <cell r="FO193">
            <v>49789</v>
          </cell>
          <cell r="FP193">
            <v>41883</v>
          </cell>
          <cell r="FQ193">
            <v>56349</v>
          </cell>
          <cell r="FR193">
            <v>56451</v>
          </cell>
          <cell r="FS193">
            <v>204472</v>
          </cell>
          <cell r="FT193">
            <v>55536</v>
          </cell>
          <cell r="FU193">
            <v>58377</v>
          </cell>
          <cell r="FV193">
            <v>65495</v>
          </cell>
          <cell r="FW193">
            <v>64452</v>
          </cell>
          <cell r="FX193">
            <v>243860</v>
          </cell>
          <cell r="FY193">
            <v>62739</v>
          </cell>
          <cell r="FZ193">
            <v>62259</v>
          </cell>
          <cell r="GA193">
            <v>71516</v>
          </cell>
          <cell r="GB193">
            <v>68610</v>
          </cell>
          <cell r="GC193">
            <v>265124</v>
          </cell>
          <cell r="GD193">
            <v>66218</v>
          </cell>
          <cell r="GE193">
            <v>69694</v>
          </cell>
          <cell r="GF193">
            <v>77432</v>
          </cell>
          <cell r="GG193">
            <v>76290</v>
          </cell>
          <cell r="GH193">
            <v>289634</v>
          </cell>
          <cell r="GI193">
            <v>76313</v>
          </cell>
          <cell r="GJ193">
            <v>79489</v>
          </cell>
          <cell r="GK193">
            <v>89061</v>
          </cell>
          <cell r="GL193">
            <v>89341</v>
          </cell>
          <cell r="GM193">
            <v>334204</v>
          </cell>
          <cell r="GN193">
            <v>91923</v>
          </cell>
          <cell r="GO193">
            <v>89715</v>
          </cell>
          <cell r="GP193">
            <v>97596</v>
          </cell>
          <cell r="GQ193">
            <v>87800</v>
          </cell>
          <cell r="GR193">
            <v>367034</v>
          </cell>
          <cell r="GS193">
            <v>76435</v>
          </cell>
          <cell r="GT193">
            <v>77864</v>
          </cell>
          <cell r="GU193">
            <v>89620</v>
          </cell>
          <cell r="GV193">
            <v>95427</v>
          </cell>
          <cell r="GW193">
            <v>339346</v>
          </cell>
          <cell r="GX193">
            <v>92078</v>
          </cell>
          <cell r="GY193">
            <v>92362</v>
          </cell>
          <cell r="GZ193">
            <v>104622</v>
          </cell>
          <cell r="HA193">
            <v>109016</v>
          </cell>
          <cell r="HB193">
            <v>398078</v>
          </cell>
          <cell r="HC193">
            <v>104061</v>
          </cell>
          <cell r="HD193">
            <v>103711</v>
          </cell>
          <cell r="HE193">
            <v>114533</v>
          </cell>
          <cell r="HF193">
            <v>116271</v>
          </cell>
          <cell r="HG193">
            <v>438576</v>
          </cell>
          <cell r="HH193">
            <v>110813</v>
          </cell>
          <cell r="HI193">
            <v>105630</v>
          </cell>
          <cell r="HJ193">
            <v>113356</v>
          </cell>
          <cell r="HK193">
            <v>118319</v>
          </cell>
          <cell r="HL193">
            <v>448118</v>
          </cell>
          <cell r="HM193">
            <v>112657</v>
          </cell>
          <cell r="HN193">
            <v>105473</v>
          </cell>
          <cell r="HO193">
            <v>116286</v>
          </cell>
          <cell r="HP193">
            <v>0</v>
          </cell>
          <cell r="HQ193">
            <v>0</v>
          </cell>
          <cell r="HR193">
            <v>0</v>
          </cell>
          <cell r="HS193">
            <v>0</v>
          </cell>
          <cell r="HT193">
            <v>0</v>
          </cell>
          <cell r="HU193">
            <v>0</v>
          </cell>
          <cell r="HV193">
            <v>0</v>
          </cell>
          <cell r="HW193">
            <v>0</v>
          </cell>
          <cell r="HX193">
            <v>0</v>
          </cell>
          <cell r="HY193">
            <v>0</v>
          </cell>
          <cell r="HZ193">
            <v>0</v>
          </cell>
          <cell r="IA193">
            <v>0</v>
          </cell>
          <cell r="IB193">
            <v>0</v>
          </cell>
          <cell r="IC193">
            <v>0</v>
          </cell>
          <cell r="ID193">
            <v>0</v>
          </cell>
          <cell r="IE193">
            <v>0</v>
          </cell>
          <cell r="IF193">
            <v>0</v>
          </cell>
          <cell r="IG193">
            <v>0</v>
          </cell>
          <cell r="IH193">
            <v>0</v>
          </cell>
          <cell r="II193">
            <v>0</v>
          </cell>
          <cell r="IJ193">
            <v>0</v>
          </cell>
          <cell r="IK193">
            <v>0</v>
          </cell>
          <cell r="IL193">
            <v>0</v>
          </cell>
          <cell r="IM193">
            <v>0</v>
          </cell>
          <cell r="IN193">
            <v>0</v>
          </cell>
          <cell r="IO193">
            <v>0</v>
          </cell>
          <cell r="IP193">
            <v>0</v>
          </cell>
          <cell r="IQ193">
            <v>0</v>
          </cell>
          <cell r="IR193">
            <v>0</v>
          </cell>
          <cell r="IS193">
            <v>0</v>
          </cell>
          <cell r="IT193">
            <v>0</v>
          </cell>
          <cell r="IU193">
            <v>0</v>
          </cell>
        </row>
        <row r="194">
          <cell r="A194" t="str">
            <v>CURMSTRANS</v>
          </cell>
          <cell r="B194" t="str">
            <v>current price HK$Mn</v>
          </cell>
          <cell r="C194" t="str">
            <v>Imports of services</v>
          </cell>
          <cell r="D194" t="str">
            <v>Transportation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2180</v>
          </cell>
          <cell r="BE194">
            <v>2271</v>
          </cell>
          <cell r="BF194">
            <v>2387</v>
          </cell>
          <cell r="BG194">
            <v>2289</v>
          </cell>
          <cell r="BH194">
            <v>9127</v>
          </cell>
          <cell r="BI194">
            <v>2782</v>
          </cell>
          <cell r="BJ194">
            <v>2722</v>
          </cell>
          <cell r="BK194">
            <v>2903</v>
          </cell>
          <cell r="BL194">
            <v>2607</v>
          </cell>
          <cell r="BM194">
            <v>11014</v>
          </cell>
          <cell r="BN194">
            <v>3067</v>
          </cell>
          <cell r="BO194">
            <v>2859</v>
          </cell>
          <cell r="BP194">
            <v>3014</v>
          </cell>
          <cell r="BQ194">
            <v>2747</v>
          </cell>
          <cell r="BR194">
            <v>11687</v>
          </cell>
          <cell r="BS194">
            <v>3023</v>
          </cell>
          <cell r="BT194">
            <v>3191</v>
          </cell>
          <cell r="BU194">
            <v>3631</v>
          </cell>
          <cell r="BV194">
            <v>3626</v>
          </cell>
          <cell r="BW194">
            <v>13471</v>
          </cell>
          <cell r="BX194">
            <v>3878</v>
          </cell>
          <cell r="BY194">
            <v>4012</v>
          </cell>
          <cell r="BZ194">
            <v>4197</v>
          </cell>
          <cell r="CA194">
            <v>3764</v>
          </cell>
          <cell r="CB194">
            <v>15851</v>
          </cell>
          <cell r="CC194">
            <v>4315</v>
          </cell>
          <cell r="CD194">
            <v>4157</v>
          </cell>
          <cell r="CE194">
            <v>4050</v>
          </cell>
          <cell r="CF194">
            <v>3874</v>
          </cell>
          <cell r="CG194">
            <v>16396</v>
          </cell>
          <cell r="CH194">
            <v>4434</v>
          </cell>
          <cell r="CI194">
            <v>4596</v>
          </cell>
          <cell r="CJ194">
            <v>4939</v>
          </cell>
          <cell r="CK194">
            <v>4937</v>
          </cell>
          <cell r="CL194">
            <v>18906</v>
          </cell>
          <cell r="CM194">
            <v>5343</v>
          </cell>
          <cell r="CN194">
            <v>5709</v>
          </cell>
          <cell r="CO194">
            <v>5980</v>
          </cell>
          <cell r="CP194">
            <v>5993</v>
          </cell>
          <cell r="CQ194">
            <v>23025</v>
          </cell>
          <cell r="CR194">
            <v>6490</v>
          </cell>
          <cell r="CS194">
            <v>6844</v>
          </cell>
          <cell r="CT194">
            <v>7364</v>
          </cell>
          <cell r="CU194">
            <v>7267</v>
          </cell>
          <cell r="CV194">
            <v>27965</v>
          </cell>
          <cell r="CW194">
            <v>7661</v>
          </cell>
          <cell r="CX194">
            <v>7715</v>
          </cell>
          <cell r="CY194">
            <v>7981</v>
          </cell>
          <cell r="CZ194">
            <v>7698</v>
          </cell>
          <cell r="DA194">
            <v>31055</v>
          </cell>
          <cell r="DB194">
            <v>8128</v>
          </cell>
          <cell r="DC194">
            <v>8588</v>
          </cell>
          <cell r="DD194">
            <v>9039</v>
          </cell>
          <cell r="DE194">
            <v>9059</v>
          </cell>
          <cell r="DF194">
            <v>34814</v>
          </cell>
          <cell r="DG194">
            <v>8992</v>
          </cell>
          <cell r="DH194">
            <v>9341</v>
          </cell>
          <cell r="DI194">
            <v>9791</v>
          </cell>
          <cell r="DJ194">
            <v>9824</v>
          </cell>
          <cell r="DK194">
            <v>37948</v>
          </cell>
          <cell r="DL194">
            <v>10390</v>
          </cell>
          <cell r="DM194">
            <v>10874</v>
          </cell>
          <cell r="DN194">
            <v>11541</v>
          </cell>
          <cell r="DO194">
            <v>11335</v>
          </cell>
          <cell r="DP194">
            <v>44140</v>
          </cell>
          <cell r="DQ194">
            <v>11010</v>
          </cell>
          <cell r="DR194">
            <v>11549</v>
          </cell>
          <cell r="DS194">
            <v>11868</v>
          </cell>
          <cell r="DT194">
            <v>11387</v>
          </cell>
          <cell r="DU194">
            <v>45814</v>
          </cell>
          <cell r="DV194">
            <v>11746</v>
          </cell>
          <cell r="DW194">
            <v>12395</v>
          </cell>
          <cell r="DX194">
            <v>12995</v>
          </cell>
          <cell r="DY194">
            <v>12741</v>
          </cell>
          <cell r="DZ194">
            <v>49877</v>
          </cell>
          <cell r="EA194">
            <v>12746</v>
          </cell>
          <cell r="EB194">
            <v>13511</v>
          </cell>
          <cell r="EC194">
            <v>14142</v>
          </cell>
          <cell r="ED194">
            <v>13140</v>
          </cell>
          <cell r="EE194">
            <v>53539</v>
          </cell>
          <cell r="EF194">
            <v>12990</v>
          </cell>
          <cell r="EG194">
            <v>13366</v>
          </cell>
          <cell r="EH194">
            <v>13642</v>
          </cell>
          <cell r="EI194">
            <v>13830</v>
          </cell>
          <cell r="EJ194">
            <v>53828</v>
          </cell>
          <cell r="EK194">
            <v>13224</v>
          </cell>
          <cell r="EL194">
            <v>13418</v>
          </cell>
          <cell r="EM194">
            <v>14023</v>
          </cell>
          <cell r="EN194">
            <v>12038</v>
          </cell>
          <cell r="EO194">
            <v>52703</v>
          </cell>
          <cell r="EP194">
            <v>11285</v>
          </cell>
          <cell r="EQ194">
            <v>11684</v>
          </cell>
          <cell r="ER194">
            <v>11032</v>
          </cell>
          <cell r="ES194">
            <v>10905</v>
          </cell>
          <cell r="ET194">
            <v>44906</v>
          </cell>
          <cell r="EU194">
            <v>9251</v>
          </cell>
          <cell r="EV194">
            <v>10210</v>
          </cell>
          <cell r="EW194">
            <v>11080</v>
          </cell>
          <cell r="EX194">
            <v>10318</v>
          </cell>
          <cell r="EY194">
            <v>40859</v>
          </cell>
          <cell r="EZ194">
            <v>11215</v>
          </cell>
          <cell r="FA194">
            <v>13033</v>
          </cell>
          <cell r="FB194">
            <v>14003</v>
          </cell>
          <cell r="FC194">
            <v>12664</v>
          </cell>
          <cell r="FD194">
            <v>50915</v>
          </cell>
          <cell r="FE194">
            <v>12460</v>
          </cell>
          <cell r="FF194">
            <v>13902</v>
          </cell>
          <cell r="FG194">
            <v>13926</v>
          </cell>
          <cell r="FH194">
            <v>12172</v>
          </cell>
          <cell r="FI194">
            <v>52460</v>
          </cell>
          <cell r="FJ194">
            <v>11607</v>
          </cell>
          <cell r="FK194">
            <v>12558</v>
          </cell>
          <cell r="FL194">
            <v>14149</v>
          </cell>
          <cell r="FM194">
            <v>13096</v>
          </cell>
          <cell r="FN194">
            <v>51410</v>
          </cell>
          <cell r="FO194">
            <v>13141</v>
          </cell>
          <cell r="FP194">
            <v>11738</v>
          </cell>
          <cell r="FQ194">
            <v>14994</v>
          </cell>
          <cell r="FR194">
            <v>15888</v>
          </cell>
          <cell r="FS194">
            <v>55761</v>
          </cell>
          <cell r="FT194">
            <v>16431</v>
          </cell>
          <cell r="FU194">
            <v>17555</v>
          </cell>
          <cell r="FV194">
            <v>19391</v>
          </cell>
          <cell r="FW194">
            <v>19422</v>
          </cell>
          <cell r="FX194">
            <v>72799</v>
          </cell>
          <cell r="FY194">
            <v>19938</v>
          </cell>
          <cell r="FZ194">
            <v>21126</v>
          </cell>
          <cell r="GA194">
            <v>23374</v>
          </cell>
          <cell r="GB194">
            <v>22278</v>
          </cell>
          <cell r="GC194">
            <v>86716</v>
          </cell>
          <cell r="GD194">
            <v>21593</v>
          </cell>
          <cell r="GE194">
            <v>23828</v>
          </cell>
          <cell r="GF194">
            <v>25556</v>
          </cell>
          <cell r="GG194">
            <v>24658</v>
          </cell>
          <cell r="GH194">
            <v>95635</v>
          </cell>
          <cell r="GI194">
            <v>25051</v>
          </cell>
          <cell r="GJ194">
            <v>28584</v>
          </cell>
          <cell r="GK194">
            <v>30762</v>
          </cell>
          <cell r="GL194">
            <v>29697</v>
          </cell>
          <cell r="GM194">
            <v>114094</v>
          </cell>
          <cell r="GN194">
            <v>30847</v>
          </cell>
          <cell r="GO194">
            <v>33956</v>
          </cell>
          <cell r="GP194">
            <v>34676</v>
          </cell>
          <cell r="GQ194">
            <v>29469</v>
          </cell>
          <cell r="GR194">
            <v>128948</v>
          </cell>
          <cell r="GS194">
            <v>21929</v>
          </cell>
          <cell r="GT194">
            <v>25021</v>
          </cell>
          <cell r="GU194">
            <v>27158</v>
          </cell>
          <cell r="GV194">
            <v>26934</v>
          </cell>
          <cell r="GW194">
            <v>101042</v>
          </cell>
          <cell r="GX194">
            <v>27101</v>
          </cell>
          <cell r="GY194">
            <v>31043</v>
          </cell>
          <cell r="GZ194">
            <v>32382</v>
          </cell>
          <cell r="HA194">
            <v>31435</v>
          </cell>
          <cell r="HB194">
            <v>121961</v>
          </cell>
          <cell r="HC194">
            <v>31758</v>
          </cell>
          <cell r="HD194">
            <v>35851</v>
          </cell>
          <cell r="HE194">
            <v>36851</v>
          </cell>
          <cell r="HF194">
            <v>34954</v>
          </cell>
          <cell r="HG194">
            <v>139414</v>
          </cell>
          <cell r="HH194">
            <v>33877</v>
          </cell>
          <cell r="HI194">
            <v>34999</v>
          </cell>
          <cell r="HJ194">
            <v>34985</v>
          </cell>
          <cell r="HK194">
            <v>33493</v>
          </cell>
          <cell r="HL194">
            <v>137354</v>
          </cell>
          <cell r="HM194">
            <v>32481</v>
          </cell>
          <cell r="HN194">
            <v>33812</v>
          </cell>
          <cell r="HO194">
            <v>35464</v>
          </cell>
          <cell r="HP194">
            <v>0</v>
          </cell>
          <cell r="HQ194">
            <v>0</v>
          </cell>
          <cell r="HR194">
            <v>0</v>
          </cell>
          <cell r="HS194">
            <v>0</v>
          </cell>
          <cell r="HT194">
            <v>0</v>
          </cell>
          <cell r="HU194">
            <v>0</v>
          </cell>
          <cell r="HV194">
            <v>0</v>
          </cell>
          <cell r="HW194">
            <v>0</v>
          </cell>
          <cell r="HX194">
            <v>0</v>
          </cell>
          <cell r="HY194">
            <v>0</v>
          </cell>
          <cell r="HZ194">
            <v>0</v>
          </cell>
          <cell r="IA194">
            <v>0</v>
          </cell>
          <cell r="IB194">
            <v>0</v>
          </cell>
          <cell r="IC194">
            <v>0</v>
          </cell>
          <cell r="ID194">
            <v>0</v>
          </cell>
          <cell r="IE194">
            <v>0</v>
          </cell>
          <cell r="IF194">
            <v>0</v>
          </cell>
          <cell r="IG194">
            <v>0</v>
          </cell>
          <cell r="IH194">
            <v>0</v>
          </cell>
          <cell r="II194">
            <v>0</v>
          </cell>
          <cell r="IJ194">
            <v>0</v>
          </cell>
          <cell r="IK194">
            <v>0</v>
          </cell>
          <cell r="IL194">
            <v>0</v>
          </cell>
          <cell r="IM194">
            <v>0</v>
          </cell>
          <cell r="IN194">
            <v>0</v>
          </cell>
          <cell r="IO194">
            <v>0</v>
          </cell>
          <cell r="IP194">
            <v>0</v>
          </cell>
          <cell r="IQ194">
            <v>0</v>
          </cell>
          <cell r="IR194">
            <v>0</v>
          </cell>
          <cell r="IS194">
            <v>0</v>
          </cell>
          <cell r="IT194">
            <v>0</v>
          </cell>
          <cell r="IU194">
            <v>0</v>
          </cell>
        </row>
        <row r="195">
          <cell r="A195" t="str">
            <v>CURMSTRA</v>
          </cell>
          <cell r="B195" t="str">
            <v>current price HK$Mn</v>
          </cell>
          <cell r="C195" t="str">
            <v>Imports of services</v>
          </cell>
          <cell r="D195" t="str">
            <v>Travel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1338</v>
          </cell>
          <cell r="BE195">
            <v>1258</v>
          </cell>
          <cell r="BF195">
            <v>1443</v>
          </cell>
          <cell r="BG195">
            <v>1340</v>
          </cell>
          <cell r="BH195">
            <v>5379</v>
          </cell>
          <cell r="BI195">
            <v>1628</v>
          </cell>
          <cell r="BJ195">
            <v>1626</v>
          </cell>
          <cell r="BK195">
            <v>1922</v>
          </cell>
          <cell r="BL195">
            <v>1754</v>
          </cell>
          <cell r="BM195">
            <v>6930</v>
          </cell>
          <cell r="BN195">
            <v>1953</v>
          </cell>
          <cell r="BO195">
            <v>1871</v>
          </cell>
          <cell r="BP195">
            <v>2152</v>
          </cell>
          <cell r="BQ195">
            <v>2002</v>
          </cell>
          <cell r="BR195">
            <v>7978</v>
          </cell>
          <cell r="BS195">
            <v>2359</v>
          </cell>
          <cell r="BT195">
            <v>2213</v>
          </cell>
          <cell r="BU195">
            <v>2745</v>
          </cell>
          <cell r="BV195">
            <v>2477</v>
          </cell>
          <cell r="BW195">
            <v>9794</v>
          </cell>
          <cell r="BX195">
            <v>3014</v>
          </cell>
          <cell r="BY195">
            <v>2872</v>
          </cell>
          <cell r="BZ195">
            <v>3010</v>
          </cell>
          <cell r="CA195">
            <v>3156</v>
          </cell>
          <cell r="CB195">
            <v>12052</v>
          </cell>
          <cell r="CC195">
            <v>3593</v>
          </cell>
          <cell r="CD195">
            <v>3480</v>
          </cell>
          <cell r="CE195">
            <v>3762</v>
          </cell>
          <cell r="CF195">
            <v>3597</v>
          </cell>
          <cell r="CG195">
            <v>14432</v>
          </cell>
          <cell r="CH195">
            <v>3991</v>
          </cell>
          <cell r="CI195">
            <v>3827</v>
          </cell>
          <cell r="CJ195">
            <v>4201</v>
          </cell>
          <cell r="CK195">
            <v>4275</v>
          </cell>
          <cell r="CL195">
            <v>16294</v>
          </cell>
          <cell r="CM195">
            <v>4785</v>
          </cell>
          <cell r="CN195">
            <v>4717</v>
          </cell>
          <cell r="CO195">
            <v>5115</v>
          </cell>
          <cell r="CP195">
            <v>5100</v>
          </cell>
          <cell r="CQ195">
            <v>19717</v>
          </cell>
          <cell r="CR195">
            <v>6251</v>
          </cell>
          <cell r="CS195">
            <v>5901</v>
          </cell>
          <cell r="CT195">
            <v>6671</v>
          </cell>
          <cell r="CU195">
            <v>6110</v>
          </cell>
          <cell r="CV195">
            <v>24933</v>
          </cell>
          <cell r="CW195">
            <v>7575</v>
          </cell>
          <cell r="CX195">
            <v>6531</v>
          </cell>
          <cell r="CY195">
            <v>7740</v>
          </cell>
          <cell r="CZ195">
            <v>7555</v>
          </cell>
          <cell r="DA195">
            <v>29401</v>
          </cell>
          <cell r="DB195">
            <v>8764</v>
          </cell>
          <cell r="DC195">
            <v>8697</v>
          </cell>
          <cell r="DD195">
            <v>10322</v>
          </cell>
          <cell r="DE195">
            <v>9334</v>
          </cell>
          <cell r="DF195">
            <v>37117</v>
          </cell>
          <cell r="DG195">
            <v>10919</v>
          </cell>
          <cell r="DH195">
            <v>9965</v>
          </cell>
          <cell r="DI195">
            <v>11141</v>
          </cell>
          <cell r="DJ195">
            <v>11717</v>
          </cell>
          <cell r="DK195">
            <v>43742</v>
          </cell>
          <cell r="DL195">
            <v>11941</v>
          </cell>
          <cell r="DM195">
            <v>10880</v>
          </cell>
          <cell r="DN195">
            <v>12773</v>
          </cell>
          <cell r="DO195">
            <v>11894</v>
          </cell>
          <cell r="DP195">
            <v>47488</v>
          </cell>
          <cell r="DQ195">
            <v>13342</v>
          </cell>
          <cell r="DR195">
            <v>13363</v>
          </cell>
          <cell r="DS195">
            <v>14755</v>
          </cell>
          <cell r="DT195">
            <v>13447</v>
          </cell>
          <cell r="DU195">
            <v>54907</v>
          </cell>
          <cell r="DV195">
            <v>15996</v>
          </cell>
          <cell r="DW195">
            <v>15638</v>
          </cell>
          <cell r="DX195">
            <v>18003</v>
          </cell>
          <cell r="DY195">
            <v>17108</v>
          </cell>
          <cell r="DZ195">
            <v>66745</v>
          </cell>
          <cell r="EA195">
            <v>20255</v>
          </cell>
          <cell r="EB195">
            <v>19867</v>
          </cell>
          <cell r="EC195">
            <v>21588</v>
          </cell>
          <cell r="ED195">
            <v>19493</v>
          </cell>
          <cell r="EE195">
            <v>81203</v>
          </cell>
          <cell r="EF195">
            <v>22402</v>
          </cell>
          <cell r="EG195">
            <v>21071</v>
          </cell>
          <cell r="EH195">
            <v>23166</v>
          </cell>
          <cell r="EI195">
            <v>22001</v>
          </cell>
          <cell r="EJ195">
            <v>88640</v>
          </cell>
          <cell r="EK195">
            <v>25203</v>
          </cell>
          <cell r="EL195">
            <v>21721</v>
          </cell>
          <cell r="EM195">
            <v>26104</v>
          </cell>
          <cell r="EN195">
            <v>25127</v>
          </cell>
          <cell r="EO195">
            <v>98155</v>
          </cell>
          <cell r="EP195">
            <v>27538</v>
          </cell>
          <cell r="EQ195">
            <v>24480</v>
          </cell>
          <cell r="ER195">
            <v>26744</v>
          </cell>
          <cell r="ES195">
            <v>25599</v>
          </cell>
          <cell r="ET195">
            <v>104361</v>
          </cell>
          <cell r="EU195">
            <v>28152</v>
          </cell>
          <cell r="EV195">
            <v>24284</v>
          </cell>
          <cell r="EW195">
            <v>26250</v>
          </cell>
          <cell r="EX195">
            <v>23203</v>
          </cell>
          <cell r="EY195">
            <v>101889</v>
          </cell>
          <cell r="EZ195">
            <v>25289</v>
          </cell>
          <cell r="FA195">
            <v>23677</v>
          </cell>
          <cell r="FB195">
            <v>25766</v>
          </cell>
          <cell r="FC195">
            <v>22670</v>
          </cell>
          <cell r="FD195">
            <v>97402</v>
          </cell>
          <cell r="FE195">
            <v>25754</v>
          </cell>
          <cell r="FF195">
            <v>23342</v>
          </cell>
          <cell r="FG195">
            <v>24874</v>
          </cell>
          <cell r="FH195">
            <v>22087</v>
          </cell>
          <cell r="FI195">
            <v>96057</v>
          </cell>
          <cell r="FJ195">
            <v>25315</v>
          </cell>
          <cell r="FK195">
            <v>22548</v>
          </cell>
          <cell r="FL195">
            <v>25964</v>
          </cell>
          <cell r="FM195">
            <v>23019</v>
          </cell>
          <cell r="FN195">
            <v>96846</v>
          </cell>
          <cell r="FO195">
            <v>22926</v>
          </cell>
          <cell r="FP195">
            <v>16986</v>
          </cell>
          <cell r="FQ195">
            <v>25852</v>
          </cell>
          <cell r="FR195">
            <v>23369</v>
          </cell>
          <cell r="FS195">
            <v>89133</v>
          </cell>
          <cell r="FT195">
            <v>23483</v>
          </cell>
          <cell r="FU195">
            <v>25650</v>
          </cell>
          <cell r="FV195">
            <v>28434</v>
          </cell>
          <cell r="FW195">
            <v>25780</v>
          </cell>
          <cell r="FX195">
            <v>103347</v>
          </cell>
          <cell r="FY195">
            <v>25456</v>
          </cell>
          <cell r="FZ195">
            <v>24091</v>
          </cell>
          <cell r="GA195">
            <v>28465</v>
          </cell>
          <cell r="GB195">
            <v>25462</v>
          </cell>
          <cell r="GC195">
            <v>103474</v>
          </cell>
          <cell r="GD195">
            <v>25545</v>
          </cell>
          <cell r="GE195">
            <v>26547</v>
          </cell>
          <cell r="GF195">
            <v>29235</v>
          </cell>
          <cell r="GG195">
            <v>27761</v>
          </cell>
          <cell r="GH195">
            <v>109088</v>
          </cell>
          <cell r="GI195">
            <v>26334</v>
          </cell>
          <cell r="GJ195">
            <v>28874</v>
          </cell>
          <cell r="GK195">
            <v>31573</v>
          </cell>
          <cell r="GL195">
            <v>30565</v>
          </cell>
          <cell r="GM195">
            <v>117346</v>
          </cell>
          <cell r="GN195">
            <v>32508</v>
          </cell>
          <cell r="GO195">
            <v>30910</v>
          </cell>
          <cell r="GP195">
            <v>33536</v>
          </cell>
          <cell r="GQ195">
            <v>28372</v>
          </cell>
          <cell r="GR195">
            <v>125326</v>
          </cell>
          <cell r="GS195">
            <v>27625</v>
          </cell>
          <cell r="GT195">
            <v>29273</v>
          </cell>
          <cell r="GU195">
            <v>31698</v>
          </cell>
          <cell r="GV195">
            <v>31923</v>
          </cell>
          <cell r="GW195">
            <v>120519</v>
          </cell>
          <cell r="GX195">
            <v>31193</v>
          </cell>
          <cell r="GY195">
            <v>32206</v>
          </cell>
          <cell r="GZ195">
            <v>36222</v>
          </cell>
          <cell r="HA195">
            <v>35228</v>
          </cell>
          <cell r="HB195">
            <v>134849</v>
          </cell>
          <cell r="HC195">
            <v>34317</v>
          </cell>
          <cell r="HD195">
            <v>36637</v>
          </cell>
          <cell r="HE195">
            <v>39557</v>
          </cell>
          <cell r="HF195">
            <v>37560</v>
          </cell>
          <cell r="HG195">
            <v>148071</v>
          </cell>
          <cell r="HH195">
            <v>37298</v>
          </cell>
          <cell r="HI195">
            <v>38579</v>
          </cell>
          <cell r="HJ195">
            <v>40685</v>
          </cell>
          <cell r="HK195">
            <v>39154</v>
          </cell>
          <cell r="HL195">
            <v>155716</v>
          </cell>
          <cell r="HM195">
            <v>39866</v>
          </cell>
          <cell r="HN195">
            <v>38753</v>
          </cell>
          <cell r="HO195">
            <v>42290</v>
          </cell>
          <cell r="HP195">
            <v>0</v>
          </cell>
          <cell r="HQ195">
            <v>0</v>
          </cell>
          <cell r="HR195">
            <v>0</v>
          </cell>
          <cell r="HS195">
            <v>0</v>
          </cell>
          <cell r="HT195">
            <v>0</v>
          </cell>
          <cell r="HU195">
            <v>0</v>
          </cell>
          <cell r="HV195">
            <v>0</v>
          </cell>
          <cell r="HW195">
            <v>0</v>
          </cell>
          <cell r="HX195">
            <v>0</v>
          </cell>
          <cell r="HY195">
            <v>0</v>
          </cell>
          <cell r="HZ195">
            <v>0</v>
          </cell>
          <cell r="IA195">
            <v>0</v>
          </cell>
          <cell r="IB195">
            <v>0</v>
          </cell>
          <cell r="IC195">
            <v>0</v>
          </cell>
          <cell r="ID195">
            <v>0</v>
          </cell>
          <cell r="IE195">
            <v>0</v>
          </cell>
          <cell r="IF195">
            <v>0</v>
          </cell>
          <cell r="IG195">
            <v>0</v>
          </cell>
          <cell r="IH195">
            <v>0</v>
          </cell>
          <cell r="II195">
            <v>0</v>
          </cell>
          <cell r="IJ195">
            <v>0</v>
          </cell>
          <cell r="IK195">
            <v>0</v>
          </cell>
          <cell r="IL195">
            <v>0</v>
          </cell>
          <cell r="IM195">
            <v>0</v>
          </cell>
          <cell r="IN195">
            <v>0</v>
          </cell>
          <cell r="IO195">
            <v>0</v>
          </cell>
          <cell r="IP195">
            <v>0</v>
          </cell>
          <cell r="IQ195">
            <v>0</v>
          </cell>
          <cell r="IR195">
            <v>0</v>
          </cell>
          <cell r="IS195">
            <v>0</v>
          </cell>
          <cell r="IT195">
            <v>0</v>
          </cell>
          <cell r="IU195">
            <v>0</v>
          </cell>
        </row>
        <row r="196">
          <cell r="A196" t="str">
            <v>CURMSTRS</v>
          </cell>
          <cell r="B196" t="str">
            <v>current price HK$Mn</v>
          </cell>
          <cell r="C196" t="str">
            <v>Imports of services</v>
          </cell>
          <cell r="D196" t="str">
            <v>Trade-related services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282</v>
          </cell>
          <cell r="BE196">
            <v>331</v>
          </cell>
          <cell r="BF196">
            <v>349</v>
          </cell>
          <cell r="BG196">
            <v>360</v>
          </cell>
          <cell r="BH196">
            <v>1322</v>
          </cell>
          <cell r="BI196">
            <v>330</v>
          </cell>
          <cell r="BJ196">
            <v>385</v>
          </cell>
          <cell r="BK196">
            <v>406</v>
          </cell>
          <cell r="BL196">
            <v>416</v>
          </cell>
          <cell r="BM196">
            <v>1537</v>
          </cell>
          <cell r="BN196">
            <v>380</v>
          </cell>
          <cell r="BO196">
            <v>444</v>
          </cell>
          <cell r="BP196">
            <v>469</v>
          </cell>
          <cell r="BQ196">
            <v>484</v>
          </cell>
          <cell r="BR196">
            <v>1777</v>
          </cell>
          <cell r="BS196">
            <v>368</v>
          </cell>
          <cell r="BT196">
            <v>434</v>
          </cell>
          <cell r="BU196">
            <v>461</v>
          </cell>
          <cell r="BV196">
            <v>477</v>
          </cell>
          <cell r="BW196">
            <v>1740</v>
          </cell>
          <cell r="BX196">
            <v>494</v>
          </cell>
          <cell r="BY196">
            <v>580</v>
          </cell>
          <cell r="BZ196">
            <v>613</v>
          </cell>
          <cell r="CA196">
            <v>629</v>
          </cell>
          <cell r="CB196">
            <v>2316</v>
          </cell>
          <cell r="CC196">
            <v>590</v>
          </cell>
          <cell r="CD196">
            <v>693</v>
          </cell>
          <cell r="CE196">
            <v>729</v>
          </cell>
          <cell r="CF196">
            <v>755</v>
          </cell>
          <cell r="CG196">
            <v>2767</v>
          </cell>
          <cell r="CH196">
            <v>654</v>
          </cell>
          <cell r="CI196">
            <v>775</v>
          </cell>
          <cell r="CJ196">
            <v>821</v>
          </cell>
          <cell r="CK196">
            <v>850</v>
          </cell>
          <cell r="CL196">
            <v>3100</v>
          </cell>
          <cell r="CM196">
            <v>784</v>
          </cell>
          <cell r="CN196">
            <v>928</v>
          </cell>
          <cell r="CO196">
            <v>982</v>
          </cell>
          <cell r="CP196">
            <v>1015</v>
          </cell>
          <cell r="CQ196">
            <v>3709</v>
          </cell>
          <cell r="CR196">
            <v>912</v>
          </cell>
          <cell r="CS196">
            <v>1080</v>
          </cell>
          <cell r="CT196">
            <v>1144</v>
          </cell>
          <cell r="CU196">
            <v>1182</v>
          </cell>
          <cell r="CV196">
            <v>4318</v>
          </cell>
          <cell r="CW196">
            <v>1099</v>
          </cell>
          <cell r="CX196">
            <v>1302</v>
          </cell>
          <cell r="CY196">
            <v>1380</v>
          </cell>
          <cell r="CZ196">
            <v>1427</v>
          </cell>
          <cell r="DA196">
            <v>5208</v>
          </cell>
          <cell r="DB196">
            <v>1474</v>
          </cell>
          <cell r="DC196">
            <v>1752</v>
          </cell>
          <cell r="DD196">
            <v>1858</v>
          </cell>
          <cell r="DE196">
            <v>1924</v>
          </cell>
          <cell r="DF196">
            <v>7008</v>
          </cell>
          <cell r="DG196">
            <v>1926</v>
          </cell>
          <cell r="DH196">
            <v>2294</v>
          </cell>
          <cell r="DI196">
            <v>2435</v>
          </cell>
          <cell r="DJ196">
            <v>2520</v>
          </cell>
          <cell r="DK196">
            <v>9175</v>
          </cell>
          <cell r="DL196">
            <v>2110</v>
          </cell>
          <cell r="DM196">
            <v>2524</v>
          </cell>
          <cell r="DN196">
            <v>2682</v>
          </cell>
          <cell r="DO196">
            <v>2779</v>
          </cell>
          <cell r="DP196">
            <v>10095</v>
          </cell>
          <cell r="DQ196">
            <v>1791</v>
          </cell>
          <cell r="DR196">
            <v>1952</v>
          </cell>
          <cell r="DS196">
            <v>2187</v>
          </cell>
          <cell r="DT196">
            <v>2128</v>
          </cell>
          <cell r="DU196">
            <v>8058</v>
          </cell>
          <cell r="DV196">
            <v>1784</v>
          </cell>
          <cell r="DW196">
            <v>1873</v>
          </cell>
          <cell r="DX196">
            <v>2147</v>
          </cell>
          <cell r="DY196">
            <v>2345</v>
          </cell>
          <cell r="DZ196">
            <v>8149</v>
          </cell>
          <cell r="EA196">
            <v>2171</v>
          </cell>
          <cell r="EB196">
            <v>2339</v>
          </cell>
          <cell r="EC196">
            <v>2435</v>
          </cell>
          <cell r="ED196">
            <v>2655</v>
          </cell>
          <cell r="EE196">
            <v>9600</v>
          </cell>
          <cell r="EF196">
            <v>2537</v>
          </cell>
          <cell r="EG196">
            <v>2646</v>
          </cell>
          <cell r="EH196">
            <v>2837</v>
          </cell>
          <cell r="EI196">
            <v>2846</v>
          </cell>
          <cell r="EJ196">
            <v>10866</v>
          </cell>
          <cell r="EK196">
            <v>2218</v>
          </cell>
          <cell r="EL196">
            <v>2395</v>
          </cell>
          <cell r="EM196">
            <v>2631</v>
          </cell>
          <cell r="EN196">
            <v>2612</v>
          </cell>
          <cell r="EO196">
            <v>9856</v>
          </cell>
          <cell r="EP196">
            <v>2079</v>
          </cell>
          <cell r="EQ196">
            <v>1874</v>
          </cell>
          <cell r="ER196">
            <v>2237</v>
          </cell>
          <cell r="ES196">
            <v>2315</v>
          </cell>
          <cell r="ET196">
            <v>8505</v>
          </cell>
          <cell r="EU196">
            <v>2125</v>
          </cell>
          <cell r="EV196">
            <v>2178</v>
          </cell>
          <cell r="EW196">
            <v>3045</v>
          </cell>
          <cell r="EX196">
            <v>3162</v>
          </cell>
          <cell r="EY196">
            <v>10510</v>
          </cell>
          <cell r="EZ196">
            <v>2258</v>
          </cell>
          <cell r="FA196">
            <v>2325</v>
          </cell>
          <cell r="FB196">
            <v>3227</v>
          </cell>
          <cell r="FC196">
            <v>3360</v>
          </cell>
          <cell r="FD196">
            <v>11170</v>
          </cell>
          <cell r="FE196">
            <v>2549</v>
          </cell>
          <cell r="FF196">
            <v>2466</v>
          </cell>
          <cell r="FG196">
            <v>3328</v>
          </cell>
          <cell r="FH196">
            <v>3459</v>
          </cell>
          <cell r="FI196">
            <v>11802</v>
          </cell>
          <cell r="FJ196">
            <v>2946</v>
          </cell>
          <cell r="FK196">
            <v>2902</v>
          </cell>
          <cell r="FL196">
            <v>4236</v>
          </cell>
          <cell r="FM196">
            <v>4576</v>
          </cell>
          <cell r="FN196">
            <v>14660</v>
          </cell>
          <cell r="FO196">
            <v>3314</v>
          </cell>
          <cell r="FP196">
            <v>3153</v>
          </cell>
          <cell r="FQ196">
            <v>4498</v>
          </cell>
          <cell r="FR196">
            <v>5043</v>
          </cell>
          <cell r="FS196">
            <v>16008</v>
          </cell>
          <cell r="FT196">
            <v>3399</v>
          </cell>
          <cell r="FU196">
            <v>3381</v>
          </cell>
          <cell r="FV196">
            <v>4618</v>
          </cell>
          <cell r="FW196">
            <v>5119</v>
          </cell>
          <cell r="FX196">
            <v>16517</v>
          </cell>
          <cell r="FY196">
            <v>3848</v>
          </cell>
          <cell r="FZ196">
            <v>3929</v>
          </cell>
          <cell r="GA196">
            <v>5183</v>
          </cell>
          <cell r="GB196">
            <v>5668</v>
          </cell>
          <cell r="GC196">
            <v>18628</v>
          </cell>
          <cell r="GD196">
            <v>4411</v>
          </cell>
          <cell r="GE196">
            <v>4405</v>
          </cell>
          <cell r="GF196">
            <v>5873</v>
          </cell>
          <cell r="GG196">
            <v>6278</v>
          </cell>
          <cell r="GH196">
            <v>20967</v>
          </cell>
          <cell r="GI196">
            <v>4880</v>
          </cell>
          <cell r="GJ196">
            <v>4988</v>
          </cell>
          <cell r="GK196">
            <v>6804</v>
          </cell>
          <cell r="GL196">
            <v>7626</v>
          </cell>
          <cell r="GM196">
            <v>24298</v>
          </cell>
          <cell r="GN196">
            <v>5572</v>
          </cell>
          <cell r="GO196">
            <v>5745</v>
          </cell>
          <cell r="GP196">
            <v>7587</v>
          </cell>
          <cell r="GQ196">
            <v>7962</v>
          </cell>
          <cell r="GR196">
            <v>26866</v>
          </cell>
          <cell r="GS196">
            <v>5194</v>
          </cell>
          <cell r="GT196">
            <v>5434</v>
          </cell>
          <cell r="GU196">
            <v>7385</v>
          </cell>
          <cell r="GV196">
            <v>8992</v>
          </cell>
          <cell r="GW196">
            <v>27005</v>
          </cell>
          <cell r="GX196">
            <v>6478</v>
          </cell>
          <cell r="GY196">
            <v>6822</v>
          </cell>
          <cell r="GZ196">
            <v>9011</v>
          </cell>
          <cell r="HA196">
            <v>10518</v>
          </cell>
          <cell r="HB196">
            <v>32829</v>
          </cell>
          <cell r="HC196">
            <v>7179</v>
          </cell>
          <cell r="HD196">
            <v>7059</v>
          </cell>
          <cell r="HE196">
            <v>8845</v>
          </cell>
          <cell r="HF196">
            <v>10099</v>
          </cell>
          <cell r="HG196">
            <v>33182</v>
          </cell>
          <cell r="HH196">
            <v>7539</v>
          </cell>
          <cell r="HI196">
            <v>7237</v>
          </cell>
          <cell r="HJ196">
            <v>8974</v>
          </cell>
          <cell r="HK196">
            <v>10442</v>
          </cell>
          <cell r="HL196">
            <v>34192</v>
          </cell>
          <cell r="HM196">
            <v>7795</v>
          </cell>
          <cell r="HN196">
            <v>7164</v>
          </cell>
          <cell r="HO196">
            <v>8811</v>
          </cell>
          <cell r="HP196">
            <v>0</v>
          </cell>
          <cell r="HQ196">
            <v>0</v>
          </cell>
          <cell r="HR196">
            <v>0</v>
          </cell>
          <cell r="HS196">
            <v>0</v>
          </cell>
          <cell r="HT196">
            <v>0</v>
          </cell>
          <cell r="HU196">
            <v>0</v>
          </cell>
          <cell r="HV196">
            <v>0</v>
          </cell>
          <cell r="HW196">
            <v>0</v>
          </cell>
          <cell r="HX196">
            <v>0</v>
          </cell>
          <cell r="HY196">
            <v>0</v>
          </cell>
          <cell r="HZ196">
            <v>0</v>
          </cell>
          <cell r="IA196">
            <v>0</v>
          </cell>
          <cell r="IB196">
            <v>0</v>
          </cell>
          <cell r="IC196">
            <v>0</v>
          </cell>
          <cell r="ID196">
            <v>0</v>
          </cell>
          <cell r="IE196">
            <v>0</v>
          </cell>
          <cell r="IF196">
            <v>0</v>
          </cell>
          <cell r="IG196">
            <v>0</v>
          </cell>
          <cell r="IH196">
            <v>0</v>
          </cell>
          <cell r="II196">
            <v>0</v>
          </cell>
          <cell r="IJ196">
            <v>0</v>
          </cell>
          <cell r="IK196">
            <v>0</v>
          </cell>
          <cell r="IL196">
            <v>0</v>
          </cell>
          <cell r="IM196">
            <v>0</v>
          </cell>
          <cell r="IN196">
            <v>0</v>
          </cell>
          <cell r="IO196">
            <v>0</v>
          </cell>
          <cell r="IP196">
            <v>0</v>
          </cell>
          <cell r="IQ196">
            <v>0</v>
          </cell>
          <cell r="IR196">
            <v>0</v>
          </cell>
          <cell r="IS196">
            <v>0</v>
          </cell>
          <cell r="IT196">
            <v>0</v>
          </cell>
          <cell r="IU196">
            <v>0</v>
          </cell>
        </row>
        <row r="197">
          <cell r="A197" t="str">
            <v>CURMSOS</v>
          </cell>
          <cell r="B197" t="str">
            <v>current price HK$Mn</v>
          </cell>
          <cell r="C197" t="str">
            <v>Imports of services</v>
          </cell>
          <cell r="D197" t="str">
            <v>Other services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1132</v>
          </cell>
          <cell r="BE197">
            <v>1129</v>
          </cell>
          <cell r="BF197">
            <v>1118</v>
          </cell>
          <cell r="BG197">
            <v>1138</v>
          </cell>
          <cell r="BH197">
            <v>4518</v>
          </cell>
          <cell r="BI197">
            <v>2087</v>
          </cell>
          <cell r="BJ197">
            <v>1469</v>
          </cell>
          <cell r="BK197">
            <v>1460</v>
          </cell>
          <cell r="BL197">
            <v>1376</v>
          </cell>
          <cell r="BM197">
            <v>6392</v>
          </cell>
          <cell r="BN197">
            <v>1865</v>
          </cell>
          <cell r="BO197">
            <v>1655</v>
          </cell>
          <cell r="BP197">
            <v>1645</v>
          </cell>
          <cell r="BQ197">
            <v>1338</v>
          </cell>
          <cell r="BR197">
            <v>6503</v>
          </cell>
          <cell r="BS197">
            <v>2042</v>
          </cell>
          <cell r="BT197">
            <v>1923</v>
          </cell>
          <cell r="BU197">
            <v>2063</v>
          </cell>
          <cell r="BV197">
            <v>2099</v>
          </cell>
          <cell r="BW197">
            <v>8127</v>
          </cell>
          <cell r="BX197">
            <v>2548</v>
          </cell>
          <cell r="BY197">
            <v>2476</v>
          </cell>
          <cell r="BZ197">
            <v>2491</v>
          </cell>
          <cell r="CA197">
            <v>2249</v>
          </cell>
          <cell r="CB197">
            <v>9765</v>
          </cell>
          <cell r="CC197">
            <v>2859</v>
          </cell>
          <cell r="CD197">
            <v>2705</v>
          </cell>
          <cell r="CE197">
            <v>2491</v>
          </cell>
          <cell r="CF197">
            <v>2472</v>
          </cell>
          <cell r="CG197">
            <v>10527</v>
          </cell>
          <cell r="CH197">
            <v>3184</v>
          </cell>
          <cell r="CI197">
            <v>3233</v>
          </cell>
          <cell r="CJ197">
            <v>3196</v>
          </cell>
          <cell r="CK197">
            <v>3334</v>
          </cell>
          <cell r="CL197">
            <v>12947</v>
          </cell>
          <cell r="CM197">
            <v>3804</v>
          </cell>
          <cell r="CN197">
            <v>3834</v>
          </cell>
          <cell r="CO197">
            <v>3756</v>
          </cell>
          <cell r="CP197">
            <v>3955</v>
          </cell>
          <cell r="CQ197">
            <v>15350</v>
          </cell>
          <cell r="CR197">
            <v>4398</v>
          </cell>
          <cell r="CS197">
            <v>4375</v>
          </cell>
          <cell r="CT197">
            <v>4371</v>
          </cell>
          <cell r="CU197">
            <v>4489</v>
          </cell>
          <cell r="CV197">
            <v>17634</v>
          </cell>
          <cell r="CW197">
            <v>4876</v>
          </cell>
          <cell r="CX197">
            <v>4944</v>
          </cell>
          <cell r="CY197">
            <v>4961</v>
          </cell>
          <cell r="CZ197">
            <v>5010</v>
          </cell>
          <cell r="DA197">
            <v>19792</v>
          </cell>
          <cell r="DB197">
            <v>5548</v>
          </cell>
          <cell r="DC197">
            <v>5725</v>
          </cell>
          <cell r="DD197">
            <v>5814</v>
          </cell>
          <cell r="DE197">
            <v>5931</v>
          </cell>
          <cell r="DF197">
            <v>23019</v>
          </cell>
          <cell r="DG197">
            <v>6329</v>
          </cell>
          <cell r="DH197">
            <v>6416</v>
          </cell>
          <cell r="DI197">
            <v>6414</v>
          </cell>
          <cell r="DJ197">
            <v>6516</v>
          </cell>
          <cell r="DK197">
            <v>25675</v>
          </cell>
          <cell r="DL197">
            <v>7606</v>
          </cell>
          <cell r="DM197">
            <v>7706</v>
          </cell>
          <cell r="DN197">
            <v>7775</v>
          </cell>
          <cell r="DO197">
            <v>7787</v>
          </cell>
          <cell r="DP197">
            <v>30873</v>
          </cell>
          <cell r="DQ197">
            <v>7928</v>
          </cell>
          <cell r="DR197">
            <v>8407</v>
          </cell>
          <cell r="DS197">
            <v>8291</v>
          </cell>
          <cell r="DT197">
            <v>8218</v>
          </cell>
          <cell r="DU197">
            <v>32843</v>
          </cell>
          <cell r="DV197">
            <v>9635</v>
          </cell>
          <cell r="DW197">
            <v>10157</v>
          </cell>
          <cell r="DX197">
            <v>9957</v>
          </cell>
          <cell r="DY197">
            <v>10187</v>
          </cell>
          <cell r="DZ197">
            <v>39936</v>
          </cell>
          <cell r="EA197">
            <v>9525</v>
          </cell>
          <cell r="EB197">
            <v>9625</v>
          </cell>
          <cell r="EC197">
            <v>9698</v>
          </cell>
          <cell r="ED197">
            <v>9644</v>
          </cell>
          <cell r="EE197">
            <v>38493</v>
          </cell>
          <cell r="EF197">
            <v>8937</v>
          </cell>
          <cell r="EG197">
            <v>9100</v>
          </cell>
          <cell r="EH197">
            <v>9537</v>
          </cell>
          <cell r="EI197">
            <v>10571</v>
          </cell>
          <cell r="EJ197">
            <v>38146</v>
          </cell>
          <cell r="EK197">
            <v>9306</v>
          </cell>
          <cell r="EL197">
            <v>10229</v>
          </cell>
          <cell r="EM197">
            <v>10188</v>
          </cell>
          <cell r="EN197">
            <v>9631</v>
          </cell>
          <cell r="EO197">
            <v>39354</v>
          </cell>
          <cell r="EP197">
            <v>9186</v>
          </cell>
          <cell r="EQ197">
            <v>9193</v>
          </cell>
          <cell r="ER197">
            <v>9508</v>
          </cell>
          <cell r="ES197">
            <v>10266</v>
          </cell>
          <cell r="ET197">
            <v>38152</v>
          </cell>
          <cell r="EU197">
            <v>7438</v>
          </cell>
          <cell r="EV197">
            <v>7777</v>
          </cell>
          <cell r="EW197">
            <v>8905</v>
          </cell>
          <cell r="EX197">
            <v>9613</v>
          </cell>
          <cell r="EY197">
            <v>33733</v>
          </cell>
          <cell r="EZ197">
            <v>8461</v>
          </cell>
          <cell r="FA197">
            <v>8005</v>
          </cell>
          <cell r="FB197">
            <v>8878</v>
          </cell>
          <cell r="FC197">
            <v>9097</v>
          </cell>
          <cell r="FD197">
            <v>34441</v>
          </cell>
          <cell r="FE197">
            <v>8615</v>
          </cell>
          <cell r="FF197">
            <v>8460</v>
          </cell>
          <cell r="FG197">
            <v>9010</v>
          </cell>
          <cell r="FH197">
            <v>9248</v>
          </cell>
          <cell r="FI197">
            <v>35333</v>
          </cell>
          <cell r="FJ197">
            <v>10015</v>
          </cell>
          <cell r="FK197">
            <v>9916</v>
          </cell>
          <cell r="FL197">
            <v>10566</v>
          </cell>
          <cell r="FM197">
            <v>11032</v>
          </cell>
          <cell r="FN197">
            <v>41529</v>
          </cell>
          <cell r="FO197">
            <v>10408</v>
          </cell>
          <cell r="FP197">
            <v>10006</v>
          </cell>
          <cell r="FQ197">
            <v>11005</v>
          </cell>
          <cell r="FR197">
            <v>12151</v>
          </cell>
          <cell r="FS197">
            <v>43570</v>
          </cell>
          <cell r="FT197">
            <v>12223</v>
          </cell>
          <cell r="FU197">
            <v>11791</v>
          </cell>
          <cell r="FV197">
            <v>13052</v>
          </cell>
          <cell r="FW197">
            <v>14131</v>
          </cell>
          <cell r="FX197">
            <v>51197</v>
          </cell>
          <cell r="FY197">
            <v>13497</v>
          </cell>
          <cell r="FZ197">
            <v>13113</v>
          </cell>
          <cell r="GA197">
            <v>14494</v>
          </cell>
          <cell r="GB197">
            <v>15202</v>
          </cell>
          <cell r="GC197">
            <v>56306</v>
          </cell>
          <cell r="GD197">
            <v>14669</v>
          </cell>
          <cell r="GE197">
            <v>14914</v>
          </cell>
          <cell r="GF197">
            <v>16768</v>
          </cell>
          <cell r="GG197">
            <v>17593</v>
          </cell>
          <cell r="GH197">
            <v>63944</v>
          </cell>
          <cell r="GI197">
            <v>20048</v>
          </cell>
          <cell r="GJ197">
            <v>17043</v>
          </cell>
          <cell r="GK197">
            <v>19922</v>
          </cell>
          <cell r="GL197">
            <v>21453</v>
          </cell>
          <cell r="GM197">
            <v>78466</v>
          </cell>
          <cell r="GN197">
            <v>22996</v>
          </cell>
          <cell r="GO197">
            <v>19104</v>
          </cell>
          <cell r="GP197">
            <v>21797</v>
          </cell>
          <cell r="GQ197">
            <v>21998</v>
          </cell>
          <cell r="GR197">
            <v>85895</v>
          </cell>
          <cell r="GS197">
            <v>21687</v>
          </cell>
          <cell r="GT197">
            <v>18136</v>
          </cell>
          <cell r="GU197">
            <v>23379</v>
          </cell>
          <cell r="GV197">
            <v>27578</v>
          </cell>
          <cell r="GW197">
            <v>90780</v>
          </cell>
          <cell r="GX197">
            <v>27306</v>
          </cell>
          <cell r="GY197">
            <v>22291</v>
          </cell>
          <cell r="GZ197">
            <v>27007</v>
          </cell>
          <cell r="HA197">
            <v>31836</v>
          </cell>
          <cell r="HB197">
            <v>108440</v>
          </cell>
          <cell r="HC197">
            <v>30807</v>
          </cell>
          <cell r="HD197">
            <v>24164</v>
          </cell>
          <cell r="HE197">
            <v>29280</v>
          </cell>
          <cell r="HF197">
            <v>33657</v>
          </cell>
          <cell r="HG197">
            <v>117908</v>
          </cell>
          <cell r="HH197">
            <v>32099</v>
          </cell>
          <cell r="HI197">
            <v>24815</v>
          </cell>
          <cell r="HJ197">
            <v>28712</v>
          </cell>
          <cell r="HK197">
            <v>35230</v>
          </cell>
          <cell r="HL197">
            <v>120856</v>
          </cell>
          <cell r="HM197">
            <v>32515</v>
          </cell>
          <cell r="HN197">
            <v>25744</v>
          </cell>
          <cell r="HO197">
            <v>29721</v>
          </cell>
          <cell r="HP197">
            <v>0</v>
          </cell>
          <cell r="HQ197">
            <v>0</v>
          </cell>
          <cell r="HR197">
            <v>0</v>
          </cell>
          <cell r="HS197">
            <v>0</v>
          </cell>
          <cell r="HT197">
            <v>0</v>
          </cell>
          <cell r="HU197">
            <v>0</v>
          </cell>
          <cell r="HV197">
            <v>0</v>
          </cell>
          <cell r="HW197">
            <v>0</v>
          </cell>
          <cell r="HX197">
            <v>0</v>
          </cell>
          <cell r="HY197">
            <v>0</v>
          </cell>
          <cell r="HZ197">
            <v>0</v>
          </cell>
          <cell r="IA197">
            <v>0</v>
          </cell>
          <cell r="IB197">
            <v>0</v>
          </cell>
          <cell r="IC197">
            <v>0</v>
          </cell>
          <cell r="ID197">
            <v>0</v>
          </cell>
          <cell r="IE197">
            <v>0</v>
          </cell>
          <cell r="IF197">
            <v>0</v>
          </cell>
          <cell r="IG197">
            <v>0</v>
          </cell>
          <cell r="IH197">
            <v>0</v>
          </cell>
          <cell r="II197">
            <v>0</v>
          </cell>
          <cell r="IJ197">
            <v>0</v>
          </cell>
          <cell r="IK197">
            <v>0</v>
          </cell>
          <cell r="IL197">
            <v>0</v>
          </cell>
          <cell r="IM197">
            <v>0</v>
          </cell>
          <cell r="IN197">
            <v>0</v>
          </cell>
          <cell r="IO197">
            <v>0</v>
          </cell>
          <cell r="IP197">
            <v>0</v>
          </cell>
          <cell r="IQ197">
            <v>0</v>
          </cell>
          <cell r="IR197">
            <v>0</v>
          </cell>
          <cell r="IS197">
            <v>0</v>
          </cell>
          <cell r="IT197">
            <v>0</v>
          </cell>
          <cell r="IU197">
            <v>0</v>
          </cell>
        </row>
        <row r="198">
          <cell r="A198" t="str">
            <v>CURPGDP</v>
          </cell>
          <cell r="B198" t="str">
            <v>current price HK$</v>
          </cell>
          <cell r="C198" t="str">
            <v>Per capita GDP (HK$)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2353</v>
          </cell>
          <cell r="J198">
            <v>2628</v>
          </cell>
          <cell r="K198">
            <v>3048</v>
          </cell>
          <cell r="L198">
            <v>3392</v>
          </cell>
          <cell r="M198">
            <v>3878</v>
          </cell>
          <cell r="N198">
            <v>3935</v>
          </cell>
          <cell r="O198">
            <v>4157</v>
          </cell>
          <cell r="P198">
            <v>4348</v>
          </cell>
          <cell r="Q198">
            <v>5030</v>
          </cell>
          <cell r="R198">
            <v>5836</v>
          </cell>
          <cell r="S198">
            <v>6596</v>
          </cell>
          <cell r="T198">
            <v>7812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9743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10791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11115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13979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15988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18379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22860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28366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33487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37231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40651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48536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50975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58018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70741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82820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94361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105050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120188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139148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157772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173909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181772</v>
          </cell>
          <cell r="EF198">
            <v>0</v>
          </cell>
          <cell r="EG198">
            <v>0</v>
          </cell>
          <cell r="EH198">
            <v>0</v>
          </cell>
          <cell r="EI198">
            <v>0</v>
          </cell>
          <cell r="EJ198">
            <v>191951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211592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T198">
            <v>199898</v>
          </cell>
          <cell r="EU198">
            <v>0</v>
          </cell>
          <cell r="EV198">
            <v>0</v>
          </cell>
          <cell r="EW198">
            <v>0</v>
          </cell>
          <cell r="EX198">
            <v>0</v>
          </cell>
          <cell r="EY198">
            <v>194649</v>
          </cell>
          <cell r="EZ198">
            <v>0</v>
          </cell>
          <cell r="FA198">
            <v>0</v>
          </cell>
          <cell r="FB198">
            <v>0</v>
          </cell>
          <cell r="FC198">
            <v>0</v>
          </cell>
          <cell r="FD198">
            <v>200675</v>
          </cell>
          <cell r="FE198">
            <v>0</v>
          </cell>
          <cell r="FF198">
            <v>0</v>
          </cell>
          <cell r="FG198">
            <v>0</v>
          </cell>
          <cell r="FH198">
            <v>0</v>
          </cell>
          <cell r="FI198">
            <v>196765</v>
          </cell>
          <cell r="FJ198">
            <v>0</v>
          </cell>
          <cell r="FK198">
            <v>0</v>
          </cell>
          <cell r="FL198">
            <v>0</v>
          </cell>
          <cell r="FM198">
            <v>0</v>
          </cell>
          <cell r="FN198">
            <v>192367</v>
          </cell>
          <cell r="FO198">
            <v>0</v>
          </cell>
          <cell r="FP198">
            <v>0</v>
          </cell>
          <cell r="FQ198">
            <v>0</v>
          </cell>
          <cell r="FR198">
            <v>0</v>
          </cell>
          <cell r="FS198">
            <v>186704</v>
          </cell>
          <cell r="FT198">
            <v>0</v>
          </cell>
          <cell r="FU198">
            <v>0</v>
          </cell>
          <cell r="FV198">
            <v>0</v>
          </cell>
          <cell r="FW198">
            <v>0</v>
          </cell>
          <cell r="FX198">
            <v>194140</v>
          </cell>
          <cell r="FY198">
            <v>0</v>
          </cell>
          <cell r="FZ198">
            <v>0</v>
          </cell>
          <cell r="GA198">
            <v>0</v>
          </cell>
          <cell r="GB198">
            <v>0</v>
          </cell>
          <cell r="GC198">
            <v>207263</v>
          </cell>
          <cell r="GD198">
            <v>0</v>
          </cell>
          <cell r="GE198">
            <v>0</v>
          </cell>
          <cell r="GF198">
            <v>0</v>
          </cell>
          <cell r="GG198">
            <v>0</v>
          </cell>
          <cell r="GH198">
            <v>219240</v>
          </cell>
          <cell r="GI198">
            <v>0</v>
          </cell>
          <cell r="GJ198">
            <v>0</v>
          </cell>
          <cell r="GK198">
            <v>0</v>
          </cell>
          <cell r="GL198">
            <v>0</v>
          </cell>
          <cell r="GM198">
            <v>238676</v>
          </cell>
          <cell r="GN198">
            <v>0</v>
          </cell>
          <cell r="GO198">
            <v>0</v>
          </cell>
          <cell r="GP198">
            <v>0</v>
          </cell>
          <cell r="GQ198">
            <v>0</v>
          </cell>
          <cell r="GR198">
            <v>245406</v>
          </cell>
          <cell r="GS198">
            <v>0</v>
          </cell>
          <cell r="GT198">
            <v>0</v>
          </cell>
          <cell r="GU198">
            <v>0</v>
          </cell>
          <cell r="GV198">
            <v>0</v>
          </cell>
          <cell r="GW198">
            <v>237960</v>
          </cell>
          <cell r="GX198">
            <v>0</v>
          </cell>
          <cell r="GY198">
            <v>0</v>
          </cell>
          <cell r="GZ198">
            <v>0</v>
          </cell>
          <cell r="HA198">
            <v>0</v>
          </cell>
          <cell r="HB198">
            <v>252952</v>
          </cell>
          <cell r="HC198">
            <v>0</v>
          </cell>
          <cell r="HD198">
            <v>0</v>
          </cell>
          <cell r="HE198">
            <v>0</v>
          </cell>
          <cell r="HF198">
            <v>0</v>
          </cell>
          <cell r="HG198">
            <v>273783</v>
          </cell>
          <cell r="HH198">
            <v>0</v>
          </cell>
          <cell r="HI198">
            <v>0</v>
          </cell>
          <cell r="HJ198">
            <v>0</v>
          </cell>
          <cell r="HK198">
            <v>0</v>
          </cell>
          <cell r="HL198">
            <v>285403</v>
          </cell>
          <cell r="HM198">
            <v>0</v>
          </cell>
          <cell r="HN198">
            <v>0</v>
          </cell>
          <cell r="HO198">
            <v>0</v>
          </cell>
          <cell r="HP198">
            <v>0</v>
          </cell>
          <cell r="HQ198">
            <v>0</v>
          </cell>
          <cell r="HR198">
            <v>0</v>
          </cell>
          <cell r="HS198">
            <v>0</v>
          </cell>
          <cell r="HT198">
            <v>0</v>
          </cell>
          <cell r="HU198">
            <v>0</v>
          </cell>
          <cell r="HV198">
            <v>0</v>
          </cell>
          <cell r="HW198">
            <v>0</v>
          </cell>
          <cell r="HX198">
            <v>0</v>
          </cell>
          <cell r="HY198">
            <v>0</v>
          </cell>
          <cell r="HZ198">
            <v>0</v>
          </cell>
          <cell r="IA198">
            <v>0</v>
          </cell>
          <cell r="IB198">
            <v>0</v>
          </cell>
          <cell r="IC198">
            <v>0</v>
          </cell>
          <cell r="ID198">
            <v>0</v>
          </cell>
          <cell r="IE198">
            <v>0</v>
          </cell>
          <cell r="IF198">
            <v>0</v>
          </cell>
          <cell r="IG198">
            <v>0</v>
          </cell>
          <cell r="IH198">
            <v>0</v>
          </cell>
          <cell r="II198">
            <v>0</v>
          </cell>
          <cell r="IJ198">
            <v>0</v>
          </cell>
          <cell r="IK198">
            <v>0</v>
          </cell>
          <cell r="IL198">
            <v>0</v>
          </cell>
          <cell r="IM198">
            <v>0</v>
          </cell>
          <cell r="IN198">
            <v>0</v>
          </cell>
          <cell r="IO198">
            <v>0</v>
          </cell>
          <cell r="IP198">
            <v>0</v>
          </cell>
          <cell r="IQ198">
            <v>0</v>
          </cell>
          <cell r="IR198">
            <v>0</v>
          </cell>
          <cell r="IS198">
            <v>0</v>
          </cell>
          <cell r="IT198">
            <v>0</v>
          </cell>
          <cell r="IU198">
            <v>0</v>
          </cell>
        </row>
        <row r="199">
          <cell r="A199" t="str">
            <v>CURXGS</v>
          </cell>
          <cell r="B199" t="str">
            <v>current price HK$Mn</v>
          </cell>
          <cell r="C199" t="str">
            <v>Exports of goods and services</v>
          </cell>
          <cell r="H199">
            <v>0</v>
          </cell>
          <cell r="I199">
            <v>6191</v>
          </cell>
          <cell r="J199">
            <v>6806</v>
          </cell>
          <cell r="K199">
            <v>7620</v>
          </cell>
          <cell r="L199">
            <v>8669</v>
          </cell>
          <cell r="M199">
            <v>9603</v>
          </cell>
          <cell r="N199">
            <v>10841</v>
          </cell>
          <cell r="O199">
            <v>12477</v>
          </cell>
          <cell r="P199">
            <v>14915</v>
          </cell>
          <cell r="Q199">
            <v>18459</v>
          </cell>
          <cell r="R199">
            <v>21532</v>
          </cell>
          <cell r="S199">
            <v>23841</v>
          </cell>
          <cell r="T199">
            <v>27184</v>
          </cell>
          <cell r="U199">
            <v>7210</v>
          </cell>
          <cell r="V199">
            <v>8026</v>
          </cell>
          <cell r="W199">
            <v>9831</v>
          </cell>
          <cell r="X199">
            <v>10235</v>
          </cell>
          <cell r="Y199">
            <v>35302</v>
          </cell>
          <cell r="Z199">
            <v>10054</v>
          </cell>
          <cell r="AA199">
            <v>11021</v>
          </cell>
          <cell r="AB199">
            <v>10755</v>
          </cell>
          <cell r="AC199">
            <v>9096</v>
          </cell>
          <cell r="AD199">
            <v>40926</v>
          </cell>
          <cell r="AE199">
            <v>8925</v>
          </cell>
          <cell r="AF199">
            <v>9776</v>
          </cell>
          <cell r="AG199">
            <v>11254</v>
          </cell>
          <cell r="AH199">
            <v>11402</v>
          </cell>
          <cell r="AI199">
            <v>41357</v>
          </cell>
          <cell r="AJ199">
            <v>12745</v>
          </cell>
          <cell r="AK199">
            <v>13863</v>
          </cell>
          <cell r="AL199">
            <v>14988</v>
          </cell>
          <cell r="AM199">
            <v>14892</v>
          </cell>
          <cell r="AN199">
            <v>56488</v>
          </cell>
          <cell r="AO199">
            <v>13742</v>
          </cell>
          <cell r="AP199">
            <v>15010</v>
          </cell>
          <cell r="AQ199">
            <v>16157</v>
          </cell>
          <cell r="AR199">
            <v>16181</v>
          </cell>
          <cell r="AS199">
            <v>61091</v>
          </cell>
          <cell r="AT199">
            <v>15011</v>
          </cell>
          <cell r="AU199">
            <v>17998</v>
          </cell>
          <cell r="AV199">
            <v>19588</v>
          </cell>
          <cell r="AW199">
            <v>20819</v>
          </cell>
          <cell r="AX199">
            <v>73416</v>
          </cell>
          <cell r="AY199">
            <v>20262</v>
          </cell>
          <cell r="AZ199">
            <v>24746</v>
          </cell>
          <cell r="BA199">
            <v>27802</v>
          </cell>
          <cell r="BB199">
            <v>28197</v>
          </cell>
          <cell r="BC199">
            <v>101007</v>
          </cell>
          <cell r="BD199">
            <v>26835</v>
          </cell>
          <cell r="BE199">
            <v>32304</v>
          </cell>
          <cell r="BF199">
            <v>34098</v>
          </cell>
          <cell r="BG199">
            <v>34488</v>
          </cell>
          <cell r="BH199">
            <v>127725</v>
          </cell>
          <cell r="BI199">
            <v>34311</v>
          </cell>
          <cell r="BJ199">
            <v>38559</v>
          </cell>
          <cell r="BK199">
            <v>42182</v>
          </cell>
          <cell r="BL199">
            <v>43000</v>
          </cell>
          <cell r="BM199">
            <v>158053</v>
          </cell>
          <cell r="BN199">
            <v>38656</v>
          </cell>
          <cell r="BO199">
            <v>41434</v>
          </cell>
          <cell r="BP199">
            <v>43549</v>
          </cell>
          <cell r="BQ199">
            <v>44733</v>
          </cell>
          <cell r="BR199">
            <v>168372</v>
          </cell>
          <cell r="BS199">
            <v>40612</v>
          </cell>
          <cell r="BT199">
            <v>48972</v>
          </cell>
          <cell r="BU199">
            <v>56144</v>
          </cell>
          <cell r="BV199">
            <v>62606</v>
          </cell>
          <cell r="BW199">
            <v>208333</v>
          </cell>
          <cell r="BX199">
            <v>59654</v>
          </cell>
          <cell r="BY199">
            <v>69004</v>
          </cell>
          <cell r="BZ199">
            <v>75109</v>
          </cell>
          <cell r="CA199">
            <v>75434</v>
          </cell>
          <cell r="CB199">
            <v>279202</v>
          </cell>
          <cell r="CC199">
            <v>70925</v>
          </cell>
          <cell r="CD199">
            <v>74981</v>
          </cell>
          <cell r="CE199">
            <v>75326</v>
          </cell>
          <cell r="CF199">
            <v>76848</v>
          </cell>
          <cell r="CG199">
            <v>298081</v>
          </cell>
          <cell r="CH199">
            <v>70191</v>
          </cell>
          <cell r="CI199">
            <v>83402</v>
          </cell>
          <cell r="CJ199">
            <v>94028</v>
          </cell>
          <cell r="CK199">
            <v>102719</v>
          </cell>
          <cell r="CL199">
            <v>350339</v>
          </cell>
          <cell r="CM199">
            <v>96744</v>
          </cell>
          <cell r="CN199">
            <v>114246</v>
          </cell>
          <cell r="CO199">
            <v>128502</v>
          </cell>
          <cell r="CP199">
            <v>133354</v>
          </cell>
          <cell r="CQ199">
            <v>472846</v>
          </cell>
          <cell r="CR199">
            <v>123185</v>
          </cell>
          <cell r="CS199">
            <v>144133</v>
          </cell>
          <cell r="CT199">
            <v>164159</v>
          </cell>
          <cell r="CU199">
            <v>173335</v>
          </cell>
          <cell r="CV199">
            <v>604812</v>
          </cell>
          <cell r="CW199">
            <v>153420</v>
          </cell>
          <cell r="CX199">
            <v>172010</v>
          </cell>
          <cell r="CY199">
            <v>187177</v>
          </cell>
          <cell r="CZ199">
            <v>185600</v>
          </cell>
          <cell r="DA199">
            <v>698207</v>
          </cell>
          <cell r="DB199">
            <v>163117</v>
          </cell>
          <cell r="DC199">
            <v>189737</v>
          </cell>
          <cell r="DD199">
            <v>206491</v>
          </cell>
          <cell r="DE199">
            <v>223624</v>
          </cell>
          <cell r="DF199">
            <v>782968</v>
          </cell>
          <cell r="DG199">
            <v>190932</v>
          </cell>
          <cell r="DH199">
            <v>225578</v>
          </cell>
          <cell r="DI199">
            <v>248236</v>
          </cell>
          <cell r="DJ199">
            <v>262925</v>
          </cell>
          <cell r="DK199">
            <v>927671</v>
          </cell>
          <cell r="DL199">
            <v>232018</v>
          </cell>
          <cell r="DM199">
            <v>274550</v>
          </cell>
          <cell r="DN199">
            <v>296899</v>
          </cell>
          <cell r="DO199">
            <v>308450</v>
          </cell>
          <cell r="DP199">
            <v>1111917</v>
          </cell>
          <cell r="DQ199">
            <v>272073</v>
          </cell>
          <cell r="DR199">
            <v>308505</v>
          </cell>
          <cell r="DS199">
            <v>339664</v>
          </cell>
          <cell r="DT199">
            <v>337149</v>
          </cell>
          <cell r="DU199">
            <v>1257392</v>
          </cell>
          <cell r="DV199">
            <v>297600</v>
          </cell>
          <cell r="DW199">
            <v>342370</v>
          </cell>
          <cell r="DX199">
            <v>380942</v>
          </cell>
          <cell r="DY199">
            <v>384982</v>
          </cell>
          <cell r="DZ199">
            <v>1405894</v>
          </cell>
          <cell r="EA199">
            <v>351037</v>
          </cell>
          <cell r="EB199">
            <v>395243</v>
          </cell>
          <cell r="EC199">
            <v>434881</v>
          </cell>
          <cell r="ED199">
            <v>418290</v>
          </cell>
          <cell r="EE199">
            <v>1599451</v>
          </cell>
          <cell r="EF199">
            <v>375011</v>
          </cell>
          <cell r="EG199">
            <v>412533</v>
          </cell>
          <cell r="EH199">
            <v>455186</v>
          </cell>
          <cell r="EI199">
            <v>441774</v>
          </cell>
          <cell r="EJ199">
            <v>1684504</v>
          </cell>
          <cell r="EK199">
            <v>396137</v>
          </cell>
          <cell r="EL199">
            <v>439975</v>
          </cell>
          <cell r="EM199">
            <v>474760</v>
          </cell>
          <cell r="EN199">
            <v>464963</v>
          </cell>
          <cell r="EO199">
            <v>1775835</v>
          </cell>
          <cell r="EP199">
            <v>382091</v>
          </cell>
          <cell r="EQ199">
            <v>411447</v>
          </cell>
          <cell r="ER199">
            <v>422312</v>
          </cell>
          <cell r="ES199">
            <v>409639</v>
          </cell>
          <cell r="ET199">
            <v>1625489</v>
          </cell>
          <cell r="EU199">
            <v>348910</v>
          </cell>
          <cell r="EV199">
            <v>390755</v>
          </cell>
          <cell r="EW199">
            <v>442351</v>
          </cell>
          <cell r="EX199">
            <v>451422</v>
          </cell>
          <cell r="EY199">
            <v>1633438</v>
          </cell>
          <cell r="EZ199">
            <v>414723</v>
          </cell>
          <cell r="FA199">
            <v>458139</v>
          </cell>
          <cell r="FB199">
            <v>517344</v>
          </cell>
          <cell r="FC199">
            <v>505890</v>
          </cell>
          <cell r="FD199">
            <v>1896096</v>
          </cell>
          <cell r="FE199">
            <v>427446</v>
          </cell>
          <cell r="FF199">
            <v>441642</v>
          </cell>
          <cell r="FG199">
            <v>486399</v>
          </cell>
          <cell r="FH199">
            <v>456085</v>
          </cell>
          <cell r="FI199">
            <v>1811571</v>
          </cell>
          <cell r="FJ199">
            <v>402958</v>
          </cell>
          <cell r="FK199">
            <v>455428</v>
          </cell>
          <cell r="FL199">
            <v>528976</v>
          </cell>
          <cell r="FM199">
            <v>524435</v>
          </cell>
          <cell r="FN199">
            <v>1911797</v>
          </cell>
          <cell r="FO199">
            <v>469658</v>
          </cell>
          <cell r="FP199">
            <v>490459</v>
          </cell>
          <cell r="FQ199">
            <v>566764</v>
          </cell>
          <cell r="FR199">
            <v>585973</v>
          </cell>
          <cell r="FS199">
            <v>2112854</v>
          </cell>
          <cell r="FT199">
            <v>533133</v>
          </cell>
          <cell r="FU199">
            <v>596142</v>
          </cell>
          <cell r="FV199">
            <v>661669</v>
          </cell>
          <cell r="FW199">
            <v>667177</v>
          </cell>
          <cell r="FX199">
            <v>2458121</v>
          </cell>
          <cell r="FY199">
            <v>592809</v>
          </cell>
          <cell r="FZ199">
            <v>668339</v>
          </cell>
          <cell r="GA199">
            <v>746464</v>
          </cell>
          <cell r="GB199">
            <v>741117</v>
          </cell>
          <cell r="GC199">
            <v>2748729</v>
          </cell>
          <cell r="GD199">
            <v>669132</v>
          </cell>
          <cell r="GE199">
            <v>717091</v>
          </cell>
          <cell r="GF199">
            <v>816468</v>
          </cell>
          <cell r="GG199">
            <v>831083</v>
          </cell>
          <cell r="GH199">
            <v>3033773</v>
          </cell>
          <cell r="GI199">
            <v>740609</v>
          </cell>
          <cell r="GJ199">
            <v>804810</v>
          </cell>
          <cell r="GK199">
            <v>898929</v>
          </cell>
          <cell r="GL199">
            <v>918602</v>
          </cell>
          <cell r="GM199">
            <v>3362950</v>
          </cell>
          <cell r="GN199">
            <v>825066</v>
          </cell>
          <cell r="GO199">
            <v>876439</v>
          </cell>
          <cell r="GP199">
            <v>957625</v>
          </cell>
          <cell r="GQ199">
            <v>905705</v>
          </cell>
          <cell r="GR199">
            <v>3564835</v>
          </cell>
          <cell r="GS199">
            <v>667886</v>
          </cell>
          <cell r="GT199">
            <v>764436</v>
          </cell>
          <cell r="GU199">
            <v>835967</v>
          </cell>
          <cell r="GV199">
            <v>904648</v>
          </cell>
          <cell r="GW199">
            <v>3172937</v>
          </cell>
          <cell r="GX199">
            <v>833471</v>
          </cell>
          <cell r="GY199">
            <v>961607</v>
          </cell>
          <cell r="GZ199">
            <v>1061313</v>
          </cell>
          <cell r="HA199">
            <v>1041548</v>
          </cell>
          <cell r="HB199">
            <v>3897939</v>
          </cell>
          <cell r="HC199">
            <v>1019900</v>
          </cell>
          <cell r="HD199">
            <v>1050568</v>
          </cell>
          <cell r="HE199">
            <v>1142248</v>
          </cell>
          <cell r="HF199">
            <v>1150043</v>
          </cell>
          <cell r="HG199">
            <v>4362759</v>
          </cell>
          <cell r="HH199">
            <v>1045926</v>
          </cell>
          <cell r="HI199">
            <v>1110007</v>
          </cell>
          <cell r="HJ199">
            <v>1202074</v>
          </cell>
          <cell r="HK199">
            <v>1231621</v>
          </cell>
          <cell r="HL199">
            <v>4589628</v>
          </cell>
          <cell r="HM199">
            <v>1127572</v>
          </cell>
          <cell r="HN199">
            <v>1179616</v>
          </cell>
          <cell r="HO199">
            <v>1272171</v>
          </cell>
        </row>
        <row r="200">
          <cell r="A200" t="str">
            <v>CURMGS</v>
          </cell>
          <cell r="B200" t="str">
            <v>current price HK$Mn</v>
          </cell>
          <cell r="C200" t="str">
            <v>Imports of goods and services</v>
          </cell>
          <cell r="H200">
            <v>0</v>
          </cell>
          <cell r="I200">
            <v>6757</v>
          </cell>
          <cell r="J200">
            <v>7528</v>
          </cell>
          <cell r="K200">
            <v>8362</v>
          </cell>
          <cell r="L200">
            <v>9580</v>
          </cell>
          <cell r="M200">
            <v>10083</v>
          </cell>
          <cell r="N200">
            <v>11346</v>
          </cell>
          <cell r="O200">
            <v>11757</v>
          </cell>
          <cell r="P200">
            <v>14025</v>
          </cell>
          <cell r="Q200">
            <v>16744</v>
          </cell>
          <cell r="R200">
            <v>19752</v>
          </cell>
          <cell r="S200">
            <v>22720</v>
          </cell>
          <cell r="T200">
            <v>24625</v>
          </cell>
          <cell r="U200">
            <v>6552</v>
          </cell>
          <cell r="V200">
            <v>7510</v>
          </cell>
          <cell r="W200">
            <v>8538</v>
          </cell>
          <cell r="X200">
            <v>10094</v>
          </cell>
          <cell r="Y200">
            <v>32693</v>
          </cell>
          <cell r="Z200">
            <v>9216</v>
          </cell>
          <cell r="AA200">
            <v>10948</v>
          </cell>
          <cell r="AB200">
            <v>9948</v>
          </cell>
          <cell r="AC200">
            <v>8549</v>
          </cell>
          <cell r="AD200">
            <v>38662</v>
          </cell>
          <cell r="AE200">
            <v>8255</v>
          </cell>
          <cell r="AF200">
            <v>8993</v>
          </cell>
          <cell r="AG200">
            <v>10311</v>
          </cell>
          <cell r="AH200">
            <v>11026</v>
          </cell>
          <cell r="AI200">
            <v>38584</v>
          </cell>
          <cell r="AJ200">
            <v>11298</v>
          </cell>
          <cell r="AK200">
            <v>12463</v>
          </cell>
          <cell r="AL200">
            <v>12721</v>
          </cell>
          <cell r="AM200">
            <v>13260</v>
          </cell>
          <cell r="AN200">
            <v>49743</v>
          </cell>
          <cell r="AO200">
            <v>13030</v>
          </cell>
          <cell r="AP200">
            <v>14180</v>
          </cell>
          <cell r="AQ200">
            <v>13815</v>
          </cell>
          <cell r="AR200">
            <v>15278</v>
          </cell>
          <cell r="AS200">
            <v>56303</v>
          </cell>
          <cell r="AT200">
            <v>15417</v>
          </cell>
          <cell r="AU200">
            <v>17361</v>
          </cell>
          <cell r="AV200">
            <v>18394</v>
          </cell>
          <cell r="AW200">
            <v>21374</v>
          </cell>
          <cell r="AX200">
            <v>72546</v>
          </cell>
          <cell r="AY200">
            <v>20696</v>
          </cell>
          <cell r="AZ200">
            <v>24304</v>
          </cell>
          <cell r="BA200">
            <v>26267</v>
          </cell>
          <cell r="BB200">
            <v>28284</v>
          </cell>
          <cell r="BC200">
            <v>99550</v>
          </cell>
          <cell r="BD200">
            <v>28346</v>
          </cell>
          <cell r="BE200">
            <v>31916</v>
          </cell>
          <cell r="BF200">
            <v>32359</v>
          </cell>
          <cell r="BG200">
            <v>35845</v>
          </cell>
          <cell r="BH200">
            <v>128467</v>
          </cell>
          <cell r="BI200">
            <v>37253</v>
          </cell>
          <cell r="BJ200">
            <v>39742</v>
          </cell>
          <cell r="BK200">
            <v>41044</v>
          </cell>
          <cell r="BL200">
            <v>42649</v>
          </cell>
          <cell r="BM200">
            <v>160688</v>
          </cell>
          <cell r="BN200">
            <v>39986</v>
          </cell>
          <cell r="BO200">
            <v>41146</v>
          </cell>
          <cell r="BP200">
            <v>42120</v>
          </cell>
          <cell r="BQ200">
            <v>44014</v>
          </cell>
          <cell r="BR200">
            <v>167266</v>
          </cell>
          <cell r="BS200">
            <v>41264</v>
          </cell>
          <cell r="BT200">
            <v>48573</v>
          </cell>
          <cell r="BU200">
            <v>53657</v>
          </cell>
          <cell r="BV200">
            <v>60917</v>
          </cell>
          <cell r="BW200">
            <v>204411</v>
          </cell>
          <cell r="BX200">
            <v>57849</v>
          </cell>
          <cell r="BY200">
            <v>65236</v>
          </cell>
          <cell r="BZ200">
            <v>66548</v>
          </cell>
          <cell r="CA200">
            <v>68602</v>
          </cell>
          <cell r="CB200">
            <v>258236</v>
          </cell>
          <cell r="CC200">
            <v>64067</v>
          </cell>
          <cell r="CD200">
            <v>68429</v>
          </cell>
          <cell r="CE200">
            <v>65920</v>
          </cell>
          <cell r="CF200">
            <v>71743</v>
          </cell>
          <cell r="CG200">
            <v>270159</v>
          </cell>
          <cell r="CH200">
            <v>66669</v>
          </cell>
          <cell r="CI200">
            <v>78615</v>
          </cell>
          <cell r="CJ200">
            <v>82735</v>
          </cell>
          <cell r="CK200">
            <v>93141</v>
          </cell>
          <cell r="CL200">
            <v>321160</v>
          </cell>
          <cell r="CM200">
            <v>91401</v>
          </cell>
          <cell r="CN200">
            <v>106995</v>
          </cell>
          <cell r="CO200">
            <v>111764</v>
          </cell>
          <cell r="CP200">
            <v>121575</v>
          </cell>
          <cell r="CQ200">
            <v>431736</v>
          </cell>
          <cell r="CR200">
            <v>114800</v>
          </cell>
          <cell r="CS200">
            <v>138474</v>
          </cell>
          <cell r="CT200">
            <v>149698</v>
          </cell>
          <cell r="CU200">
            <v>160237</v>
          </cell>
          <cell r="CV200">
            <v>563210</v>
          </cell>
          <cell r="CW200">
            <v>148523</v>
          </cell>
          <cell r="CX200">
            <v>164085</v>
          </cell>
          <cell r="CY200">
            <v>162746</v>
          </cell>
          <cell r="CZ200">
            <v>161347</v>
          </cell>
          <cell r="DA200">
            <v>636702</v>
          </cell>
          <cell r="DB200">
            <v>153881</v>
          </cell>
          <cell r="DC200">
            <v>180742</v>
          </cell>
          <cell r="DD200">
            <v>187890</v>
          </cell>
          <cell r="DE200">
            <v>209290</v>
          </cell>
          <cell r="DF200">
            <v>731804</v>
          </cell>
          <cell r="DG200">
            <v>187683</v>
          </cell>
          <cell r="DH200">
            <v>220819</v>
          </cell>
          <cell r="DI200">
            <v>228740</v>
          </cell>
          <cell r="DJ200">
            <v>243422</v>
          </cell>
          <cell r="DK200">
            <v>880664</v>
          </cell>
          <cell r="DL200">
            <v>226207</v>
          </cell>
          <cell r="DM200">
            <v>272089</v>
          </cell>
          <cell r="DN200">
            <v>277464</v>
          </cell>
          <cell r="DO200">
            <v>294186</v>
          </cell>
          <cell r="DP200">
            <v>1069945</v>
          </cell>
          <cell r="DQ200">
            <v>262770</v>
          </cell>
          <cell r="DR200">
            <v>303883</v>
          </cell>
          <cell r="DS200">
            <v>315762</v>
          </cell>
          <cell r="DT200">
            <v>312170</v>
          </cell>
          <cell r="DU200">
            <v>1194584</v>
          </cell>
          <cell r="DV200">
            <v>290512</v>
          </cell>
          <cell r="DW200">
            <v>351477</v>
          </cell>
          <cell r="DX200">
            <v>370411</v>
          </cell>
          <cell r="DY200">
            <v>381348</v>
          </cell>
          <cell r="DZ200">
            <v>1393748</v>
          </cell>
          <cell r="EA200">
            <v>365463</v>
          </cell>
          <cell r="EB200">
            <v>424169</v>
          </cell>
          <cell r="EC200">
            <v>437334</v>
          </cell>
          <cell r="ED200">
            <v>422628</v>
          </cell>
          <cell r="EE200">
            <v>1649594</v>
          </cell>
          <cell r="EF200">
            <v>388252</v>
          </cell>
          <cell r="EG200">
            <v>426944</v>
          </cell>
          <cell r="EH200">
            <v>444570</v>
          </cell>
          <cell r="EI200">
            <v>443079</v>
          </cell>
          <cell r="EJ200">
            <v>1702845</v>
          </cell>
          <cell r="EK200">
            <v>415428</v>
          </cell>
          <cell r="EL200">
            <v>455337</v>
          </cell>
          <cell r="EM200">
            <v>479688</v>
          </cell>
          <cell r="EN200">
            <v>471481</v>
          </cell>
          <cell r="EO200">
            <v>1821934</v>
          </cell>
          <cell r="EP200">
            <v>394720</v>
          </cell>
          <cell r="EQ200">
            <v>425296</v>
          </cell>
          <cell r="ER200">
            <v>406095</v>
          </cell>
          <cell r="ES200">
            <v>392365</v>
          </cell>
          <cell r="ET200">
            <v>1618476</v>
          </cell>
          <cell r="EU200">
            <v>341940</v>
          </cell>
          <cell r="EV200">
            <v>378858</v>
          </cell>
          <cell r="EW200">
            <v>419312</v>
          </cell>
          <cell r="EX200">
            <v>426911</v>
          </cell>
          <cell r="EY200">
            <v>1567021</v>
          </cell>
          <cell r="EZ200">
            <v>406832</v>
          </cell>
          <cell r="FA200">
            <v>448895</v>
          </cell>
          <cell r="FB200">
            <v>495891</v>
          </cell>
          <cell r="FC200">
            <v>485509</v>
          </cell>
          <cell r="FD200">
            <v>1837127</v>
          </cell>
          <cell r="FE200">
            <v>424445</v>
          </cell>
          <cell r="FF200">
            <v>436147</v>
          </cell>
          <cell r="FG200">
            <v>465546</v>
          </cell>
          <cell r="FH200">
            <v>423467</v>
          </cell>
          <cell r="FI200">
            <v>1749604</v>
          </cell>
          <cell r="FJ200">
            <v>388414</v>
          </cell>
          <cell r="FK200">
            <v>437996</v>
          </cell>
          <cell r="FL200">
            <v>495413</v>
          </cell>
          <cell r="FM200">
            <v>484150</v>
          </cell>
          <cell r="FN200">
            <v>1805972</v>
          </cell>
          <cell r="FO200">
            <v>449210</v>
          </cell>
          <cell r="FP200">
            <v>471012</v>
          </cell>
          <cell r="FQ200">
            <v>525250</v>
          </cell>
          <cell r="FR200">
            <v>553059</v>
          </cell>
          <cell r="FS200">
            <v>1998531</v>
          </cell>
          <cell r="FT200">
            <v>522783</v>
          </cell>
          <cell r="FU200">
            <v>585703</v>
          </cell>
          <cell r="FV200">
            <v>620738</v>
          </cell>
          <cell r="FW200">
            <v>614181</v>
          </cell>
          <cell r="FX200">
            <v>2343405</v>
          </cell>
          <cell r="FY200">
            <v>561512</v>
          </cell>
          <cell r="FZ200">
            <v>637257</v>
          </cell>
          <cell r="GA200">
            <v>693082</v>
          </cell>
          <cell r="GB200">
            <v>684364</v>
          </cell>
          <cell r="GC200">
            <v>2576215</v>
          </cell>
          <cell r="GD200">
            <v>634479</v>
          </cell>
          <cell r="GE200">
            <v>691804</v>
          </cell>
          <cell r="GF200">
            <v>763229</v>
          </cell>
          <cell r="GG200">
            <v>776462</v>
          </cell>
          <cell r="GH200">
            <v>2865974</v>
          </cell>
          <cell r="GI200">
            <v>697835</v>
          </cell>
          <cell r="GJ200">
            <v>782202</v>
          </cell>
          <cell r="GK200">
            <v>838510</v>
          </cell>
          <cell r="GL200">
            <v>868179</v>
          </cell>
          <cell r="GM200">
            <v>3186726</v>
          </cell>
          <cell r="GN200">
            <v>788631</v>
          </cell>
          <cell r="GO200">
            <v>860477</v>
          </cell>
          <cell r="GP200">
            <v>903234</v>
          </cell>
          <cell r="GQ200">
            <v>838780</v>
          </cell>
          <cell r="GR200">
            <v>3391123</v>
          </cell>
          <cell r="GS200">
            <v>623509</v>
          </cell>
          <cell r="GT200">
            <v>736000</v>
          </cell>
          <cell r="GU200">
            <v>812749</v>
          </cell>
          <cell r="GV200">
            <v>870054</v>
          </cell>
          <cell r="GW200">
            <v>3042312</v>
          </cell>
          <cell r="GX200">
            <v>820192</v>
          </cell>
          <cell r="GY200">
            <v>963493</v>
          </cell>
          <cell r="GZ200">
            <v>1002749</v>
          </cell>
          <cell r="HA200">
            <v>1006701</v>
          </cell>
          <cell r="HB200">
            <v>3793135</v>
          </cell>
          <cell r="HC200">
            <v>993604</v>
          </cell>
          <cell r="HD200">
            <v>1062729</v>
          </cell>
          <cell r="HE200">
            <v>1107988</v>
          </cell>
          <cell r="HF200">
            <v>1122455</v>
          </cell>
          <cell r="HG200">
            <v>4286776</v>
          </cell>
          <cell r="HH200">
            <v>1044224</v>
          </cell>
          <cell r="HI200">
            <v>1133316</v>
          </cell>
          <cell r="HJ200">
            <v>1172623</v>
          </cell>
          <cell r="HK200">
            <v>1214365</v>
          </cell>
          <cell r="HL200">
            <v>4564528</v>
          </cell>
          <cell r="HM200">
            <v>1136774</v>
          </cell>
          <cell r="HN200">
            <v>1205740</v>
          </cell>
          <cell r="HO200">
            <v>1233667</v>
          </cell>
        </row>
        <row r="201">
          <cell r="A201" t="str">
            <v>CURTFD</v>
          </cell>
          <cell r="B201" t="str">
            <v>current price HK$Mn</v>
          </cell>
          <cell r="C201" t="str">
            <v>Total final demand</v>
          </cell>
          <cell r="H201">
            <v>0</v>
          </cell>
          <cell r="I201">
            <v>14212</v>
          </cell>
          <cell r="J201">
            <v>16215</v>
          </cell>
          <cell r="K201">
            <v>18789</v>
          </cell>
          <cell r="L201">
            <v>21468</v>
          </cell>
          <cell r="M201">
            <v>24036</v>
          </cell>
          <cell r="N201">
            <v>25628</v>
          </cell>
          <cell r="O201">
            <v>27232</v>
          </cell>
          <cell r="P201">
            <v>30558</v>
          </cell>
          <cell r="Q201">
            <v>36181</v>
          </cell>
          <cell r="R201">
            <v>42858</v>
          </cell>
          <cell r="S201">
            <v>49401</v>
          </cell>
          <cell r="T201">
            <v>56838</v>
          </cell>
          <cell r="U201">
            <v>16249</v>
          </cell>
          <cell r="V201">
            <v>17096</v>
          </cell>
          <cell r="W201">
            <v>19517</v>
          </cell>
          <cell r="X201">
            <v>21158</v>
          </cell>
          <cell r="Y201">
            <v>74020</v>
          </cell>
          <cell r="Z201">
            <v>20880</v>
          </cell>
          <cell r="AA201">
            <v>22319</v>
          </cell>
          <cell r="AB201">
            <v>22360</v>
          </cell>
          <cell r="AC201">
            <v>20343</v>
          </cell>
          <cell r="AD201">
            <v>85902</v>
          </cell>
          <cell r="AE201">
            <v>20169</v>
          </cell>
          <cell r="AF201">
            <v>20824</v>
          </cell>
          <cell r="AG201">
            <v>23321</v>
          </cell>
          <cell r="AH201">
            <v>23859</v>
          </cell>
          <cell r="AI201">
            <v>88173</v>
          </cell>
          <cell r="AJ201">
            <v>26188</v>
          </cell>
          <cell r="AK201">
            <v>27184</v>
          </cell>
          <cell r="AL201">
            <v>29371</v>
          </cell>
          <cell r="AM201">
            <v>30156</v>
          </cell>
          <cell r="AN201">
            <v>112899</v>
          </cell>
          <cell r="AO201">
            <v>30522</v>
          </cell>
          <cell r="AP201">
            <v>31291</v>
          </cell>
          <cell r="AQ201">
            <v>32966</v>
          </cell>
          <cell r="AR201">
            <v>34807</v>
          </cell>
          <cell r="AS201">
            <v>129587</v>
          </cell>
          <cell r="AT201">
            <v>35727</v>
          </cell>
          <cell r="AU201">
            <v>38004</v>
          </cell>
          <cell r="AV201">
            <v>40077</v>
          </cell>
          <cell r="AW201">
            <v>44520</v>
          </cell>
          <cell r="AX201">
            <v>158328</v>
          </cell>
          <cell r="AY201">
            <v>45548</v>
          </cell>
          <cell r="AZ201">
            <v>51098</v>
          </cell>
          <cell r="BA201">
            <v>55642</v>
          </cell>
          <cell r="BB201">
            <v>59953</v>
          </cell>
          <cell r="BC201">
            <v>212241</v>
          </cell>
          <cell r="BD201">
            <v>60099</v>
          </cell>
          <cell r="BE201">
            <v>66745</v>
          </cell>
          <cell r="BF201">
            <v>70380</v>
          </cell>
          <cell r="BG201">
            <v>74862</v>
          </cell>
          <cell r="BH201">
            <v>272086</v>
          </cell>
          <cell r="BI201">
            <v>76629</v>
          </cell>
          <cell r="BJ201">
            <v>80908</v>
          </cell>
          <cell r="BK201">
            <v>85929</v>
          </cell>
          <cell r="BL201">
            <v>90799</v>
          </cell>
          <cell r="BM201">
            <v>334266</v>
          </cell>
          <cell r="BN201">
            <v>85684</v>
          </cell>
          <cell r="BO201">
            <v>87787</v>
          </cell>
          <cell r="BP201">
            <v>93594</v>
          </cell>
          <cell r="BQ201">
            <v>96206</v>
          </cell>
          <cell r="BR201">
            <v>363271</v>
          </cell>
          <cell r="BS201">
            <v>89325</v>
          </cell>
          <cell r="BT201">
            <v>99686</v>
          </cell>
          <cell r="BU201">
            <v>110646</v>
          </cell>
          <cell r="BV201">
            <v>122036</v>
          </cell>
          <cell r="BW201">
            <v>421692</v>
          </cell>
          <cell r="BX201">
            <v>116785</v>
          </cell>
          <cell r="BY201">
            <v>129158</v>
          </cell>
          <cell r="BZ201">
            <v>136289</v>
          </cell>
          <cell r="CA201">
            <v>137995</v>
          </cell>
          <cell r="CB201">
            <v>520228</v>
          </cell>
          <cell r="CC201">
            <v>131421</v>
          </cell>
          <cell r="CD201">
            <v>135516</v>
          </cell>
          <cell r="CE201">
            <v>137220</v>
          </cell>
          <cell r="CF201">
            <v>144129</v>
          </cell>
          <cell r="CG201">
            <v>548287</v>
          </cell>
          <cell r="CH201">
            <v>137240</v>
          </cell>
          <cell r="CI201">
            <v>153231</v>
          </cell>
          <cell r="CJ201">
            <v>167793</v>
          </cell>
          <cell r="CK201">
            <v>183422</v>
          </cell>
          <cell r="CL201">
            <v>641685</v>
          </cell>
          <cell r="CM201">
            <v>177664</v>
          </cell>
          <cell r="CN201">
            <v>198869</v>
          </cell>
          <cell r="CO201">
            <v>219206</v>
          </cell>
          <cell r="CP201">
            <v>230767</v>
          </cell>
          <cell r="CQ201">
            <v>826506</v>
          </cell>
          <cell r="CR201">
            <v>217229</v>
          </cell>
          <cell r="CS201">
            <v>247504</v>
          </cell>
          <cell r="CT201">
            <v>274165</v>
          </cell>
          <cell r="CU201">
            <v>290388</v>
          </cell>
          <cell r="CV201">
            <v>1029286</v>
          </cell>
          <cell r="CW201">
            <v>268978</v>
          </cell>
          <cell r="CX201">
            <v>292323</v>
          </cell>
          <cell r="CY201">
            <v>304681</v>
          </cell>
          <cell r="CZ201">
            <v>307278</v>
          </cell>
          <cell r="DA201">
            <v>1173260</v>
          </cell>
          <cell r="DB201">
            <v>287443</v>
          </cell>
          <cell r="DC201">
            <v>324110</v>
          </cell>
          <cell r="DD201">
            <v>347004</v>
          </cell>
          <cell r="DE201">
            <v>372504</v>
          </cell>
          <cell r="DF201">
            <v>1331060</v>
          </cell>
          <cell r="DG201">
            <v>339905</v>
          </cell>
          <cell r="DH201">
            <v>385166</v>
          </cell>
          <cell r="DI201">
            <v>412928</v>
          </cell>
          <cell r="DJ201">
            <v>433988</v>
          </cell>
          <cell r="DK201">
            <v>1571987</v>
          </cell>
          <cell r="DL201">
            <v>406583</v>
          </cell>
          <cell r="DM201">
            <v>465134</v>
          </cell>
          <cell r="DN201">
            <v>491587</v>
          </cell>
          <cell r="DO201">
            <v>513771</v>
          </cell>
          <cell r="DP201">
            <v>1877075</v>
          </cell>
          <cell r="DQ201">
            <v>472484</v>
          </cell>
          <cell r="DR201">
            <v>526904</v>
          </cell>
          <cell r="DS201">
            <v>561926</v>
          </cell>
          <cell r="DT201">
            <v>564279</v>
          </cell>
          <cell r="DU201">
            <v>2125594</v>
          </cell>
          <cell r="DV201">
            <v>531555</v>
          </cell>
          <cell r="DW201">
            <v>605634</v>
          </cell>
          <cell r="DX201">
            <v>644238</v>
          </cell>
          <cell r="DY201">
            <v>661931</v>
          </cell>
          <cell r="DZ201">
            <v>2443358</v>
          </cell>
          <cell r="EA201">
            <v>624282</v>
          </cell>
          <cell r="EB201">
            <v>695938</v>
          </cell>
          <cell r="EC201">
            <v>726776</v>
          </cell>
          <cell r="ED201">
            <v>721604</v>
          </cell>
          <cell r="EE201">
            <v>2768600</v>
          </cell>
          <cell r="EF201">
            <v>667384</v>
          </cell>
          <cell r="EG201">
            <v>724979</v>
          </cell>
          <cell r="EH201">
            <v>764489</v>
          </cell>
          <cell r="EI201">
            <v>781294</v>
          </cell>
          <cell r="EJ201">
            <v>2938146</v>
          </cell>
          <cell r="EK201">
            <v>729539</v>
          </cell>
          <cell r="EL201">
            <v>795467</v>
          </cell>
          <cell r="EM201">
            <v>839175</v>
          </cell>
          <cell r="EN201">
            <v>830836</v>
          </cell>
          <cell r="EO201">
            <v>3195017</v>
          </cell>
          <cell r="EP201">
            <v>711607</v>
          </cell>
          <cell r="EQ201">
            <v>751473</v>
          </cell>
          <cell r="ER201">
            <v>739256</v>
          </cell>
          <cell r="ES201">
            <v>724214</v>
          </cell>
          <cell r="ET201">
            <v>2926550</v>
          </cell>
          <cell r="EU201">
            <v>642114</v>
          </cell>
          <cell r="EV201">
            <v>694289</v>
          </cell>
          <cell r="EW201">
            <v>748601</v>
          </cell>
          <cell r="EX201">
            <v>767963</v>
          </cell>
          <cell r="EY201">
            <v>2852967</v>
          </cell>
          <cell r="EZ201">
            <v>727871</v>
          </cell>
          <cell r="FA201">
            <v>774612</v>
          </cell>
          <cell r="FB201">
            <v>838869</v>
          </cell>
          <cell r="FC201">
            <v>833276</v>
          </cell>
          <cell r="FD201">
            <v>3174628</v>
          </cell>
          <cell r="FE201">
            <v>743288</v>
          </cell>
          <cell r="FF201">
            <v>758617</v>
          </cell>
          <cell r="FG201">
            <v>802452</v>
          </cell>
          <cell r="FH201">
            <v>766390</v>
          </cell>
          <cell r="FI201">
            <v>3070746</v>
          </cell>
          <cell r="FJ201">
            <v>696727</v>
          </cell>
          <cell r="FK201">
            <v>753419</v>
          </cell>
          <cell r="FL201">
            <v>828722</v>
          </cell>
          <cell r="FM201">
            <v>824445</v>
          </cell>
          <cell r="FN201">
            <v>3103313</v>
          </cell>
          <cell r="FO201">
            <v>753667</v>
          </cell>
          <cell r="FP201">
            <v>764368</v>
          </cell>
          <cell r="FQ201">
            <v>848296</v>
          </cell>
          <cell r="FR201">
            <v>888869</v>
          </cell>
          <cell r="FS201">
            <v>3255200</v>
          </cell>
          <cell r="FT201">
            <v>836594</v>
          </cell>
          <cell r="FU201">
            <v>902780</v>
          </cell>
          <cell r="FV201">
            <v>954618</v>
          </cell>
          <cell r="FW201">
            <v>966362</v>
          </cell>
          <cell r="FX201">
            <v>3660354</v>
          </cell>
          <cell r="FY201">
            <v>889295</v>
          </cell>
          <cell r="FZ201">
            <v>975987</v>
          </cell>
          <cell r="GA201">
            <v>1056895</v>
          </cell>
          <cell r="GB201">
            <v>1066163</v>
          </cell>
          <cell r="GC201">
            <v>3988340</v>
          </cell>
          <cell r="GD201">
            <v>989826</v>
          </cell>
          <cell r="GE201">
            <v>1048913</v>
          </cell>
          <cell r="GF201">
            <v>1145634</v>
          </cell>
          <cell r="GG201">
            <v>1184953</v>
          </cell>
          <cell r="GH201">
            <v>4369325</v>
          </cell>
          <cell r="GI201">
            <v>1079674</v>
          </cell>
          <cell r="GJ201">
            <v>1168451</v>
          </cell>
          <cell r="GK201">
            <v>1262308</v>
          </cell>
          <cell r="GL201">
            <v>1327049</v>
          </cell>
          <cell r="GM201">
            <v>4837482</v>
          </cell>
          <cell r="GN201">
            <v>1207393</v>
          </cell>
          <cell r="GO201">
            <v>1269865</v>
          </cell>
          <cell r="GP201">
            <v>1339386</v>
          </cell>
          <cell r="GQ201">
            <v>1281966</v>
          </cell>
          <cell r="GR201">
            <v>5098610</v>
          </cell>
          <cell r="GS201">
            <v>1012542</v>
          </cell>
          <cell r="GT201">
            <v>1132706</v>
          </cell>
          <cell r="GU201">
            <v>1234032</v>
          </cell>
          <cell r="GV201">
            <v>1322277</v>
          </cell>
          <cell r="GW201">
            <v>4701557</v>
          </cell>
          <cell r="GX201">
            <v>1242975</v>
          </cell>
          <cell r="GY201">
            <v>1376261</v>
          </cell>
          <cell r="GZ201">
            <v>1459761</v>
          </cell>
          <cell r="HA201">
            <v>1490921</v>
          </cell>
          <cell r="HB201">
            <v>5569918</v>
          </cell>
          <cell r="HC201">
            <v>1457347</v>
          </cell>
          <cell r="HD201">
            <v>1519715</v>
          </cell>
          <cell r="HE201">
            <v>1603932</v>
          </cell>
          <cell r="HF201">
            <v>1641865</v>
          </cell>
          <cell r="HG201">
            <v>6222859</v>
          </cell>
          <cell r="HH201">
            <v>1529347</v>
          </cell>
          <cell r="HI201">
            <v>1608056</v>
          </cell>
          <cell r="HJ201">
            <v>1697469</v>
          </cell>
          <cell r="HK201">
            <v>1771601</v>
          </cell>
          <cell r="HL201">
            <v>6606473</v>
          </cell>
          <cell r="HM201">
            <v>1642524</v>
          </cell>
          <cell r="HN201">
            <v>1699326</v>
          </cell>
          <cell r="HO201">
            <v>1783396</v>
          </cell>
        </row>
        <row r="202">
          <cell r="A202" t="str">
            <v>CURTFDXR</v>
          </cell>
          <cell r="B202" t="str">
            <v>current price HK$Mn</v>
          </cell>
          <cell r="C202" t="str">
            <v>Total final demand excl. RX</v>
          </cell>
          <cell r="H202">
            <v>0</v>
          </cell>
          <cell r="I202">
            <v>13221</v>
          </cell>
          <cell r="J202">
            <v>15145</v>
          </cell>
          <cell r="K202">
            <v>17629</v>
          </cell>
          <cell r="L202">
            <v>20112</v>
          </cell>
          <cell r="M202">
            <v>22533</v>
          </cell>
          <cell r="N202">
            <v>23795</v>
          </cell>
          <cell r="O202">
            <v>25151</v>
          </cell>
          <cell r="P202">
            <v>28416</v>
          </cell>
          <cell r="Q202">
            <v>33502</v>
          </cell>
          <cell r="R202">
            <v>39966</v>
          </cell>
          <cell r="S202">
            <v>45987</v>
          </cell>
          <cell r="T202">
            <v>52684</v>
          </cell>
          <cell r="U202">
            <v>15073</v>
          </cell>
          <cell r="V202">
            <v>15746</v>
          </cell>
          <cell r="W202">
            <v>17541</v>
          </cell>
          <cell r="X202">
            <v>19135</v>
          </cell>
          <cell r="Y202">
            <v>67495</v>
          </cell>
          <cell r="Z202">
            <v>19075</v>
          </cell>
          <cell r="AA202">
            <v>20425</v>
          </cell>
          <cell r="AB202">
            <v>20548</v>
          </cell>
          <cell r="AC202">
            <v>18729</v>
          </cell>
          <cell r="AD202">
            <v>78778</v>
          </cell>
          <cell r="AE202">
            <v>18611</v>
          </cell>
          <cell r="AF202">
            <v>19169</v>
          </cell>
          <cell r="AG202">
            <v>21475</v>
          </cell>
          <cell r="AH202">
            <v>21945</v>
          </cell>
          <cell r="AI202">
            <v>81200</v>
          </cell>
          <cell r="AJ202">
            <v>24076</v>
          </cell>
          <cell r="AK202">
            <v>25037</v>
          </cell>
          <cell r="AL202">
            <v>27139</v>
          </cell>
          <cell r="AM202">
            <v>27719</v>
          </cell>
          <cell r="AN202">
            <v>103971</v>
          </cell>
          <cell r="AO202">
            <v>28259</v>
          </cell>
          <cell r="AP202">
            <v>28944</v>
          </cell>
          <cell r="AQ202">
            <v>30487</v>
          </cell>
          <cell r="AR202">
            <v>32067</v>
          </cell>
          <cell r="AS202">
            <v>119758</v>
          </cell>
          <cell r="AT202">
            <v>33081</v>
          </cell>
          <cell r="AU202">
            <v>34722</v>
          </cell>
          <cell r="AV202">
            <v>36681</v>
          </cell>
          <cell r="AW202">
            <v>40647</v>
          </cell>
          <cell r="AX202">
            <v>145131</v>
          </cell>
          <cell r="AY202">
            <v>41341</v>
          </cell>
          <cell r="AZ202">
            <v>46109</v>
          </cell>
          <cell r="BA202">
            <v>50502</v>
          </cell>
          <cell r="BB202">
            <v>54267</v>
          </cell>
          <cell r="BC202">
            <v>192219</v>
          </cell>
          <cell r="BD202">
            <v>54063</v>
          </cell>
          <cell r="BE202">
            <v>59544</v>
          </cell>
          <cell r="BF202">
            <v>62488</v>
          </cell>
          <cell r="BG202">
            <v>65919</v>
          </cell>
          <cell r="BH202">
            <v>242014</v>
          </cell>
          <cell r="BI202">
            <v>67103</v>
          </cell>
          <cell r="BJ202">
            <v>70898</v>
          </cell>
          <cell r="BK202">
            <v>75252</v>
          </cell>
          <cell r="BL202">
            <v>79273</v>
          </cell>
          <cell r="BM202">
            <v>292527</v>
          </cell>
          <cell r="BN202">
            <v>75057</v>
          </cell>
          <cell r="BO202">
            <v>76997</v>
          </cell>
          <cell r="BP202">
            <v>82696</v>
          </cell>
          <cell r="BQ202">
            <v>84168</v>
          </cell>
          <cell r="BR202">
            <v>318918</v>
          </cell>
          <cell r="BS202">
            <v>78173</v>
          </cell>
          <cell r="BT202">
            <v>86862</v>
          </cell>
          <cell r="BU202">
            <v>96006</v>
          </cell>
          <cell r="BV202">
            <v>104358</v>
          </cell>
          <cell r="BW202">
            <v>365398</v>
          </cell>
          <cell r="BX202">
            <v>99063</v>
          </cell>
          <cell r="BY202">
            <v>109649</v>
          </cell>
          <cell r="BZ202">
            <v>114938</v>
          </cell>
          <cell r="CA202">
            <v>113073</v>
          </cell>
          <cell r="CB202">
            <v>436724</v>
          </cell>
          <cell r="CC202">
            <v>105948</v>
          </cell>
          <cell r="CD202">
            <v>108347</v>
          </cell>
          <cell r="CE202">
            <v>111214</v>
          </cell>
          <cell r="CF202">
            <v>117507</v>
          </cell>
          <cell r="CG202">
            <v>443017</v>
          </cell>
          <cell r="CH202">
            <v>113235</v>
          </cell>
          <cell r="CI202">
            <v>124203</v>
          </cell>
          <cell r="CJ202">
            <v>135473</v>
          </cell>
          <cell r="CK202">
            <v>146228</v>
          </cell>
          <cell r="CL202">
            <v>519139</v>
          </cell>
          <cell r="CM202">
            <v>141179</v>
          </cell>
          <cell r="CN202">
            <v>155226</v>
          </cell>
          <cell r="CO202">
            <v>170257</v>
          </cell>
          <cell r="CP202">
            <v>177064</v>
          </cell>
          <cell r="CQ202">
            <v>643726</v>
          </cell>
          <cell r="CR202">
            <v>164361</v>
          </cell>
          <cell r="CS202">
            <v>183051</v>
          </cell>
          <cell r="CT202">
            <v>198538</v>
          </cell>
          <cell r="CU202">
            <v>207931</v>
          </cell>
          <cell r="CV202">
            <v>753881</v>
          </cell>
          <cell r="CW202">
            <v>193857</v>
          </cell>
          <cell r="CX202">
            <v>206348</v>
          </cell>
          <cell r="CY202">
            <v>210989</v>
          </cell>
          <cell r="CZ202">
            <v>215661</v>
          </cell>
          <cell r="DA202">
            <v>826855</v>
          </cell>
          <cell r="DB202">
            <v>204294</v>
          </cell>
          <cell r="DC202">
            <v>224162</v>
          </cell>
          <cell r="DD202">
            <v>237406</v>
          </cell>
          <cell r="DE202">
            <v>251200</v>
          </cell>
          <cell r="DF202">
            <v>917061</v>
          </cell>
          <cell r="DG202">
            <v>235545</v>
          </cell>
          <cell r="DH202">
            <v>256413</v>
          </cell>
          <cell r="DI202">
            <v>267085</v>
          </cell>
          <cell r="DJ202">
            <v>278103</v>
          </cell>
          <cell r="DK202">
            <v>1037146</v>
          </cell>
          <cell r="DL202">
            <v>266972</v>
          </cell>
          <cell r="DM202">
            <v>295514</v>
          </cell>
          <cell r="DN202">
            <v>305501</v>
          </cell>
          <cell r="DO202">
            <v>318259</v>
          </cell>
          <cell r="DP202">
            <v>1186246</v>
          </cell>
          <cell r="DQ202">
            <v>298286</v>
          </cell>
          <cell r="DR202">
            <v>325313</v>
          </cell>
          <cell r="DS202">
            <v>337322</v>
          </cell>
          <cell r="DT202">
            <v>341449</v>
          </cell>
          <cell r="DU202">
            <v>1302370</v>
          </cell>
          <cell r="DV202">
            <v>334298</v>
          </cell>
          <cell r="DW202">
            <v>374606</v>
          </cell>
          <cell r="DX202">
            <v>384740</v>
          </cell>
          <cell r="DY202">
            <v>401793</v>
          </cell>
          <cell r="DZ202">
            <v>1495437</v>
          </cell>
          <cell r="EA202">
            <v>384214</v>
          </cell>
          <cell r="EB202">
            <v>420854</v>
          </cell>
          <cell r="EC202">
            <v>420552</v>
          </cell>
          <cell r="ED202">
            <v>430510</v>
          </cell>
          <cell r="EE202">
            <v>1656130</v>
          </cell>
          <cell r="EF202">
            <v>407661</v>
          </cell>
          <cell r="EG202">
            <v>433903</v>
          </cell>
          <cell r="EH202">
            <v>438830</v>
          </cell>
          <cell r="EI202">
            <v>471995</v>
          </cell>
          <cell r="EJ202">
            <v>1752388</v>
          </cell>
          <cell r="EK202">
            <v>450463</v>
          </cell>
          <cell r="EL202">
            <v>479853</v>
          </cell>
          <cell r="EM202">
            <v>495248</v>
          </cell>
          <cell r="EN202">
            <v>492922</v>
          </cell>
          <cell r="EO202">
            <v>1918486</v>
          </cell>
          <cell r="EP202">
            <v>437141</v>
          </cell>
          <cell r="EQ202">
            <v>452635</v>
          </cell>
          <cell r="ER202">
            <v>436656</v>
          </cell>
          <cell r="ES202">
            <v>430847</v>
          </cell>
          <cell r="ET202">
            <v>1757279</v>
          </cell>
          <cell r="EU202">
            <v>392633</v>
          </cell>
          <cell r="EV202">
            <v>409293</v>
          </cell>
          <cell r="EW202">
            <v>426585</v>
          </cell>
          <cell r="EX202">
            <v>440361</v>
          </cell>
          <cell r="EY202">
            <v>1668872</v>
          </cell>
          <cell r="EZ202">
            <v>427320</v>
          </cell>
          <cell r="FA202">
            <v>435753</v>
          </cell>
          <cell r="FB202">
            <v>456086</v>
          </cell>
          <cell r="FC202">
            <v>457855</v>
          </cell>
          <cell r="FD202">
            <v>1777014</v>
          </cell>
          <cell r="FE202">
            <v>428294</v>
          </cell>
          <cell r="FF202">
            <v>433837</v>
          </cell>
          <cell r="FG202">
            <v>441061</v>
          </cell>
          <cell r="FH202">
            <v>432912</v>
          </cell>
          <cell r="FI202">
            <v>1736103</v>
          </cell>
          <cell r="FJ202">
            <v>399650</v>
          </cell>
          <cell r="FK202">
            <v>411985</v>
          </cell>
          <cell r="FL202">
            <v>430331</v>
          </cell>
          <cell r="FM202">
            <v>430305</v>
          </cell>
          <cell r="FN202">
            <v>1672271</v>
          </cell>
          <cell r="FO202">
            <v>396236</v>
          </cell>
          <cell r="FP202">
            <v>373655</v>
          </cell>
          <cell r="FQ202">
            <v>416063</v>
          </cell>
          <cell r="FR202">
            <v>442283</v>
          </cell>
          <cell r="FS202">
            <v>1628237</v>
          </cell>
          <cell r="FT202">
            <v>428061</v>
          </cell>
          <cell r="FU202">
            <v>434883</v>
          </cell>
          <cell r="FV202">
            <v>443393</v>
          </cell>
          <cell r="FW202">
            <v>453372</v>
          </cell>
          <cell r="FX202">
            <v>1759709</v>
          </cell>
          <cell r="FY202">
            <v>434265</v>
          </cell>
          <cell r="FZ202">
            <v>448701</v>
          </cell>
          <cell r="GA202">
            <v>482698</v>
          </cell>
          <cell r="GB202">
            <v>507257</v>
          </cell>
          <cell r="GC202">
            <v>1872921</v>
          </cell>
          <cell r="GD202">
            <v>485864</v>
          </cell>
          <cell r="GE202">
            <v>497164</v>
          </cell>
          <cell r="GF202">
            <v>517322</v>
          </cell>
          <cell r="GG202">
            <v>540378</v>
          </cell>
          <cell r="GH202">
            <v>2040728</v>
          </cell>
          <cell r="GI202">
            <v>515900</v>
          </cell>
          <cell r="GJ202">
            <v>541963</v>
          </cell>
          <cell r="GK202">
            <v>571181</v>
          </cell>
          <cell r="GL202">
            <v>626785</v>
          </cell>
          <cell r="GM202">
            <v>2255829</v>
          </cell>
          <cell r="GN202">
            <v>581899</v>
          </cell>
          <cell r="GO202">
            <v>586643</v>
          </cell>
          <cell r="GP202">
            <v>601892</v>
          </cell>
          <cell r="GQ202">
            <v>585887</v>
          </cell>
          <cell r="GR202">
            <v>2356321</v>
          </cell>
          <cell r="GS202">
            <v>517959</v>
          </cell>
          <cell r="GT202">
            <v>531147</v>
          </cell>
          <cell r="GU202">
            <v>593534</v>
          </cell>
          <cell r="GV202">
            <v>635187</v>
          </cell>
          <cell r="GW202">
            <v>2277827</v>
          </cell>
          <cell r="GX202">
            <v>618082</v>
          </cell>
          <cell r="GY202">
            <v>623782</v>
          </cell>
          <cell r="GZ202">
            <v>639621</v>
          </cell>
          <cell r="HA202">
            <v>702179</v>
          </cell>
          <cell r="HB202">
            <v>2583664</v>
          </cell>
          <cell r="HC202">
            <v>677239</v>
          </cell>
          <cell r="HD202">
            <v>706938</v>
          </cell>
          <cell r="HE202">
            <v>735152</v>
          </cell>
          <cell r="HF202">
            <v>773008</v>
          </cell>
          <cell r="HG202">
            <v>2892337</v>
          </cell>
          <cell r="HH202">
            <v>742800</v>
          </cell>
          <cell r="HI202">
            <v>756341</v>
          </cell>
          <cell r="HJ202">
            <v>779406</v>
          </cell>
          <cell r="HK202">
            <v>836761</v>
          </cell>
          <cell r="HL202">
            <v>3115308</v>
          </cell>
          <cell r="HM202">
            <v>795522</v>
          </cell>
          <cell r="HN202">
            <v>791585</v>
          </cell>
          <cell r="HO202">
            <v>805872</v>
          </cell>
        </row>
        <row r="203">
          <cell r="A203" t="str">
            <v>CURTFDXRIRM</v>
          </cell>
          <cell r="B203" t="str">
            <v>current price HK$Mn</v>
          </cell>
          <cell r="C203" t="str">
            <v>Total final demand (excluding re-exports and including re-export margin)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164361</v>
          </cell>
          <cell r="CS203">
            <v>183051</v>
          </cell>
          <cell r="CT203">
            <v>198538</v>
          </cell>
          <cell r="CU203">
            <v>207931</v>
          </cell>
          <cell r="CV203">
            <v>753881</v>
          </cell>
          <cell r="CW203">
            <v>193857</v>
          </cell>
          <cell r="CX203">
            <v>206348</v>
          </cell>
          <cell r="CY203">
            <v>210989</v>
          </cell>
          <cell r="CZ203">
            <v>215661</v>
          </cell>
          <cell r="DA203">
            <v>826855</v>
          </cell>
          <cell r="DB203">
            <v>216600</v>
          </cell>
          <cell r="DC203">
            <v>238954</v>
          </cell>
          <cell r="DD203">
            <v>253627</v>
          </cell>
          <cell r="DE203">
            <v>269153</v>
          </cell>
          <cell r="DF203">
            <v>978333</v>
          </cell>
          <cell r="DG203">
            <v>252243</v>
          </cell>
          <cell r="DH203">
            <v>277013</v>
          </cell>
          <cell r="DI203">
            <v>290420</v>
          </cell>
          <cell r="DJ203">
            <v>303045</v>
          </cell>
          <cell r="DK203">
            <v>1122721</v>
          </cell>
          <cell r="DL203">
            <v>290985</v>
          </cell>
          <cell r="DM203">
            <v>324689</v>
          </cell>
          <cell r="DN203">
            <v>337508</v>
          </cell>
          <cell r="DO203">
            <v>351887</v>
          </cell>
          <cell r="DP203">
            <v>1305069</v>
          </cell>
          <cell r="DQ203">
            <v>330164</v>
          </cell>
          <cell r="DR203">
            <v>362204</v>
          </cell>
          <cell r="DS203">
            <v>378425</v>
          </cell>
          <cell r="DT203">
            <v>382227</v>
          </cell>
          <cell r="DU203">
            <v>1453020</v>
          </cell>
          <cell r="DV203">
            <v>367240</v>
          </cell>
          <cell r="DW203">
            <v>413188</v>
          </cell>
          <cell r="DX203">
            <v>428076</v>
          </cell>
          <cell r="DY203">
            <v>445236</v>
          </cell>
          <cell r="DZ203">
            <v>1653740</v>
          </cell>
          <cell r="EA203">
            <v>423825</v>
          </cell>
          <cell r="EB203">
            <v>466243</v>
          </cell>
          <cell r="EC203">
            <v>471079</v>
          </cell>
          <cell r="ED203">
            <v>478541</v>
          </cell>
          <cell r="EE203">
            <v>1839688</v>
          </cell>
          <cell r="EF203">
            <v>452593</v>
          </cell>
          <cell r="EG203">
            <v>484259</v>
          </cell>
          <cell r="EH203">
            <v>495169</v>
          </cell>
          <cell r="EI203">
            <v>525504</v>
          </cell>
          <cell r="EJ203">
            <v>1957524</v>
          </cell>
          <cell r="EK203">
            <v>500139</v>
          </cell>
          <cell r="EL203">
            <v>536032</v>
          </cell>
          <cell r="EM203">
            <v>556467</v>
          </cell>
          <cell r="EN203">
            <v>553071</v>
          </cell>
          <cell r="EO203">
            <v>2145709</v>
          </cell>
          <cell r="EP203">
            <v>488466</v>
          </cell>
          <cell r="EQ203">
            <v>508518</v>
          </cell>
          <cell r="ER203">
            <v>493242</v>
          </cell>
          <cell r="ES203">
            <v>485707</v>
          </cell>
          <cell r="ET203">
            <v>1975933</v>
          </cell>
          <cell r="EU203">
            <v>443278</v>
          </cell>
          <cell r="EV203">
            <v>467147</v>
          </cell>
          <cell r="EW203">
            <v>491954</v>
          </cell>
          <cell r="EX203">
            <v>506864</v>
          </cell>
          <cell r="EY203">
            <v>1909243</v>
          </cell>
          <cell r="EZ203">
            <v>490736</v>
          </cell>
          <cell r="FA203">
            <v>507252</v>
          </cell>
          <cell r="FB203">
            <v>536853</v>
          </cell>
          <cell r="FC203">
            <v>537069</v>
          </cell>
          <cell r="FD203">
            <v>2071911</v>
          </cell>
          <cell r="FE203">
            <v>491923</v>
          </cell>
          <cell r="FF203">
            <v>499443</v>
          </cell>
          <cell r="FG203">
            <v>514062</v>
          </cell>
          <cell r="FH203">
            <v>500275</v>
          </cell>
          <cell r="FI203">
            <v>2005701</v>
          </cell>
          <cell r="FJ203">
            <v>456392</v>
          </cell>
          <cell r="FK203">
            <v>477199</v>
          </cell>
          <cell r="FL203">
            <v>506424</v>
          </cell>
          <cell r="FM203">
            <v>505586</v>
          </cell>
          <cell r="FN203">
            <v>1945600</v>
          </cell>
          <cell r="FO203">
            <v>460216</v>
          </cell>
          <cell r="FP203">
            <v>443593</v>
          </cell>
          <cell r="FQ203">
            <v>493433</v>
          </cell>
          <cell r="FR203">
            <v>522222</v>
          </cell>
          <cell r="FS203">
            <v>1919463</v>
          </cell>
          <cell r="FT203">
            <v>498737</v>
          </cell>
          <cell r="FU203">
            <v>515829</v>
          </cell>
          <cell r="FV203">
            <v>531835</v>
          </cell>
          <cell r="FW203">
            <v>542119</v>
          </cell>
          <cell r="FX203">
            <v>2088521</v>
          </cell>
          <cell r="FY203">
            <v>513895</v>
          </cell>
          <cell r="FZ203">
            <v>540976</v>
          </cell>
          <cell r="GA203">
            <v>583182</v>
          </cell>
          <cell r="GB203">
            <v>605066</v>
          </cell>
          <cell r="GC203">
            <v>2243119</v>
          </cell>
          <cell r="GD203">
            <v>571538</v>
          </cell>
          <cell r="GE203">
            <v>590961</v>
          </cell>
          <cell r="GF203">
            <v>624135</v>
          </cell>
          <cell r="GG203">
            <v>649956</v>
          </cell>
          <cell r="GH203">
            <v>2436589</v>
          </cell>
          <cell r="GI203">
            <v>612305</v>
          </cell>
          <cell r="GJ203">
            <v>649092</v>
          </cell>
          <cell r="GK203">
            <v>689364</v>
          </cell>
          <cell r="GL203">
            <v>746530</v>
          </cell>
          <cell r="GM203">
            <v>2697292</v>
          </cell>
          <cell r="GN203">
            <v>691360</v>
          </cell>
          <cell r="GO203">
            <v>706207</v>
          </cell>
          <cell r="GP203">
            <v>730953</v>
          </cell>
          <cell r="GQ203">
            <v>707701</v>
          </cell>
          <cell r="GR203">
            <v>2836222</v>
          </cell>
          <cell r="GS203">
            <v>601544</v>
          </cell>
          <cell r="GT203">
            <v>632810</v>
          </cell>
          <cell r="GU203">
            <v>701778</v>
          </cell>
          <cell r="GV203">
            <v>751305</v>
          </cell>
          <cell r="GW203">
            <v>2687437</v>
          </cell>
          <cell r="GX203">
            <v>717440</v>
          </cell>
          <cell r="GY203">
            <v>743426</v>
          </cell>
          <cell r="GZ203">
            <v>770023</v>
          </cell>
          <cell r="HA203">
            <v>827589</v>
          </cell>
          <cell r="HB203">
            <v>3058478</v>
          </cell>
          <cell r="HC203">
            <v>804397</v>
          </cell>
          <cell r="HD203">
            <v>839421</v>
          </cell>
          <cell r="HE203">
            <v>876763</v>
          </cell>
          <cell r="HF203">
            <v>914632</v>
          </cell>
          <cell r="HG203">
            <v>3435212</v>
          </cell>
          <cell r="HH203">
            <v>871007</v>
          </cell>
          <cell r="HI203">
            <v>895171</v>
          </cell>
          <cell r="HJ203">
            <v>929050</v>
          </cell>
          <cell r="HK203">
            <v>989140</v>
          </cell>
          <cell r="HL203">
            <v>3684368</v>
          </cell>
          <cell r="HM203">
            <v>933583</v>
          </cell>
          <cell r="HN203">
            <v>939547</v>
          </cell>
          <cell r="HO203">
            <v>965208</v>
          </cell>
        </row>
        <row r="204">
          <cell r="A204" t="str">
            <v>CURRXM</v>
          </cell>
          <cell r="B204" t="str">
            <v>current price HK$Mn</v>
          </cell>
          <cell r="C204" t="str">
            <v>Re-export margin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12306</v>
          </cell>
          <cell r="DC204">
            <v>14792</v>
          </cell>
          <cell r="DD204">
            <v>16221</v>
          </cell>
          <cell r="DE204">
            <v>17953</v>
          </cell>
          <cell r="DF204">
            <v>61272</v>
          </cell>
          <cell r="DG204">
            <v>16698</v>
          </cell>
          <cell r="DH204">
            <v>20600</v>
          </cell>
          <cell r="DI204">
            <v>23335</v>
          </cell>
          <cell r="DJ204">
            <v>24942</v>
          </cell>
          <cell r="DK204">
            <v>85575</v>
          </cell>
          <cell r="DL204">
            <v>24013</v>
          </cell>
          <cell r="DM204">
            <v>29175</v>
          </cell>
          <cell r="DN204">
            <v>32007</v>
          </cell>
          <cell r="DO204">
            <v>33628</v>
          </cell>
          <cell r="DP204">
            <v>118823</v>
          </cell>
          <cell r="DQ204">
            <v>31878</v>
          </cell>
          <cell r="DR204">
            <v>36891</v>
          </cell>
          <cell r="DS204">
            <v>41103</v>
          </cell>
          <cell r="DT204">
            <v>40778</v>
          </cell>
          <cell r="DU204">
            <v>150650</v>
          </cell>
          <cell r="DV204">
            <v>32942</v>
          </cell>
          <cell r="DW204">
            <v>38582</v>
          </cell>
          <cell r="DX204">
            <v>43336</v>
          </cell>
          <cell r="DY204">
            <v>43443</v>
          </cell>
          <cell r="DZ204">
            <v>158303</v>
          </cell>
          <cell r="EA204">
            <v>39611</v>
          </cell>
          <cell r="EB204">
            <v>45389</v>
          </cell>
          <cell r="EC204">
            <v>50527</v>
          </cell>
          <cell r="ED204">
            <v>48031</v>
          </cell>
          <cell r="EE204">
            <v>183558</v>
          </cell>
          <cell r="EF204">
            <v>44932</v>
          </cell>
          <cell r="EG204">
            <v>50356</v>
          </cell>
          <cell r="EH204">
            <v>56339</v>
          </cell>
          <cell r="EI204">
            <v>53509</v>
          </cell>
          <cell r="EJ204">
            <v>205136</v>
          </cell>
          <cell r="EK204">
            <v>49676</v>
          </cell>
          <cell r="EL204">
            <v>56179</v>
          </cell>
          <cell r="EM204">
            <v>61219</v>
          </cell>
          <cell r="EN204">
            <v>60149</v>
          </cell>
          <cell r="EO204">
            <v>227223</v>
          </cell>
          <cell r="EP204">
            <v>51325</v>
          </cell>
          <cell r="EQ204">
            <v>55883</v>
          </cell>
          <cell r="ER204">
            <v>56586</v>
          </cell>
          <cell r="ES204">
            <v>54860</v>
          </cell>
          <cell r="ET204">
            <v>218654</v>
          </cell>
          <cell r="EU204">
            <v>50645</v>
          </cell>
          <cell r="EV204">
            <v>57854</v>
          </cell>
          <cell r="EW204">
            <v>65369</v>
          </cell>
          <cell r="EX204">
            <v>66503</v>
          </cell>
          <cell r="EY204">
            <v>240371</v>
          </cell>
          <cell r="EZ204">
            <v>63416</v>
          </cell>
          <cell r="FA204">
            <v>71499</v>
          </cell>
          <cell r="FB204">
            <v>80767</v>
          </cell>
          <cell r="FC204">
            <v>79214</v>
          </cell>
          <cell r="FD204">
            <v>294897</v>
          </cell>
          <cell r="FE204">
            <v>63629</v>
          </cell>
          <cell r="FF204">
            <v>65606</v>
          </cell>
          <cell r="FG204">
            <v>73001</v>
          </cell>
          <cell r="FH204">
            <v>67363</v>
          </cell>
          <cell r="FI204">
            <v>269598</v>
          </cell>
          <cell r="FJ204">
            <v>56742</v>
          </cell>
          <cell r="FK204">
            <v>65214</v>
          </cell>
          <cell r="FL204">
            <v>76093</v>
          </cell>
          <cell r="FM204">
            <v>75281</v>
          </cell>
          <cell r="FN204">
            <v>273329</v>
          </cell>
          <cell r="FO204">
            <v>63980</v>
          </cell>
          <cell r="FP204">
            <v>69938</v>
          </cell>
          <cell r="FQ204">
            <v>77370</v>
          </cell>
          <cell r="FR204">
            <v>79939</v>
          </cell>
          <cell r="FS204">
            <v>291226</v>
          </cell>
          <cell r="FT204">
            <v>70676</v>
          </cell>
          <cell r="FU204">
            <v>80946</v>
          </cell>
          <cell r="FV204">
            <v>88442</v>
          </cell>
          <cell r="FW204">
            <v>88747</v>
          </cell>
          <cell r="FX204">
            <v>328812</v>
          </cell>
          <cell r="FY204">
            <v>79630</v>
          </cell>
          <cell r="FZ204">
            <v>92275</v>
          </cell>
          <cell r="GA204">
            <v>100484</v>
          </cell>
          <cell r="GB204">
            <v>97809</v>
          </cell>
          <cell r="GC204">
            <v>370198</v>
          </cell>
          <cell r="GD204">
            <v>85674</v>
          </cell>
          <cell r="GE204">
            <v>93797</v>
          </cell>
          <cell r="GF204">
            <v>106813</v>
          </cell>
          <cell r="GG204">
            <v>109578</v>
          </cell>
          <cell r="GH204">
            <v>395861</v>
          </cell>
          <cell r="GI204">
            <v>96405</v>
          </cell>
          <cell r="GJ204">
            <v>107129</v>
          </cell>
          <cell r="GK204">
            <v>118183</v>
          </cell>
          <cell r="GL204">
            <v>119745</v>
          </cell>
          <cell r="GM204">
            <v>441463</v>
          </cell>
          <cell r="GN204">
            <v>109461</v>
          </cell>
          <cell r="GO204">
            <v>119564</v>
          </cell>
          <cell r="GP204">
            <v>129061</v>
          </cell>
          <cell r="GQ204">
            <v>121814</v>
          </cell>
          <cell r="GR204">
            <v>479901</v>
          </cell>
          <cell r="GS204">
            <v>83585</v>
          </cell>
          <cell r="GT204">
            <v>101663</v>
          </cell>
          <cell r="GU204">
            <v>108244</v>
          </cell>
          <cell r="GV204">
            <v>116118</v>
          </cell>
          <cell r="GW204">
            <v>409610</v>
          </cell>
          <cell r="GX204">
            <v>99358</v>
          </cell>
          <cell r="GY204">
            <v>119644</v>
          </cell>
          <cell r="GZ204">
            <v>130402</v>
          </cell>
          <cell r="HA204">
            <v>125410</v>
          </cell>
          <cell r="HB204">
            <v>474814</v>
          </cell>
          <cell r="HC204">
            <v>127158</v>
          </cell>
          <cell r="HD204">
            <v>132483</v>
          </cell>
          <cell r="HE204">
            <v>141611</v>
          </cell>
          <cell r="HF204">
            <v>141624</v>
          </cell>
          <cell r="HG204">
            <v>542875</v>
          </cell>
          <cell r="HH204">
            <v>128207</v>
          </cell>
          <cell r="HI204">
            <v>138830</v>
          </cell>
          <cell r="HJ204">
            <v>149644</v>
          </cell>
          <cell r="HK204">
            <v>152379</v>
          </cell>
          <cell r="HL204">
            <v>569060</v>
          </cell>
          <cell r="HM204">
            <v>138061</v>
          </cell>
          <cell r="HN204">
            <v>147962</v>
          </cell>
          <cell r="HO204">
            <v>159336</v>
          </cell>
        </row>
        <row r="205">
          <cell r="A205" t="str">
            <v>CURRRXM</v>
          </cell>
          <cell r="B205" t="str">
            <v>current price</v>
          </cell>
          <cell r="C205" t="str">
            <v>rate of re-export trade margin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>
            <v>0</v>
          </cell>
          <cell r="CW205">
            <v>0</v>
          </cell>
          <cell r="CX205">
            <v>0</v>
          </cell>
          <cell r="CY205">
            <v>0</v>
          </cell>
          <cell r="CZ205">
            <v>0</v>
          </cell>
          <cell r="DA205">
            <v>0</v>
          </cell>
          <cell r="DB205">
            <v>14.8</v>
          </cell>
          <cell r="DC205">
            <v>14.8</v>
          </cell>
          <cell r="DD205">
            <v>14.8</v>
          </cell>
          <cell r="DE205">
            <v>14.8</v>
          </cell>
          <cell r="DF205">
            <v>14.8</v>
          </cell>
          <cell r="DG205">
            <v>16</v>
          </cell>
          <cell r="DH205">
            <v>16</v>
          </cell>
          <cell r="DI205">
            <v>16</v>
          </cell>
          <cell r="DJ205">
            <v>16</v>
          </cell>
          <cell r="DK205">
            <v>16</v>
          </cell>
          <cell r="DL205">
            <v>17.2</v>
          </cell>
          <cell r="DM205">
            <v>17.2</v>
          </cell>
          <cell r="DN205">
            <v>17.2</v>
          </cell>
          <cell r="DO205">
            <v>17.2</v>
          </cell>
          <cell r="DP205">
            <v>17.2</v>
          </cell>
          <cell r="DQ205">
            <v>18.3</v>
          </cell>
          <cell r="DR205">
            <v>18.3</v>
          </cell>
          <cell r="DS205">
            <v>18.3</v>
          </cell>
          <cell r="DT205">
            <v>18.3</v>
          </cell>
          <cell r="DU205">
            <v>18.3</v>
          </cell>
          <cell r="DV205">
            <v>16.7</v>
          </cell>
          <cell r="DW205">
            <v>16.7</v>
          </cell>
          <cell r="DX205">
            <v>16.7</v>
          </cell>
          <cell r="DY205">
            <v>16.7</v>
          </cell>
          <cell r="DZ205">
            <v>16.7</v>
          </cell>
          <cell r="EA205">
            <v>16.5</v>
          </cell>
          <cell r="EB205">
            <v>16.5</v>
          </cell>
          <cell r="EC205">
            <v>16.5</v>
          </cell>
          <cell r="ED205">
            <v>16.5</v>
          </cell>
          <cell r="EE205">
            <v>16.5</v>
          </cell>
          <cell r="EF205">
            <v>17.3</v>
          </cell>
          <cell r="EG205">
            <v>17.3</v>
          </cell>
          <cell r="EH205">
            <v>17.3</v>
          </cell>
          <cell r="EI205">
            <v>17.3</v>
          </cell>
          <cell r="EJ205">
            <v>17.3</v>
          </cell>
          <cell r="EK205">
            <v>17.8</v>
          </cell>
          <cell r="EL205">
            <v>17.8</v>
          </cell>
          <cell r="EM205">
            <v>17.8</v>
          </cell>
          <cell r="EN205">
            <v>17.8</v>
          </cell>
          <cell r="EO205">
            <v>17.8</v>
          </cell>
          <cell r="EP205">
            <v>18.7</v>
          </cell>
          <cell r="EQ205">
            <v>18.7</v>
          </cell>
          <cell r="ER205">
            <v>18.7</v>
          </cell>
          <cell r="ES205">
            <v>18.7</v>
          </cell>
          <cell r="ET205">
            <v>18.7</v>
          </cell>
          <cell r="EU205">
            <v>20.3</v>
          </cell>
          <cell r="EV205">
            <v>20.3</v>
          </cell>
          <cell r="EW205">
            <v>20.3</v>
          </cell>
          <cell r="EX205">
            <v>20.3</v>
          </cell>
          <cell r="EY205">
            <v>20.3</v>
          </cell>
          <cell r="EZ205">
            <v>21.1</v>
          </cell>
          <cell r="FA205">
            <v>21.1</v>
          </cell>
          <cell r="FB205">
            <v>21.1</v>
          </cell>
          <cell r="FC205">
            <v>21.1</v>
          </cell>
          <cell r="FD205">
            <v>21.1</v>
          </cell>
          <cell r="FE205">
            <v>20.2</v>
          </cell>
          <cell r="FF205">
            <v>20.2</v>
          </cell>
          <cell r="FG205">
            <v>20.2</v>
          </cell>
          <cell r="FH205">
            <v>20.2</v>
          </cell>
          <cell r="FI205">
            <v>20.2</v>
          </cell>
          <cell r="FJ205">
            <v>19.100000000000001</v>
          </cell>
          <cell r="FK205">
            <v>19.100000000000001</v>
          </cell>
          <cell r="FL205">
            <v>19.100000000000001</v>
          </cell>
          <cell r="FM205">
            <v>19.100000000000001</v>
          </cell>
          <cell r="FN205">
            <v>19.100000000000001</v>
          </cell>
          <cell r="FO205">
            <v>17.899999999999999</v>
          </cell>
          <cell r="FP205">
            <v>17.899999999999999</v>
          </cell>
          <cell r="FQ205">
            <v>17.899999999999999</v>
          </cell>
          <cell r="FR205">
            <v>17.899999999999999</v>
          </cell>
          <cell r="FS205">
            <v>17.899999999999999</v>
          </cell>
          <cell r="FT205">
            <v>17.3</v>
          </cell>
          <cell r="FU205">
            <v>17.3</v>
          </cell>
          <cell r="FV205">
            <v>17.3</v>
          </cell>
          <cell r="FW205">
            <v>17.3</v>
          </cell>
          <cell r="FX205">
            <v>17.3</v>
          </cell>
          <cell r="FY205">
            <v>17.5</v>
          </cell>
          <cell r="FZ205">
            <v>17.5</v>
          </cell>
          <cell r="GA205">
            <v>17.5</v>
          </cell>
          <cell r="GB205">
            <v>17.5</v>
          </cell>
          <cell r="GC205">
            <v>17.5</v>
          </cell>
          <cell r="GD205">
            <v>17</v>
          </cell>
          <cell r="GE205">
            <v>17</v>
          </cell>
          <cell r="GF205">
            <v>17</v>
          </cell>
          <cell r="GG205">
            <v>17</v>
          </cell>
          <cell r="GH205">
            <v>17</v>
          </cell>
          <cell r="GI205">
            <v>17.100000000000001</v>
          </cell>
          <cell r="GJ205">
            <v>17.100000000000001</v>
          </cell>
          <cell r="GK205">
            <v>17.100000000000001</v>
          </cell>
          <cell r="GL205">
            <v>17.100000000000001</v>
          </cell>
          <cell r="GM205">
            <v>17.100000000000001</v>
          </cell>
          <cell r="GN205">
            <v>17.5</v>
          </cell>
          <cell r="GO205">
            <v>17.5</v>
          </cell>
          <cell r="GP205">
            <v>17.5</v>
          </cell>
          <cell r="GQ205">
            <v>17.5</v>
          </cell>
          <cell r="GR205">
            <v>17.5</v>
          </cell>
          <cell r="GS205">
            <v>16.899999999999999</v>
          </cell>
          <cell r="GT205">
            <v>16.899999999999999</v>
          </cell>
          <cell r="GU205">
            <v>16.899999999999999</v>
          </cell>
          <cell r="GV205">
            <v>16.899999999999999</v>
          </cell>
          <cell r="GW205">
            <v>16.899999999999999</v>
          </cell>
          <cell r="GX205">
            <v>15.9</v>
          </cell>
          <cell r="GY205">
            <v>15.9</v>
          </cell>
          <cell r="GZ205">
            <v>15.9</v>
          </cell>
          <cell r="HA205">
            <v>15.9</v>
          </cell>
          <cell r="HB205">
            <v>15.9</v>
          </cell>
          <cell r="HC205">
            <v>16.3</v>
          </cell>
          <cell r="HD205">
            <v>16.3</v>
          </cell>
          <cell r="HE205">
            <v>16.3</v>
          </cell>
          <cell r="HF205">
            <v>16.3</v>
          </cell>
          <cell r="HG205">
            <v>16.3</v>
          </cell>
          <cell r="HH205">
            <v>16.3</v>
          </cell>
          <cell r="HI205">
            <v>16.3</v>
          </cell>
          <cell r="HJ205">
            <v>16.3</v>
          </cell>
          <cell r="HK205">
            <v>16.3</v>
          </cell>
          <cell r="HL205">
            <v>16.3</v>
          </cell>
          <cell r="HM205">
            <v>16.3</v>
          </cell>
          <cell r="HN205">
            <v>16.3</v>
          </cell>
          <cell r="HO205">
            <v>16.3</v>
          </cell>
        </row>
        <row r="206">
          <cell r="A206" t="str">
            <v>CURFD</v>
          </cell>
          <cell r="B206" t="str">
            <v>current price HK$Mn</v>
          </cell>
          <cell r="C206" t="str">
            <v>FD for MODEL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164361</v>
          </cell>
          <cell r="CS206">
            <v>183051</v>
          </cell>
          <cell r="CT206">
            <v>198538</v>
          </cell>
          <cell r="CU206">
            <v>207931</v>
          </cell>
          <cell r="CV206">
            <v>753881</v>
          </cell>
          <cell r="CW206">
            <v>193857</v>
          </cell>
          <cell r="CX206">
            <v>206348</v>
          </cell>
          <cell r="CY206">
            <v>210989</v>
          </cell>
          <cell r="CZ206">
            <v>215661</v>
          </cell>
          <cell r="DA206">
            <v>826855</v>
          </cell>
          <cell r="DB206">
            <v>216600</v>
          </cell>
          <cell r="DC206">
            <v>238954</v>
          </cell>
          <cell r="DD206">
            <v>253627</v>
          </cell>
          <cell r="DE206">
            <v>269153</v>
          </cell>
          <cell r="DF206">
            <v>978333</v>
          </cell>
          <cell r="DG206">
            <v>252243</v>
          </cell>
          <cell r="DH206">
            <v>277013</v>
          </cell>
          <cell r="DI206">
            <v>290420</v>
          </cell>
          <cell r="DJ206">
            <v>303045</v>
          </cell>
          <cell r="DK206">
            <v>1122721</v>
          </cell>
          <cell r="DL206">
            <v>290985</v>
          </cell>
          <cell r="DM206">
            <v>324689</v>
          </cell>
          <cell r="DN206">
            <v>337508</v>
          </cell>
          <cell r="DO206">
            <v>351887</v>
          </cell>
          <cell r="DP206">
            <v>1305069</v>
          </cell>
          <cell r="DQ206">
            <v>330164</v>
          </cell>
          <cell r="DR206">
            <v>362204</v>
          </cell>
          <cell r="DS206">
            <v>378425</v>
          </cell>
          <cell r="DT206">
            <v>382227</v>
          </cell>
          <cell r="DU206">
            <v>1453020</v>
          </cell>
          <cell r="DV206">
            <v>367240</v>
          </cell>
          <cell r="DW206">
            <v>413188</v>
          </cell>
          <cell r="DX206">
            <v>428076</v>
          </cell>
          <cell r="DY206">
            <v>445236</v>
          </cell>
          <cell r="DZ206">
            <v>1653740</v>
          </cell>
          <cell r="EA206">
            <v>423825</v>
          </cell>
          <cell r="EB206">
            <v>466243</v>
          </cell>
          <cell r="EC206">
            <v>471079</v>
          </cell>
          <cell r="ED206">
            <v>478541</v>
          </cell>
          <cell r="EE206">
            <v>1839688</v>
          </cell>
          <cell r="EF206">
            <v>452593</v>
          </cell>
          <cell r="EG206">
            <v>484259</v>
          </cell>
          <cell r="EH206">
            <v>495169</v>
          </cell>
          <cell r="EI206">
            <v>525504</v>
          </cell>
          <cell r="EJ206">
            <v>1957524</v>
          </cell>
          <cell r="EK206">
            <v>500139</v>
          </cell>
          <cell r="EL206">
            <v>536032</v>
          </cell>
          <cell r="EM206">
            <v>556467</v>
          </cell>
          <cell r="EN206">
            <v>553071</v>
          </cell>
          <cell r="EO206">
            <v>2145709</v>
          </cell>
          <cell r="EP206">
            <v>488466</v>
          </cell>
          <cell r="EQ206">
            <v>508518</v>
          </cell>
          <cell r="ER206">
            <v>493242</v>
          </cell>
          <cell r="ES206">
            <v>485707</v>
          </cell>
          <cell r="ET206">
            <v>1975933</v>
          </cell>
          <cell r="EU206">
            <v>443278</v>
          </cell>
          <cell r="EV206">
            <v>467147</v>
          </cell>
          <cell r="EW206">
            <v>491954</v>
          </cell>
          <cell r="EX206">
            <v>506864</v>
          </cell>
          <cell r="EY206">
            <v>1909243</v>
          </cell>
          <cell r="EZ206">
            <v>490736</v>
          </cell>
          <cell r="FA206">
            <v>507252</v>
          </cell>
          <cell r="FB206">
            <v>536853</v>
          </cell>
          <cell r="FC206">
            <v>537069</v>
          </cell>
          <cell r="FD206">
            <v>2071911</v>
          </cell>
          <cell r="FE206">
            <v>491923</v>
          </cell>
          <cell r="FF206">
            <v>499443</v>
          </cell>
          <cell r="FG206">
            <v>514062</v>
          </cell>
          <cell r="FH206">
            <v>500275</v>
          </cell>
          <cell r="FI206">
            <v>2005701</v>
          </cell>
          <cell r="FJ206">
            <v>456392</v>
          </cell>
          <cell r="FK206">
            <v>477199</v>
          </cell>
          <cell r="FL206">
            <v>506424</v>
          </cell>
          <cell r="FM206">
            <v>505586</v>
          </cell>
          <cell r="FN206">
            <v>1945600</v>
          </cell>
          <cell r="FO206">
            <v>460216</v>
          </cell>
          <cell r="FP206">
            <v>443593</v>
          </cell>
          <cell r="FQ206">
            <v>493433</v>
          </cell>
          <cell r="FR206">
            <v>522222</v>
          </cell>
          <cell r="FS206">
            <v>1919463</v>
          </cell>
          <cell r="FT206">
            <v>498737</v>
          </cell>
          <cell r="FU206">
            <v>515829</v>
          </cell>
          <cell r="FV206">
            <v>531835</v>
          </cell>
          <cell r="FW206">
            <v>542119</v>
          </cell>
          <cell r="FX206">
            <v>2088521</v>
          </cell>
          <cell r="FY206">
            <v>513895</v>
          </cell>
          <cell r="FZ206">
            <v>540976</v>
          </cell>
          <cell r="GA206">
            <v>583182</v>
          </cell>
          <cell r="GB206">
            <v>605066</v>
          </cell>
          <cell r="GC206">
            <v>2243119</v>
          </cell>
          <cell r="GD206">
            <v>571538</v>
          </cell>
          <cell r="GE206">
            <v>590961</v>
          </cell>
          <cell r="GF206">
            <v>624135</v>
          </cell>
          <cell r="GG206">
            <v>649956</v>
          </cell>
          <cell r="GH206">
            <v>2436589</v>
          </cell>
          <cell r="GI206">
            <v>612305</v>
          </cell>
          <cell r="GJ206">
            <v>649092</v>
          </cell>
          <cell r="GK206">
            <v>689364</v>
          </cell>
          <cell r="GL206">
            <v>746530</v>
          </cell>
          <cell r="GM206">
            <v>2697292</v>
          </cell>
          <cell r="GN206">
            <v>691360</v>
          </cell>
          <cell r="GO206">
            <v>706207</v>
          </cell>
          <cell r="GP206">
            <v>730953</v>
          </cell>
          <cell r="GQ206">
            <v>707701</v>
          </cell>
          <cell r="GR206">
            <v>2836222</v>
          </cell>
          <cell r="GS206">
            <v>601544</v>
          </cell>
          <cell r="GT206">
            <v>632810</v>
          </cell>
          <cell r="GU206">
            <v>701778</v>
          </cell>
          <cell r="GV206">
            <v>751305</v>
          </cell>
          <cell r="GW206">
            <v>2687437</v>
          </cell>
          <cell r="GX206">
            <v>717440</v>
          </cell>
          <cell r="GY206">
            <v>743426</v>
          </cell>
          <cell r="GZ206">
            <v>770023</v>
          </cell>
          <cell r="HA206">
            <v>827589</v>
          </cell>
          <cell r="HB206">
            <v>3058478</v>
          </cell>
          <cell r="HC206">
            <v>804397</v>
          </cell>
          <cell r="HD206">
            <v>839421</v>
          </cell>
          <cell r="HE206">
            <v>876763</v>
          </cell>
          <cell r="HF206">
            <v>914632</v>
          </cell>
          <cell r="HG206">
            <v>3435212</v>
          </cell>
          <cell r="HH206">
            <v>871007</v>
          </cell>
          <cell r="HI206">
            <v>895171</v>
          </cell>
          <cell r="HJ206">
            <v>929050</v>
          </cell>
          <cell r="HK206">
            <v>989140</v>
          </cell>
          <cell r="HL206">
            <v>3684368</v>
          </cell>
          <cell r="HM206">
            <v>933583</v>
          </cell>
          <cell r="HN206">
            <v>939547</v>
          </cell>
          <cell r="HO206">
            <v>965208</v>
          </cell>
        </row>
        <row r="207">
          <cell r="A207" t="str">
            <v>CURTS</v>
          </cell>
          <cell r="B207" t="str">
            <v>current price HK$Mn</v>
          </cell>
          <cell r="C207" t="str">
            <v>Total supply (GDP+MGS)</v>
          </cell>
          <cell r="H207">
            <v>0</v>
          </cell>
          <cell r="I207">
            <v>14212</v>
          </cell>
          <cell r="J207">
            <v>16215</v>
          </cell>
          <cell r="K207">
            <v>18789</v>
          </cell>
          <cell r="L207">
            <v>21468</v>
          </cell>
          <cell r="M207">
            <v>24036</v>
          </cell>
          <cell r="N207">
            <v>25628</v>
          </cell>
          <cell r="O207">
            <v>27232</v>
          </cell>
          <cell r="P207">
            <v>30558</v>
          </cell>
          <cell r="Q207">
            <v>36181</v>
          </cell>
          <cell r="R207">
            <v>42858</v>
          </cell>
          <cell r="S207">
            <v>49401</v>
          </cell>
          <cell r="T207">
            <v>56838</v>
          </cell>
          <cell r="U207">
            <v>16249</v>
          </cell>
          <cell r="V207">
            <v>17096</v>
          </cell>
          <cell r="W207">
            <v>19517</v>
          </cell>
          <cell r="X207">
            <v>21158</v>
          </cell>
          <cell r="Y207">
            <v>74020</v>
          </cell>
          <cell r="Z207">
            <v>20880</v>
          </cell>
          <cell r="AA207">
            <v>22319</v>
          </cell>
          <cell r="AB207">
            <v>22360</v>
          </cell>
          <cell r="AC207">
            <v>20343</v>
          </cell>
          <cell r="AD207">
            <v>85902</v>
          </cell>
          <cell r="AE207">
            <v>20169</v>
          </cell>
          <cell r="AF207">
            <v>20824</v>
          </cell>
          <cell r="AG207">
            <v>23321</v>
          </cell>
          <cell r="AH207">
            <v>23859</v>
          </cell>
          <cell r="AI207">
            <v>88173</v>
          </cell>
          <cell r="AJ207">
            <v>26188</v>
          </cell>
          <cell r="AK207">
            <v>27184</v>
          </cell>
          <cell r="AL207">
            <v>29371</v>
          </cell>
          <cell r="AM207">
            <v>30156</v>
          </cell>
          <cell r="AN207">
            <v>112899</v>
          </cell>
          <cell r="AO207">
            <v>30522</v>
          </cell>
          <cell r="AP207">
            <v>31291</v>
          </cell>
          <cell r="AQ207">
            <v>32966</v>
          </cell>
          <cell r="AR207">
            <v>34807</v>
          </cell>
          <cell r="AS207">
            <v>129587</v>
          </cell>
          <cell r="AT207">
            <v>35727</v>
          </cell>
          <cell r="AU207">
            <v>38004</v>
          </cell>
          <cell r="AV207">
            <v>40077</v>
          </cell>
          <cell r="AW207">
            <v>44520</v>
          </cell>
          <cell r="AX207">
            <v>158328</v>
          </cell>
          <cell r="AY207">
            <v>45548</v>
          </cell>
          <cell r="AZ207">
            <v>51098</v>
          </cell>
          <cell r="BA207">
            <v>55642</v>
          </cell>
          <cell r="BB207">
            <v>59953</v>
          </cell>
          <cell r="BC207">
            <v>212241</v>
          </cell>
          <cell r="BD207">
            <v>60099</v>
          </cell>
          <cell r="BE207">
            <v>66745</v>
          </cell>
          <cell r="BF207">
            <v>70380</v>
          </cell>
          <cell r="BG207">
            <v>74862</v>
          </cell>
          <cell r="BH207">
            <v>272086</v>
          </cell>
          <cell r="BI207">
            <v>76629</v>
          </cell>
          <cell r="BJ207">
            <v>80908</v>
          </cell>
          <cell r="BK207">
            <v>85929</v>
          </cell>
          <cell r="BL207">
            <v>90799</v>
          </cell>
          <cell r="BM207">
            <v>334266</v>
          </cell>
          <cell r="BN207">
            <v>85684</v>
          </cell>
          <cell r="BO207">
            <v>87787</v>
          </cell>
          <cell r="BP207">
            <v>93594</v>
          </cell>
          <cell r="BQ207">
            <v>96206</v>
          </cell>
          <cell r="BR207">
            <v>363271</v>
          </cell>
          <cell r="BS207">
            <v>89325</v>
          </cell>
          <cell r="BT207">
            <v>99686</v>
          </cell>
          <cell r="BU207">
            <v>110646</v>
          </cell>
          <cell r="BV207">
            <v>122036</v>
          </cell>
          <cell r="BW207">
            <v>421692</v>
          </cell>
          <cell r="BX207">
            <v>116785</v>
          </cell>
          <cell r="BY207">
            <v>129158</v>
          </cell>
          <cell r="BZ207">
            <v>136289</v>
          </cell>
          <cell r="CA207">
            <v>137995</v>
          </cell>
          <cell r="CB207">
            <v>520228</v>
          </cell>
          <cell r="CC207">
            <v>131421</v>
          </cell>
          <cell r="CD207">
            <v>135516</v>
          </cell>
          <cell r="CE207">
            <v>137220</v>
          </cell>
          <cell r="CF207">
            <v>144129</v>
          </cell>
          <cell r="CG207">
            <v>548287</v>
          </cell>
          <cell r="CH207">
            <v>137240</v>
          </cell>
          <cell r="CI207">
            <v>153231</v>
          </cell>
          <cell r="CJ207">
            <v>167793</v>
          </cell>
          <cell r="CK207">
            <v>183422</v>
          </cell>
          <cell r="CL207">
            <v>641685</v>
          </cell>
          <cell r="CM207">
            <v>177664</v>
          </cell>
          <cell r="CN207">
            <v>198869</v>
          </cell>
          <cell r="CO207">
            <v>219206</v>
          </cell>
          <cell r="CP207">
            <v>230767</v>
          </cell>
          <cell r="CQ207">
            <v>826506</v>
          </cell>
          <cell r="CR207">
            <v>217229</v>
          </cell>
          <cell r="CS207">
            <v>247504</v>
          </cell>
          <cell r="CT207">
            <v>274165</v>
          </cell>
          <cell r="CU207">
            <v>290388</v>
          </cell>
          <cell r="CV207">
            <v>1029286</v>
          </cell>
          <cell r="CW207">
            <v>268978</v>
          </cell>
          <cell r="CX207">
            <v>292323</v>
          </cell>
          <cell r="CY207">
            <v>304681</v>
          </cell>
          <cell r="CZ207">
            <v>307278</v>
          </cell>
          <cell r="DA207">
            <v>1173260</v>
          </cell>
          <cell r="DB207">
            <v>287443</v>
          </cell>
          <cell r="DC207">
            <v>324110</v>
          </cell>
          <cell r="DD207">
            <v>347004</v>
          </cell>
          <cell r="DE207">
            <v>372504</v>
          </cell>
          <cell r="DF207">
            <v>1331060</v>
          </cell>
          <cell r="DG207">
            <v>339905</v>
          </cell>
          <cell r="DH207">
            <v>385166</v>
          </cell>
          <cell r="DI207">
            <v>412928</v>
          </cell>
          <cell r="DJ207">
            <v>433988</v>
          </cell>
          <cell r="DK207">
            <v>1571987</v>
          </cell>
          <cell r="DL207">
            <v>406583</v>
          </cell>
          <cell r="DM207">
            <v>465134</v>
          </cell>
          <cell r="DN207">
            <v>491587</v>
          </cell>
          <cell r="DO207">
            <v>513771</v>
          </cell>
          <cell r="DP207">
            <v>1877075</v>
          </cell>
          <cell r="DQ207">
            <v>472484</v>
          </cell>
          <cell r="DR207">
            <v>526904</v>
          </cell>
          <cell r="DS207">
            <v>561926</v>
          </cell>
          <cell r="DT207">
            <v>564279</v>
          </cell>
          <cell r="DU207">
            <v>2125594</v>
          </cell>
          <cell r="DV207">
            <v>531555</v>
          </cell>
          <cell r="DW207">
            <v>605634</v>
          </cell>
          <cell r="DX207">
            <v>644238</v>
          </cell>
          <cell r="DY207">
            <v>661931</v>
          </cell>
          <cell r="DZ207">
            <v>2443358</v>
          </cell>
          <cell r="EA207">
            <v>624282</v>
          </cell>
          <cell r="EB207">
            <v>695938</v>
          </cell>
          <cell r="EC207">
            <v>726776</v>
          </cell>
          <cell r="ED207">
            <v>721604</v>
          </cell>
          <cell r="EE207">
            <v>2768600</v>
          </cell>
          <cell r="EF207">
            <v>667384</v>
          </cell>
          <cell r="EG207">
            <v>724979</v>
          </cell>
          <cell r="EH207">
            <v>764489</v>
          </cell>
          <cell r="EI207">
            <v>781294</v>
          </cell>
          <cell r="EJ207">
            <v>2938146</v>
          </cell>
          <cell r="EK207">
            <v>729539</v>
          </cell>
          <cell r="EL207">
            <v>795467</v>
          </cell>
          <cell r="EM207">
            <v>839175</v>
          </cell>
          <cell r="EN207">
            <v>830836</v>
          </cell>
          <cell r="EO207">
            <v>3195017</v>
          </cell>
          <cell r="EP207">
            <v>711607</v>
          </cell>
          <cell r="EQ207">
            <v>751473</v>
          </cell>
          <cell r="ER207">
            <v>739256</v>
          </cell>
          <cell r="ES207">
            <v>724214</v>
          </cell>
          <cell r="ET207">
            <v>2926550</v>
          </cell>
          <cell r="EU207">
            <v>642114</v>
          </cell>
          <cell r="EV207">
            <v>694289</v>
          </cell>
          <cell r="EW207">
            <v>748601</v>
          </cell>
          <cell r="EX207">
            <v>767963</v>
          </cell>
          <cell r="EY207">
            <v>2852967</v>
          </cell>
          <cell r="EZ207">
            <v>727871</v>
          </cell>
          <cell r="FA207">
            <v>774612</v>
          </cell>
          <cell r="FB207">
            <v>838869</v>
          </cell>
          <cell r="FC207">
            <v>833276</v>
          </cell>
          <cell r="FD207">
            <v>3174628</v>
          </cell>
          <cell r="FE207">
            <v>743288</v>
          </cell>
          <cell r="FF207">
            <v>758617</v>
          </cell>
          <cell r="FG207">
            <v>802452</v>
          </cell>
          <cell r="FH207">
            <v>766390</v>
          </cell>
          <cell r="FI207">
            <v>3070746</v>
          </cell>
          <cell r="FJ207">
            <v>696727</v>
          </cell>
          <cell r="FK207">
            <v>753419</v>
          </cell>
          <cell r="FL207">
            <v>828722</v>
          </cell>
          <cell r="FM207">
            <v>824445</v>
          </cell>
          <cell r="FN207">
            <v>3103313</v>
          </cell>
          <cell r="FO207">
            <v>753667</v>
          </cell>
          <cell r="FP207">
            <v>764368</v>
          </cell>
          <cell r="FQ207">
            <v>848296</v>
          </cell>
          <cell r="FR207">
            <v>888869</v>
          </cell>
          <cell r="FS207">
            <v>3255200</v>
          </cell>
          <cell r="FT207">
            <v>836594</v>
          </cell>
          <cell r="FU207">
            <v>902780</v>
          </cell>
          <cell r="FV207">
            <v>954618</v>
          </cell>
          <cell r="FW207">
            <v>966362</v>
          </cell>
          <cell r="FX207">
            <v>3660354</v>
          </cell>
          <cell r="FY207">
            <v>889295</v>
          </cell>
          <cell r="FZ207">
            <v>975987</v>
          </cell>
          <cell r="GA207">
            <v>1056895</v>
          </cell>
          <cell r="GB207">
            <v>1066163</v>
          </cell>
          <cell r="GC207">
            <v>3988340</v>
          </cell>
          <cell r="GD207">
            <v>989826</v>
          </cell>
          <cell r="GE207">
            <v>1048913</v>
          </cell>
          <cell r="GF207">
            <v>1145634</v>
          </cell>
          <cell r="GG207">
            <v>1184953</v>
          </cell>
          <cell r="GH207">
            <v>4369325</v>
          </cell>
          <cell r="GI207">
            <v>1079674</v>
          </cell>
          <cell r="GJ207">
            <v>1168451</v>
          </cell>
          <cell r="GK207">
            <v>1262308</v>
          </cell>
          <cell r="GL207">
            <v>1327049</v>
          </cell>
          <cell r="GM207">
            <v>4837482</v>
          </cell>
          <cell r="GN207">
            <v>1207393</v>
          </cell>
          <cell r="GO207">
            <v>1269865</v>
          </cell>
          <cell r="GP207">
            <v>1339386</v>
          </cell>
          <cell r="GQ207">
            <v>1281966</v>
          </cell>
          <cell r="GR207">
            <v>5098610</v>
          </cell>
          <cell r="GS207">
            <v>1012542</v>
          </cell>
          <cell r="GT207">
            <v>1132706</v>
          </cell>
          <cell r="GU207">
            <v>1234032</v>
          </cell>
          <cell r="GV207">
            <v>1322277</v>
          </cell>
          <cell r="GW207">
            <v>4701557</v>
          </cell>
          <cell r="GX207">
            <v>1242975</v>
          </cell>
          <cell r="GY207">
            <v>1376261</v>
          </cell>
          <cell r="GZ207">
            <v>1459761</v>
          </cell>
          <cell r="HA207">
            <v>1490921</v>
          </cell>
          <cell r="HB207">
            <v>5569918</v>
          </cell>
          <cell r="HC207">
            <v>1457347</v>
          </cell>
          <cell r="HD207">
            <v>1519715</v>
          </cell>
          <cell r="HE207">
            <v>1603932</v>
          </cell>
          <cell r="HF207">
            <v>1641865</v>
          </cell>
          <cell r="HG207">
            <v>6222859</v>
          </cell>
          <cell r="HH207">
            <v>1529347</v>
          </cell>
          <cell r="HI207">
            <v>1608056</v>
          </cell>
          <cell r="HJ207">
            <v>1697469</v>
          </cell>
          <cell r="HK207">
            <v>1771601</v>
          </cell>
          <cell r="HL207">
            <v>6606473</v>
          </cell>
          <cell r="HM207">
            <v>1642524</v>
          </cell>
          <cell r="HN207">
            <v>1699326</v>
          </cell>
          <cell r="HO207">
            <v>1783396</v>
          </cell>
        </row>
        <row r="208">
          <cell r="A208" t="str">
            <v>CURCD</v>
          </cell>
          <cell r="B208" t="str">
            <v>current price HK$Mn</v>
          </cell>
          <cell r="C208" t="str">
            <v>Consumption demand</v>
          </cell>
          <cell r="D208" t="str">
            <v>(PCE+GCE)</v>
          </cell>
          <cell r="H208">
            <v>0</v>
          </cell>
          <cell r="I208">
            <v>6233</v>
          </cell>
          <cell r="J208">
            <v>6938</v>
          </cell>
          <cell r="K208">
            <v>7677</v>
          </cell>
          <cell r="L208">
            <v>8490</v>
          </cell>
          <cell r="M208">
            <v>9564</v>
          </cell>
          <cell r="N208">
            <v>10839</v>
          </cell>
          <cell r="O208">
            <v>11643</v>
          </cell>
          <cell r="P208">
            <v>12896</v>
          </cell>
          <cell r="Q208">
            <v>14543</v>
          </cell>
          <cell r="R208">
            <v>16611</v>
          </cell>
          <cell r="S208">
            <v>19065</v>
          </cell>
          <cell r="T208">
            <v>22110</v>
          </cell>
          <cell r="U208">
            <v>6737</v>
          </cell>
          <cell r="V208">
            <v>6642</v>
          </cell>
          <cell r="W208">
            <v>7364</v>
          </cell>
          <cell r="X208">
            <v>8518</v>
          </cell>
          <cell r="Y208">
            <v>29261</v>
          </cell>
          <cell r="Z208">
            <v>7761</v>
          </cell>
          <cell r="AA208">
            <v>8445</v>
          </cell>
          <cell r="AB208">
            <v>8536</v>
          </cell>
          <cell r="AC208">
            <v>8810</v>
          </cell>
          <cell r="AD208">
            <v>33552</v>
          </cell>
          <cell r="AE208">
            <v>8531</v>
          </cell>
          <cell r="AF208">
            <v>8360</v>
          </cell>
          <cell r="AG208">
            <v>8763</v>
          </cell>
          <cell r="AH208">
            <v>9783</v>
          </cell>
          <cell r="AI208">
            <v>35437</v>
          </cell>
          <cell r="AJ208">
            <v>9103</v>
          </cell>
          <cell r="AK208">
            <v>9924</v>
          </cell>
          <cell r="AL208">
            <v>9770</v>
          </cell>
          <cell r="AM208">
            <v>11584</v>
          </cell>
          <cell r="AN208">
            <v>40381</v>
          </cell>
          <cell r="AO208">
            <v>10951</v>
          </cell>
          <cell r="AP208">
            <v>11577</v>
          </cell>
          <cell r="AQ208">
            <v>12556</v>
          </cell>
          <cell r="AR208">
            <v>13976</v>
          </cell>
          <cell r="AS208">
            <v>49060</v>
          </cell>
          <cell r="AT208">
            <v>13430</v>
          </cell>
          <cell r="AU208">
            <v>14123</v>
          </cell>
          <cell r="AV208">
            <v>15177</v>
          </cell>
          <cell r="AW208">
            <v>17537</v>
          </cell>
          <cell r="AX208">
            <v>60267</v>
          </cell>
          <cell r="AY208">
            <v>16362</v>
          </cell>
          <cell r="AZ208">
            <v>17500</v>
          </cell>
          <cell r="BA208">
            <v>19060</v>
          </cell>
          <cell r="BB208">
            <v>21535</v>
          </cell>
          <cell r="BC208">
            <v>74457</v>
          </cell>
          <cell r="BD208">
            <v>21488</v>
          </cell>
          <cell r="BE208">
            <v>22012</v>
          </cell>
          <cell r="BF208">
            <v>24342</v>
          </cell>
          <cell r="BG208">
            <v>26463</v>
          </cell>
          <cell r="BH208">
            <v>94305</v>
          </cell>
          <cell r="BI208">
            <v>27679</v>
          </cell>
          <cell r="BJ208">
            <v>27308</v>
          </cell>
          <cell r="BK208">
            <v>28678</v>
          </cell>
          <cell r="BL208">
            <v>31901</v>
          </cell>
          <cell r="BM208">
            <v>115566</v>
          </cell>
          <cell r="BN208">
            <v>32312</v>
          </cell>
          <cell r="BO208">
            <v>31147</v>
          </cell>
          <cell r="BP208">
            <v>34703</v>
          </cell>
          <cell r="BQ208">
            <v>36008</v>
          </cell>
          <cell r="BR208">
            <v>134170</v>
          </cell>
          <cell r="BS208">
            <v>37154</v>
          </cell>
          <cell r="BT208">
            <v>36658</v>
          </cell>
          <cell r="BU208">
            <v>39608</v>
          </cell>
          <cell r="BV208">
            <v>41991</v>
          </cell>
          <cell r="BW208">
            <v>155411</v>
          </cell>
          <cell r="BX208">
            <v>43258</v>
          </cell>
          <cell r="BY208">
            <v>41609</v>
          </cell>
          <cell r="BZ208">
            <v>45667</v>
          </cell>
          <cell r="CA208">
            <v>46519</v>
          </cell>
          <cell r="CB208">
            <v>177053</v>
          </cell>
          <cell r="CC208">
            <v>46012</v>
          </cell>
          <cell r="CD208">
            <v>45466</v>
          </cell>
          <cell r="CE208">
            <v>48202</v>
          </cell>
          <cell r="CF208">
            <v>50728</v>
          </cell>
          <cell r="CG208">
            <v>190408</v>
          </cell>
          <cell r="CH208">
            <v>51869</v>
          </cell>
          <cell r="CI208">
            <v>50768</v>
          </cell>
          <cell r="CJ208">
            <v>55091</v>
          </cell>
          <cell r="CK208">
            <v>58511</v>
          </cell>
          <cell r="CL208">
            <v>216239</v>
          </cell>
          <cell r="CM208">
            <v>59358</v>
          </cell>
          <cell r="CN208">
            <v>60322</v>
          </cell>
          <cell r="CO208">
            <v>63876</v>
          </cell>
          <cell r="CP208">
            <v>67196</v>
          </cell>
          <cell r="CQ208">
            <v>250752</v>
          </cell>
          <cell r="CR208">
            <v>69413</v>
          </cell>
          <cell r="CS208">
            <v>69152</v>
          </cell>
          <cell r="CT208">
            <v>74476</v>
          </cell>
          <cell r="CU208">
            <v>79291</v>
          </cell>
          <cell r="CV208">
            <v>292332</v>
          </cell>
          <cell r="CW208">
            <v>81181</v>
          </cell>
          <cell r="CX208">
            <v>79635</v>
          </cell>
          <cell r="CY208">
            <v>83818</v>
          </cell>
          <cell r="CZ208">
            <v>88105</v>
          </cell>
          <cell r="DA208">
            <v>332739</v>
          </cell>
          <cell r="DB208">
            <v>89347</v>
          </cell>
          <cell r="DC208">
            <v>91442</v>
          </cell>
          <cell r="DD208">
            <v>99774</v>
          </cell>
          <cell r="DE208">
            <v>104708</v>
          </cell>
          <cell r="DF208">
            <v>385271</v>
          </cell>
          <cell r="DG208">
            <v>105664</v>
          </cell>
          <cell r="DH208">
            <v>109321</v>
          </cell>
          <cell r="DI208">
            <v>119265</v>
          </cell>
          <cell r="DJ208">
            <v>123952</v>
          </cell>
          <cell r="DK208">
            <v>458202</v>
          </cell>
          <cell r="DL208">
            <v>124637</v>
          </cell>
          <cell r="DM208">
            <v>129310</v>
          </cell>
          <cell r="DN208">
            <v>140069</v>
          </cell>
          <cell r="DO208">
            <v>143718</v>
          </cell>
          <cell r="DP208">
            <v>537734</v>
          </cell>
          <cell r="DQ208">
            <v>141468</v>
          </cell>
          <cell r="DR208">
            <v>148645</v>
          </cell>
          <cell r="DS208">
            <v>156211</v>
          </cell>
          <cell r="DT208">
            <v>168179</v>
          </cell>
          <cell r="DU208">
            <v>614503</v>
          </cell>
          <cell r="DV208">
            <v>166625</v>
          </cell>
          <cell r="DW208">
            <v>171328</v>
          </cell>
          <cell r="DX208">
            <v>177778</v>
          </cell>
          <cell r="DY208">
            <v>192373</v>
          </cell>
          <cell r="DZ208">
            <v>708104</v>
          </cell>
          <cell r="EA208">
            <v>186327</v>
          </cell>
          <cell r="EB208">
            <v>192105</v>
          </cell>
          <cell r="EC208">
            <v>195733</v>
          </cell>
          <cell r="ED208">
            <v>211269</v>
          </cell>
          <cell r="EE208">
            <v>785434</v>
          </cell>
          <cell r="EF208">
            <v>203356</v>
          </cell>
          <cell r="EG208">
            <v>207993</v>
          </cell>
          <cell r="EH208">
            <v>214944</v>
          </cell>
          <cell r="EI208">
            <v>234519</v>
          </cell>
          <cell r="EJ208">
            <v>860812</v>
          </cell>
          <cell r="EK208">
            <v>222746</v>
          </cell>
          <cell r="EL208">
            <v>235402</v>
          </cell>
          <cell r="EM208">
            <v>241765</v>
          </cell>
          <cell r="EN208">
            <v>249672</v>
          </cell>
          <cell r="EO208">
            <v>949585</v>
          </cell>
          <cell r="EP208">
            <v>226529</v>
          </cell>
          <cell r="EQ208">
            <v>230755</v>
          </cell>
          <cell r="ER208">
            <v>229254</v>
          </cell>
          <cell r="ES208">
            <v>235131</v>
          </cell>
          <cell r="ET208">
            <v>921669</v>
          </cell>
          <cell r="EU208">
            <v>218175</v>
          </cell>
          <cell r="EV208">
            <v>225980</v>
          </cell>
          <cell r="EW208">
            <v>222360</v>
          </cell>
          <cell r="EX208">
            <v>231791</v>
          </cell>
          <cell r="EY208">
            <v>898306</v>
          </cell>
          <cell r="EZ208">
            <v>223694</v>
          </cell>
          <cell r="FA208">
            <v>226809</v>
          </cell>
          <cell r="FB208">
            <v>224747</v>
          </cell>
          <cell r="FC208">
            <v>234367</v>
          </cell>
          <cell r="FD208">
            <v>909617</v>
          </cell>
          <cell r="FE208">
            <v>228348</v>
          </cell>
          <cell r="FF208">
            <v>233399</v>
          </cell>
          <cell r="FG208">
            <v>228332</v>
          </cell>
          <cell r="FH208">
            <v>232321</v>
          </cell>
          <cell r="FI208">
            <v>922400</v>
          </cell>
          <cell r="FJ208">
            <v>225401</v>
          </cell>
          <cell r="FK208">
            <v>223094</v>
          </cell>
          <cell r="FL208">
            <v>220389</v>
          </cell>
          <cell r="FM208">
            <v>221896</v>
          </cell>
          <cell r="FN208">
            <v>890780</v>
          </cell>
          <cell r="FO208">
            <v>213900</v>
          </cell>
          <cell r="FP208">
            <v>208453</v>
          </cell>
          <cell r="FQ208">
            <v>212957</v>
          </cell>
          <cell r="FR208">
            <v>225798</v>
          </cell>
          <cell r="FS208">
            <v>861108</v>
          </cell>
          <cell r="FT208">
            <v>222787</v>
          </cell>
          <cell r="FU208">
            <v>225592</v>
          </cell>
          <cell r="FV208">
            <v>222911</v>
          </cell>
          <cell r="FW208">
            <v>236507</v>
          </cell>
          <cell r="FX208">
            <v>907797</v>
          </cell>
          <cell r="FY208">
            <v>227910</v>
          </cell>
          <cell r="FZ208">
            <v>233165</v>
          </cell>
          <cell r="GA208">
            <v>233923</v>
          </cell>
          <cell r="GB208">
            <v>247222</v>
          </cell>
          <cell r="GC208">
            <v>942220</v>
          </cell>
          <cell r="GD208">
            <v>242769</v>
          </cell>
          <cell r="GE208">
            <v>249838</v>
          </cell>
          <cell r="GF208">
            <v>243723</v>
          </cell>
          <cell r="GG208">
            <v>264198</v>
          </cell>
          <cell r="GH208">
            <v>1000528</v>
          </cell>
          <cell r="GI208">
            <v>260433</v>
          </cell>
          <cell r="GJ208">
            <v>274675</v>
          </cell>
          <cell r="GK208">
            <v>279444</v>
          </cell>
          <cell r="GL208">
            <v>306783</v>
          </cell>
          <cell r="GM208">
            <v>1121335</v>
          </cell>
          <cell r="GN208">
            <v>292538</v>
          </cell>
          <cell r="GO208">
            <v>298102</v>
          </cell>
          <cell r="GP208">
            <v>289843</v>
          </cell>
          <cell r="GQ208">
            <v>294016</v>
          </cell>
          <cell r="GR208">
            <v>1174499</v>
          </cell>
          <cell r="GS208">
            <v>276502</v>
          </cell>
          <cell r="GT208">
            <v>293855</v>
          </cell>
          <cell r="GU208">
            <v>287847</v>
          </cell>
          <cell r="GV208">
            <v>307923</v>
          </cell>
          <cell r="GW208">
            <v>1166127</v>
          </cell>
          <cell r="GX208">
            <v>297900</v>
          </cell>
          <cell r="GY208">
            <v>306845</v>
          </cell>
          <cell r="GZ208">
            <v>304856</v>
          </cell>
          <cell r="HA208">
            <v>338004</v>
          </cell>
          <cell r="HB208">
            <v>1247605</v>
          </cell>
          <cell r="HC208">
            <v>328270</v>
          </cell>
          <cell r="HD208">
            <v>349334</v>
          </cell>
          <cell r="HE208">
            <v>345582</v>
          </cell>
          <cell r="HF208">
            <v>370124</v>
          </cell>
          <cell r="HG208">
            <v>1393310</v>
          </cell>
          <cell r="HH208">
            <v>360925</v>
          </cell>
          <cell r="HI208">
            <v>370023</v>
          </cell>
          <cell r="HJ208">
            <v>362447</v>
          </cell>
          <cell r="HK208">
            <v>392227</v>
          </cell>
          <cell r="HL208">
            <v>1485622</v>
          </cell>
          <cell r="HM208">
            <v>390673</v>
          </cell>
          <cell r="HN208">
            <v>394201</v>
          </cell>
          <cell r="HO208">
            <v>383127</v>
          </cell>
        </row>
        <row r="209">
          <cell r="A209" t="str">
            <v>CURGDPXCIV</v>
          </cell>
          <cell r="B209" t="str">
            <v>current price HK$Mn</v>
          </cell>
          <cell r="C209" t="str">
            <v>GDP excl. CIV (GDP-CIV)</v>
          </cell>
          <cell r="H209">
            <v>0</v>
          </cell>
          <cell r="I209">
            <v>7400</v>
          </cell>
          <cell r="J209">
            <v>8623</v>
          </cell>
          <cell r="K209">
            <v>10350</v>
          </cell>
          <cell r="L209">
            <v>11800</v>
          </cell>
          <cell r="M209">
            <v>13850</v>
          </cell>
          <cell r="N209">
            <v>14175</v>
          </cell>
          <cell r="O209">
            <v>15360</v>
          </cell>
          <cell r="P209">
            <v>16411</v>
          </cell>
          <cell r="Q209">
            <v>19294</v>
          </cell>
          <cell r="R209">
            <v>22935</v>
          </cell>
          <cell r="S209">
            <v>26484</v>
          </cell>
          <cell r="T209">
            <v>31977</v>
          </cell>
          <cell r="U209">
            <v>9542</v>
          </cell>
          <cell r="V209">
            <v>9478</v>
          </cell>
          <cell r="W209">
            <v>10918</v>
          </cell>
          <cell r="X209">
            <v>11085</v>
          </cell>
          <cell r="Y209">
            <v>41024</v>
          </cell>
          <cell r="Z209">
            <v>11167</v>
          </cell>
          <cell r="AA209">
            <v>11219</v>
          </cell>
          <cell r="AB209">
            <v>12169</v>
          </cell>
          <cell r="AC209">
            <v>12008</v>
          </cell>
          <cell r="AD209">
            <v>46562</v>
          </cell>
          <cell r="AE209">
            <v>11822</v>
          </cell>
          <cell r="AF209">
            <v>11683</v>
          </cell>
          <cell r="AG209">
            <v>12384</v>
          </cell>
          <cell r="AH209">
            <v>12968</v>
          </cell>
          <cell r="AI209">
            <v>48858</v>
          </cell>
          <cell r="AJ209">
            <v>13494</v>
          </cell>
          <cell r="AK209">
            <v>14501</v>
          </cell>
          <cell r="AL209">
            <v>15361</v>
          </cell>
          <cell r="AM209">
            <v>16822</v>
          </cell>
          <cell r="AN209">
            <v>60177</v>
          </cell>
          <cell r="AO209">
            <v>15889</v>
          </cell>
          <cell r="AP209">
            <v>16726</v>
          </cell>
          <cell r="AQ209">
            <v>19189</v>
          </cell>
          <cell r="AR209">
            <v>19777</v>
          </cell>
          <cell r="AS209">
            <v>71582</v>
          </cell>
          <cell r="AT209">
            <v>18224</v>
          </cell>
          <cell r="AU209">
            <v>20057</v>
          </cell>
          <cell r="AV209">
            <v>21992</v>
          </cell>
          <cell r="AW209">
            <v>23442</v>
          </cell>
          <cell r="AX209">
            <v>83715</v>
          </cell>
          <cell r="AY209">
            <v>23354</v>
          </cell>
          <cell r="AZ209">
            <v>25569</v>
          </cell>
          <cell r="BA209">
            <v>29233</v>
          </cell>
          <cell r="BB209">
            <v>31278</v>
          </cell>
          <cell r="BC209">
            <v>109435</v>
          </cell>
          <cell r="BD209">
            <v>30773</v>
          </cell>
          <cell r="BE209">
            <v>33433</v>
          </cell>
          <cell r="BF209">
            <v>38018</v>
          </cell>
          <cell r="BG209">
            <v>37651</v>
          </cell>
          <cell r="BH209">
            <v>139874</v>
          </cell>
          <cell r="BI209">
            <v>37952</v>
          </cell>
          <cell r="BJ209">
            <v>40299</v>
          </cell>
          <cell r="BK209">
            <v>44144</v>
          </cell>
          <cell r="BL209">
            <v>47229</v>
          </cell>
          <cell r="BM209">
            <v>169625</v>
          </cell>
          <cell r="BN209">
            <v>46144</v>
          </cell>
          <cell r="BO209">
            <v>45283</v>
          </cell>
          <cell r="BP209">
            <v>51458</v>
          </cell>
          <cell r="BQ209">
            <v>51717</v>
          </cell>
          <cell r="BR209">
            <v>194602</v>
          </cell>
          <cell r="BS209">
            <v>49273</v>
          </cell>
          <cell r="BT209">
            <v>49684</v>
          </cell>
          <cell r="BU209">
            <v>55877</v>
          </cell>
          <cell r="BV209">
            <v>58119</v>
          </cell>
          <cell r="BW209">
            <v>212952</v>
          </cell>
          <cell r="BX209">
            <v>58952</v>
          </cell>
          <cell r="BY209">
            <v>59919</v>
          </cell>
          <cell r="BZ209">
            <v>68794</v>
          </cell>
          <cell r="CA209">
            <v>68524</v>
          </cell>
          <cell r="CB209">
            <v>256189</v>
          </cell>
          <cell r="CC209">
            <v>67254</v>
          </cell>
          <cell r="CD209">
            <v>66666</v>
          </cell>
          <cell r="CE209">
            <v>71370</v>
          </cell>
          <cell r="CF209">
            <v>71368</v>
          </cell>
          <cell r="CG209">
            <v>276659</v>
          </cell>
          <cell r="CH209">
            <v>70846</v>
          </cell>
          <cell r="CI209">
            <v>71548</v>
          </cell>
          <cell r="CJ209">
            <v>83355</v>
          </cell>
          <cell r="CK209">
            <v>88594</v>
          </cell>
          <cell r="CL209">
            <v>314342</v>
          </cell>
          <cell r="CM209">
            <v>85305</v>
          </cell>
          <cell r="CN209">
            <v>89069</v>
          </cell>
          <cell r="CO209">
            <v>105071</v>
          </cell>
          <cell r="CP209">
            <v>105580</v>
          </cell>
          <cell r="CQ209">
            <v>385024</v>
          </cell>
          <cell r="CR209">
            <v>103935</v>
          </cell>
          <cell r="CS209">
            <v>103025</v>
          </cell>
          <cell r="CT209">
            <v>119486</v>
          </cell>
          <cell r="CU209">
            <v>125499</v>
          </cell>
          <cell r="CV209">
            <v>451944</v>
          </cell>
          <cell r="CW209">
            <v>119890</v>
          </cell>
          <cell r="CX209">
            <v>122787</v>
          </cell>
          <cell r="CY209">
            <v>143244</v>
          </cell>
          <cell r="CZ209">
            <v>147175</v>
          </cell>
          <cell r="DA209">
            <v>533095</v>
          </cell>
          <cell r="DB209">
            <v>134532</v>
          </cell>
          <cell r="DC209">
            <v>138463</v>
          </cell>
          <cell r="DD209">
            <v>158158</v>
          </cell>
          <cell r="DE209">
            <v>162377</v>
          </cell>
          <cell r="DF209">
            <v>593528</v>
          </cell>
          <cell r="DG209">
            <v>149506</v>
          </cell>
          <cell r="DH209">
            <v>158523</v>
          </cell>
          <cell r="DI209">
            <v>185635</v>
          </cell>
          <cell r="DJ209">
            <v>193561</v>
          </cell>
          <cell r="DK209">
            <v>687225</v>
          </cell>
          <cell r="DL209">
            <v>178571</v>
          </cell>
          <cell r="DM209">
            <v>186433</v>
          </cell>
          <cell r="DN209">
            <v>217302</v>
          </cell>
          <cell r="DO209">
            <v>216636</v>
          </cell>
          <cell r="DP209">
            <v>798943</v>
          </cell>
          <cell r="DQ209">
            <v>208396</v>
          </cell>
          <cell r="DR209">
            <v>217032</v>
          </cell>
          <cell r="DS209">
            <v>245599</v>
          </cell>
          <cell r="DT209">
            <v>257682</v>
          </cell>
          <cell r="DU209">
            <v>928711</v>
          </cell>
          <cell r="DV209">
            <v>245540</v>
          </cell>
          <cell r="DW209">
            <v>240374</v>
          </cell>
          <cell r="DX209">
            <v>264279</v>
          </cell>
          <cell r="DY209">
            <v>278154</v>
          </cell>
          <cell r="DZ209">
            <v>1028347</v>
          </cell>
          <cell r="EA209">
            <v>249835</v>
          </cell>
          <cell r="EB209">
            <v>251174</v>
          </cell>
          <cell r="EC209">
            <v>279628</v>
          </cell>
          <cell r="ED209">
            <v>292713</v>
          </cell>
          <cell r="EE209">
            <v>1073350</v>
          </cell>
          <cell r="EF209">
            <v>277218</v>
          </cell>
          <cell r="EG209">
            <v>288260</v>
          </cell>
          <cell r="EH209">
            <v>318971</v>
          </cell>
          <cell r="EI209">
            <v>341090</v>
          </cell>
          <cell r="EJ209">
            <v>1225539</v>
          </cell>
          <cell r="EK209">
            <v>309510</v>
          </cell>
          <cell r="EL209">
            <v>334554</v>
          </cell>
          <cell r="EM209">
            <v>351700</v>
          </cell>
          <cell r="EN209">
            <v>365006</v>
          </cell>
          <cell r="EO209">
            <v>1360770</v>
          </cell>
          <cell r="EP209">
            <v>318750</v>
          </cell>
          <cell r="EQ209">
            <v>326694</v>
          </cell>
          <cell r="ER209">
            <v>335975</v>
          </cell>
          <cell r="ES209">
            <v>342306</v>
          </cell>
          <cell r="ET209">
            <v>1323725</v>
          </cell>
          <cell r="EU209">
            <v>308034</v>
          </cell>
          <cell r="EV209">
            <v>320263</v>
          </cell>
          <cell r="EW209">
            <v>328541</v>
          </cell>
          <cell r="EX209">
            <v>339720</v>
          </cell>
          <cell r="EY209">
            <v>1296558</v>
          </cell>
          <cell r="EZ209">
            <v>316558</v>
          </cell>
          <cell r="FA209">
            <v>321196</v>
          </cell>
          <cell r="FB209">
            <v>339268</v>
          </cell>
          <cell r="FC209">
            <v>346080</v>
          </cell>
          <cell r="FD209">
            <v>1323102</v>
          </cell>
          <cell r="FE209">
            <v>317915</v>
          </cell>
          <cell r="FF209">
            <v>320821</v>
          </cell>
          <cell r="FG209">
            <v>339539</v>
          </cell>
          <cell r="FH209">
            <v>346927</v>
          </cell>
          <cell r="FI209">
            <v>1325202</v>
          </cell>
          <cell r="FJ209">
            <v>309880</v>
          </cell>
          <cell r="FK209">
            <v>313801</v>
          </cell>
          <cell r="FL209">
            <v>331424</v>
          </cell>
          <cell r="FM209">
            <v>336575</v>
          </cell>
          <cell r="FN209">
            <v>1291681</v>
          </cell>
          <cell r="FO209">
            <v>300722</v>
          </cell>
          <cell r="FP209">
            <v>291854</v>
          </cell>
          <cell r="FQ209">
            <v>324632</v>
          </cell>
          <cell r="FR209">
            <v>330350</v>
          </cell>
          <cell r="FS209">
            <v>1247558</v>
          </cell>
          <cell r="FT209">
            <v>303837</v>
          </cell>
          <cell r="FU209">
            <v>308430</v>
          </cell>
          <cell r="FV209">
            <v>336171</v>
          </cell>
          <cell r="FW209">
            <v>361435</v>
          </cell>
          <cell r="FX209">
            <v>1309873</v>
          </cell>
          <cell r="FY209">
            <v>331865</v>
          </cell>
          <cell r="FZ209">
            <v>341017</v>
          </cell>
          <cell r="GA209">
            <v>363047</v>
          </cell>
          <cell r="GB209">
            <v>380957</v>
          </cell>
          <cell r="GC209">
            <v>1416886</v>
          </cell>
          <cell r="GD209">
            <v>356148</v>
          </cell>
          <cell r="GE209">
            <v>357834</v>
          </cell>
          <cell r="GF209">
            <v>385435</v>
          </cell>
          <cell r="GG209">
            <v>406064</v>
          </cell>
          <cell r="GH209">
            <v>1505480</v>
          </cell>
          <cell r="GI209">
            <v>380929</v>
          </cell>
          <cell r="GJ209">
            <v>382490</v>
          </cell>
          <cell r="GK209">
            <v>423780</v>
          </cell>
          <cell r="GL209">
            <v>450716</v>
          </cell>
          <cell r="GM209">
            <v>1637915</v>
          </cell>
          <cell r="GN209">
            <v>419931</v>
          </cell>
          <cell r="GO209">
            <v>405224</v>
          </cell>
          <cell r="GP209">
            <v>434338</v>
          </cell>
          <cell r="GQ209">
            <v>439515</v>
          </cell>
          <cell r="GR209">
            <v>1699007</v>
          </cell>
          <cell r="GS209">
            <v>396323</v>
          </cell>
          <cell r="GT209">
            <v>402523</v>
          </cell>
          <cell r="GU209">
            <v>406350</v>
          </cell>
          <cell r="GV209">
            <v>431108</v>
          </cell>
          <cell r="GW209">
            <v>1636304</v>
          </cell>
          <cell r="GX209">
            <v>397551</v>
          </cell>
          <cell r="GY209">
            <v>403154</v>
          </cell>
          <cell r="GZ209">
            <v>462518</v>
          </cell>
          <cell r="HA209">
            <v>476038</v>
          </cell>
          <cell r="HB209">
            <v>1739261</v>
          </cell>
          <cell r="HC209">
            <v>455555</v>
          </cell>
          <cell r="HD209">
            <v>450652</v>
          </cell>
          <cell r="HE209">
            <v>499289</v>
          </cell>
          <cell r="HF209">
            <v>518845</v>
          </cell>
          <cell r="HG209">
            <v>1924341</v>
          </cell>
          <cell r="HH209">
            <v>483404</v>
          </cell>
          <cell r="HI209">
            <v>474823</v>
          </cell>
          <cell r="HJ209">
            <v>533190</v>
          </cell>
          <cell r="HK209">
            <v>558256</v>
          </cell>
          <cell r="HL209">
            <v>2049673</v>
          </cell>
          <cell r="HM209">
            <v>502550</v>
          </cell>
          <cell r="HN209">
            <v>499995</v>
          </cell>
          <cell r="HO209">
            <v>553269</v>
          </cell>
        </row>
        <row r="210">
          <cell r="A210" t="str">
            <v>CURCXDM1</v>
          </cell>
          <cell r="B210" t="str">
            <v>current price HK$Mn</v>
          </cell>
          <cell r="C210" t="str">
            <v>CXDM by commodity</v>
          </cell>
          <cell r="D210" t="str">
            <v>group 1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3145</v>
          </cell>
          <cell r="O210">
            <v>3506</v>
          </cell>
          <cell r="P210">
            <v>3716</v>
          </cell>
          <cell r="Q210">
            <v>4209</v>
          </cell>
          <cell r="R210">
            <v>4842</v>
          </cell>
          <cell r="S210">
            <v>5428</v>
          </cell>
          <cell r="T210">
            <v>6121</v>
          </cell>
          <cell r="U210">
            <v>1535</v>
          </cell>
          <cell r="V210">
            <v>1722</v>
          </cell>
          <cell r="W210">
            <v>2096</v>
          </cell>
          <cell r="X210">
            <v>2453</v>
          </cell>
          <cell r="Y210">
            <v>7806</v>
          </cell>
          <cell r="Z210">
            <v>2098</v>
          </cell>
          <cell r="AA210">
            <v>2623</v>
          </cell>
          <cell r="AB210">
            <v>2451</v>
          </cell>
          <cell r="AC210">
            <v>2431</v>
          </cell>
          <cell r="AD210">
            <v>9603</v>
          </cell>
          <cell r="AE210">
            <v>2186</v>
          </cell>
          <cell r="AF210">
            <v>2284</v>
          </cell>
          <cell r="AG210">
            <v>2500</v>
          </cell>
          <cell r="AH210">
            <v>2560</v>
          </cell>
          <cell r="AI210">
            <v>9530</v>
          </cell>
          <cell r="AJ210">
            <v>2317</v>
          </cell>
          <cell r="AK210">
            <v>2552</v>
          </cell>
          <cell r="AL210">
            <v>2717</v>
          </cell>
          <cell r="AM210">
            <v>2822</v>
          </cell>
          <cell r="AN210">
            <v>10408</v>
          </cell>
          <cell r="AO210">
            <v>2684</v>
          </cell>
          <cell r="AP210">
            <v>2823</v>
          </cell>
          <cell r="AQ210">
            <v>3024</v>
          </cell>
          <cell r="AR210">
            <v>3089</v>
          </cell>
          <cell r="AS210">
            <v>11620</v>
          </cell>
          <cell r="AT210">
            <v>3351</v>
          </cell>
          <cell r="AU210">
            <v>3469</v>
          </cell>
          <cell r="AV210">
            <v>3592</v>
          </cell>
          <cell r="AW210">
            <v>3666</v>
          </cell>
          <cell r="AX210">
            <v>14078</v>
          </cell>
          <cell r="AY210">
            <v>3446</v>
          </cell>
          <cell r="AZ210">
            <v>3884</v>
          </cell>
          <cell r="BA210">
            <v>4387</v>
          </cell>
          <cell r="BB210">
            <v>4575</v>
          </cell>
          <cell r="BC210">
            <v>16292</v>
          </cell>
          <cell r="BD210">
            <v>4129</v>
          </cell>
          <cell r="BE210">
            <v>4505</v>
          </cell>
          <cell r="BF210">
            <v>5242</v>
          </cell>
          <cell r="BG210">
            <v>5350</v>
          </cell>
          <cell r="BH210">
            <v>19226</v>
          </cell>
          <cell r="BI210">
            <v>4816</v>
          </cell>
          <cell r="BJ210">
            <v>5208</v>
          </cell>
          <cell r="BK210">
            <v>6224</v>
          </cell>
          <cell r="BL210">
            <v>6356</v>
          </cell>
          <cell r="BM210">
            <v>22604</v>
          </cell>
          <cell r="BN210">
            <v>5563</v>
          </cell>
          <cell r="BO210">
            <v>5977</v>
          </cell>
          <cell r="BP210">
            <v>7174</v>
          </cell>
          <cell r="BQ210">
            <v>7157</v>
          </cell>
          <cell r="BR210">
            <v>25871</v>
          </cell>
          <cell r="BS210">
            <v>6600</v>
          </cell>
          <cell r="BT210">
            <v>7045</v>
          </cell>
          <cell r="BU210">
            <v>7665</v>
          </cell>
          <cell r="BV210">
            <v>8174</v>
          </cell>
          <cell r="BW210">
            <v>29484</v>
          </cell>
          <cell r="BX210">
            <v>7336</v>
          </cell>
          <cell r="BY210">
            <v>8009</v>
          </cell>
          <cell r="BZ210">
            <v>8526</v>
          </cell>
          <cell r="CA210">
            <v>8352</v>
          </cell>
          <cell r="CB210">
            <v>32223</v>
          </cell>
          <cell r="CC210">
            <v>7418</v>
          </cell>
          <cell r="CD210">
            <v>8168</v>
          </cell>
          <cell r="CE210">
            <v>8131</v>
          </cell>
          <cell r="CF210">
            <v>8395</v>
          </cell>
          <cell r="CG210">
            <v>32112</v>
          </cell>
          <cell r="CH210">
            <v>7866</v>
          </cell>
          <cell r="CI210">
            <v>8537</v>
          </cell>
          <cell r="CJ210">
            <v>8848</v>
          </cell>
          <cell r="CK210">
            <v>8642</v>
          </cell>
          <cell r="CL210">
            <v>33893</v>
          </cell>
          <cell r="CM210">
            <v>8447</v>
          </cell>
          <cell r="CN210">
            <v>9203</v>
          </cell>
          <cell r="CO210">
            <v>9481</v>
          </cell>
          <cell r="CP210">
            <v>9956</v>
          </cell>
          <cell r="CQ210">
            <v>37087</v>
          </cell>
          <cell r="CR210">
            <v>9276</v>
          </cell>
          <cell r="CS210">
            <v>10056</v>
          </cell>
          <cell r="CT210">
            <v>10713</v>
          </cell>
          <cell r="CU210">
            <v>10773</v>
          </cell>
          <cell r="CV210">
            <v>40818</v>
          </cell>
          <cell r="CW210">
            <v>10312</v>
          </cell>
          <cell r="CX210">
            <v>11183</v>
          </cell>
          <cell r="CY210">
            <v>11891</v>
          </cell>
          <cell r="CZ210">
            <v>11400</v>
          </cell>
          <cell r="DA210">
            <v>44786</v>
          </cell>
          <cell r="DB210">
            <v>11372</v>
          </cell>
          <cell r="DC210">
            <v>12302</v>
          </cell>
          <cell r="DD210">
            <v>13456</v>
          </cell>
          <cell r="DE210">
            <v>13221</v>
          </cell>
          <cell r="DF210">
            <v>50351</v>
          </cell>
          <cell r="DG210">
            <v>12278</v>
          </cell>
          <cell r="DH210">
            <v>14263</v>
          </cell>
          <cell r="DI210">
            <v>14769</v>
          </cell>
          <cell r="DJ210">
            <v>14120</v>
          </cell>
          <cell r="DK210">
            <v>55430</v>
          </cell>
          <cell r="DL210">
            <v>13222</v>
          </cell>
          <cell r="DM210">
            <v>15751</v>
          </cell>
          <cell r="DN210">
            <v>15350</v>
          </cell>
          <cell r="DO210">
            <v>14660</v>
          </cell>
          <cell r="DP210">
            <v>58983</v>
          </cell>
          <cell r="DQ210">
            <v>14025</v>
          </cell>
          <cell r="DR210">
            <v>16434</v>
          </cell>
          <cell r="DS210">
            <v>17029</v>
          </cell>
          <cell r="DT210">
            <v>16948</v>
          </cell>
          <cell r="DU210">
            <v>64436</v>
          </cell>
          <cell r="DV210">
            <v>15798</v>
          </cell>
          <cell r="DW210">
            <v>19413</v>
          </cell>
          <cell r="DX210">
            <v>18900</v>
          </cell>
          <cell r="DY210">
            <v>20068</v>
          </cell>
          <cell r="DZ210">
            <v>74179</v>
          </cell>
          <cell r="EA210">
            <v>17665</v>
          </cell>
          <cell r="EB210">
            <v>23512</v>
          </cell>
          <cell r="EC210">
            <v>21046</v>
          </cell>
          <cell r="ED210">
            <v>22179</v>
          </cell>
          <cell r="EE210">
            <v>84402</v>
          </cell>
          <cell r="EF210">
            <v>19950</v>
          </cell>
          <cell r="EG210">
            <v>25935</v>
          </cell>
          <cell r="EH210">
            <v>22536</v>
          </cell>
          <cell r="EI210">
            <v>24054</v>
          </cell>
          <cell r="EJ210">
            <v>92475</v>
          </cell>
          <cell r="EK210">
            <v>20637</v>
          </cell>
          <cell r="EL210">
            <v>27803</v>
          </cell>
          <cell r="EM210">
            <v>23608</v>
          </cell>
          <cell r="EN210">
            <v>24444</v>
          </cell>
          <cell r="EO210">
            <v>96492</v>
          </cell>
          <cell r="EP210">
            <v>19311</v>
          </cell>
          <cell r="EQ210">
            <v>25237</v>
          </cell>
          <cell r="ER210">
            <v>22387</v>
          </cell>
          <cell r="ES210">
            <v>22567</v>
          </cell>
          <cell r="ET210">
            <v>89502</v>
          </cell>
          <cell r="EU210">
            <v>18840</v>
          </cell>
          <cell r="EV210">
            <v>24633</v>
          </cell>
          <cell r="EW210">
            <v>21586</v>
          </cell>
          <cell r="EX210">
            <v>22218</v>
          </cell>
          <cell r="EY210">
            <v>87277</v>
          </cell>
          <cell r="EZ210">
            <v>19152</v>
          </cell>
          <cell r="FA210">
            <v>25196</v>
          </cell>
          <cell r="FB210">
            <v>21407</v>
          </cell>
          <cell r="FC210">
            <v>23002</v>
          </cell>
          <cell r="FD210">
            <v>88757</v>
          </cell>
          <cell r="FE210">
            <v>19586</v>
          </cell>
          <cell r="FF210">
            <v>25751</v>
          </cell>
          <cell r="FG210">
            <v>21958</v>
          </cell>
          <cell r="FH210">
            <v>23309</v>
          </cell>
          <cell r="FI210">
            <v>90604</v>
          </cell>
          <cell r="FJ210">
            <v>19770</v>
          </cell>
          <cell r="FK210">
            <v>25254</v>
          </cell>
          <cell r="FL210">
            <v>21454</v>
          </cell>
          <cell r="FM210">
            <v>22842</v>
          </cell>
          <cell r="FN210">
            <v>89320</v>
          </cell>
          <cell r="FO210">
            <v>19013</v>
          </cell>
          <cell r="FP210">
            <v>24197</v>
          </cell>
          <cell r="FQ210">
            <v>20800</v>
          </cell>
          <cell r="FR210">
            <v>22490</v>
          </cell>
          <cell r="FS210">
            <v>86500</v>
          </cell>
          <cell r="FT210">
            <v>19996</v>
          </cell>
          <cell r="FU210">
            <v>24884</v>
          </cell>
          <cell r="FV210">
            <v>22626</v>
          </cell>
          <cell r="FW210">
            <v>24937</v>
          </cell>
          <cell r="FX210">
            <v>92443</v>
          </cell>
          <cell r="FY210">
            <v>21005</v>
          </cell>
          <cell r="FZ210">
            <v>26774</v>
          </cell>
          <cell r="GA210">
            <v>23972</v>
          </cell>
          <cell r="GB210">
            <v>26394</v>
          </cell>
          <cell r="GC210">
            <v>98145</v>
          </cell>
          <cell r="GD210">
            <v>22269</v>
          </cell>
          <cell r="GE210">
            <v>28384</v>
          </cell>
          <cell r="GF210">
            <v>24892</v>
          </cell>
          <cell r="GG210">
            <v>28154</v>
          </cell>
          <cell r="GH210">
            <v>103699</v>
          </cell>
          <cell r="GI210">
            <v>24511</v>
          </cell>
          <cell r="GJ210">
            <v>31110</v>
          </cell>
          <cell r="GK210">
            <v>28859</v>
          </cell>
          <cell r="GL210">
            <v>31098</v>
          </cell>
          <cell r="GM210">
            <v>115578</v>
          </cell>
          <cell r="GN210">
            <v>30473</v>
          </cell>
          <cell r="GO210">
            <v>38242</v>
          </cell>
          <cell r="GP210">
            <v>34761</v>
          </cell>
          <cell r="GQ210">
            <v>35639</v>
          </cell>
          <cell r="GR210">
            <v>139115</v>
          </cell>
          <cell r="GS210">
            <v>32917</v>
          </cell>
          <cell r="GT210">
            <v>39933</v>
          </cell>
          <cell r="GU210">
            <v>35471</v>
          </cell>
          <cell r="GV210">
            <v>36889</v>
          </cell>
          <cell r="GW210">
            <v>145210</v>
          </cell>
          <cell r="GX210">
            <v>34688</v>
          </cell>
          <cell r="GY210">
            <v>42509</v>
          </cell>
          <cell r="GZ210">
            <v>38849</v>
          </cell>
          <cell r="HA210">
            <v>40552</v>
          </cell>
          <cell r="HB210">
            <v>156598</v>
          </cell>
          <cell r="HC210">
            <v>40056</v>
          </cell>
          <cell r="HD210">
            <v>47929</v>
          </cell>
          <cell r="HE210">
            <v>44678</v>
          </cell>
          <cell r="HF210">
            <v>46970</v>
          </cell>
          <cell r="HG210">
            <v>179633</v>
          </cell>
          <cell r="HH210">
            <v>43258</v>
          </cell>
          <cell r="HI210">
            <v>51933</v>
          </cell>
          <cell r="HJ210">
            <v>47743</v>
          </cell>
          <cell r="HK210">
            <v>48847</v>
          </cell>
          <cell r="HL210">
            <v>191781</v>
          </cell>
          <cell r="HM210">
            <v>45329</v>
          </cell>
          <cell r="HN210">
            <v>54525</v>
          </cell>
          <cell r="HO210">
            <v>50948</v>
          </cell>
        </row>
        <row r="211">
          <cell r="A211" t="str">
            <v>CURCXDM2</v>
          </cell>
          <cell r="B211" t="str">
            <v>current price HK$Mn</v>
          </cell>
          <cell r="C211" t="str">
            <v>CXDM by commodity</v>
          </cell>
          <cell r="D211" t="str">
            <v>group 2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231</v>
          </cell>
          <cell r="O211">
            <v>241</v>
          </cell>
          <cell r="P211">
            <v>252</v>
          </cell>
          <cell r="Q211">
            <v>306</v>
          </cell>
          <cell r="R211">
            <v>358</v>
          </cell>
          <cell r="S211">
            <v>439</v>
          </cell>
          <cell r="T211">
            <v>499</v>
          </cell>
          <cell r="U211">
            <v>153</v>
          </cell>
          <cell r="V211">
            <v>127</v>
          </cell>
          <cell r="W211">
            <v>153</v>
          </cell>
          <cell r="X211">
            <v>145</v>
          </cell>
          <cell r="Y211">
            <v>578</v>
          </cell>
          <cell r="Z211">
            <v>167</v>
          </cell>
          <cell r="AA211">
            <v>112</v>
          </cell>
          <cell r="AB211">
            <v>129</v>
          </cell>
          <cell r="AC211">
            <v>142</v>
          </cell>
          <cell r="AD211">
            <v>550</v>
          </cell>
          <cell r="AE211">
            <v>151</v>
          </cell>
          <cell r="AF211">
            <v>123</v>
          </cell>
          <cell r="AG211">
            <v>141</v>
          </cell>
          <cell r="AH211">
            <v>176</v>
          </cell>
          <cell r="AI211">
            <v>591</v>
          </cell>
          <cell r="AJ211">
            <v>165</v>
          </cell>
          <cell r="AK211">
            <v>132</v>
          </cell>
          <cell r="AL211">
            <v>161</v>
          </cell>
          <cell r="AM211">
            <v>214</v>
          </cell>
          <cell r="AN211">
            <v>672</v>
          </cell>
          <cell r="AO211">
            <v>175</v>
          </cell>
          <cell r="AP211">
            <v>149</v>
          </cell>
          <cell r="AQ211">
            <v>206</v>
          </cell>
          <cell r="AR211">
            <v>222</v>
          </cell>
          <cell r="AS211">
            <v>752</v>
          </cell>
          <cell r="AT211">
            <v>213</v>
          </cell>
          <cell r="AU211">
            <v>169</v>
          </cell>
          <cell r="AV211">
            <v>219</v>
          </cell>
          <cell r="AW211">
            <v>290</v>
          </cell>
          <cell r="AX211">
            <v>891</v>
          </cell>
          <cell r="AY211">
            <v>259</v>
          </cell>
          <cell r="AZ211">
            <v>191</v>
          </cell>
          <cell r="BA211">
            <v>258</v>
          </cell>
          <cell r="BB211">
            <v>313</v>
          </cell>
          <cell r="BC211">
            <v>1021</v>
          </cell>
          <cell r="BD211">
            <v>275</v>
          </cell>
          <cell r="BE211">
            <v>164</v>
          </cell>
          <cell r="BF211">
            <v>287</v>
          </cell>
          <cell r="BG211">
            <v>314</v>
          </cell>
          <cell r="BH211">
            <v>1040</v>
          </cell>
          <cell r="BI211">
            <v>388</v>
          </cell>
          <cell r="BJ211">
            <v>203</v>
          </cell>
          <cell r="BK211">
            <v>329</v>
          </cell>
          <cell r="BL211">
            <v>399</v>
          </cell>
          <cell r="BM211">
            <v>1319</v>
          </cell>
          <cell r="BN211">
            <v>411</v>
          </cell>
          <cell r="BO211">
            <v>242</v>
          </cell>
          <cell r="BP211">
            <v>395</v>
          </cell>
          <cell r="BQ211">
            <v>422</v>
          </cell>
          <cell r="BR211">
            <v>1470</v>
          </cell>
          <cell r="BS211">
            <v>442</v>
          </cell>
          <cell r="BT211">
            <v>277</v>
          </cell>
          <cell r="BU211">
            <v>401</v>
          </cell>
          <cell r="BV211">
            <v>460</v>
          </cell>
          <cell r="BW211">
            <v>1580</v>
          </cell>
          <cell r="BX211">
            <v>594</v>
          </cell>
          <cell r="BY211">
            <v>227</v>
          </cell>
          <cell r="BZ211">
            <v>359</v>
          </cell>
          <cell r="CA211">
            <v>384</v>
          </cell>
          <cell r="CB211">
            <v>1564</v>
          </cell>
          <cell r="CC211">
            <v>434</v>
          </cell>
          <cell r="CD211">
            <v>315</v>
          </cell>
          <cell r="CE211">
            <v>435</v>
          </cell>
          <cell r="CF211">
            <v>504</v>
          </cell>
          <cell r="CG211">
            <v>1688</v>
          </cell>
          <cell r="CH211">
            <v>542</v>
          </cell>
          <cell r="CI211">
            <v>369</v>
          </cell>
          <cell r="CJ211">
            <v>549</v>
          </cell>
          <cell r="CK211">
            <v>623</v>
          </cell>
          <cell r="CL211">
            <v>2083</v>
          </cell>
          <cell r="CM211">
            <v>662</v>
          </cell>
          <cell r="CN211">
            <v>450</v>
          </cell>
          <cell r="CO211">
            <v>695</v>
          </cell>
          <cell r="CP211">
            <v>720</v>
          </cell>
          <cell r="CQ211">
            <v>2527</v>
          </cell>
          <cell r="CR211">
            <v>999</v>
          </cell>
          <cell r="CS211">
            <v>529</v>
          </cell>
          <cell r="CT211">
            <v>663</v>
          </cell>
          <cell r="CU211">
            <v>753</v>
          </cell>
          <cell r="CV211">
            <v>2944</v>
          </cell>
          <cell r="CW211">
            <v>738</v>
          </cell>
          <cell r="CX211">
            <v>504</v>
          </cell>
          <cell r="CY211">
            <v>641</v>
          </cell>
          <cell r="CZ211">
            <v>720</v>
          </cell>
          <cell r="DA211">
            <v>2603</v>
          </cell>
          <cell r="DB211">
            <v>964</v>
          </cell>
          <cell r="DC211">
            <v>436</v>
          </cell>
          <cell r="DD211">
            <v>720</v>
          </cell>
          <cell r="DE211">
            <v>807</v>
          </cell>
          <cell r="DF211">
            <v>2927</v>
          </cell>
          <cell r="DG211">
            <v>1070</v>
          </cell>
          <cell r="DH211">
            <v>399</v>
          </cell>
          <cell r="DI211">
            <v>850</v>
          </cell>
          <cell r="DJ211">
            <v>838</v>
          </cell>
          <cell r="DK211">
            <v>3157</v>
          </cell>
          <cell r="DL211">
            <v>1117</v>
          </cell>
          <cell r="DM211">
            <v>409</v>
          </cell>
          <cell r="DN211">
            <v>985</v>
          </cell>
          <cell r="DO211">
            <v>830</v>
          </cell>
          <cell r="DP211">
            <v>3341</v>
          </cell>
          <cell r="DQ211">
            <v>1102</v>
          </cell>
          <cell r="DR211">
            <v>221</v>
          </cell>
          <cell r="DS211">
            <v>920</v>
          </cell>
          <cell r="DT211">
            <v>1031</v>
          </cell>
          <cell r="DU211">
            <v>3274</v>
          </cell>
          <cell r="DV211">
            <v>1329</v>
          </cell>
          <cell r="DW211">
            <v>431</v>
          </cell>
          <cell r="DX211">
            <v>847</v>
          </cell>
          <cell r="DY211">
            <v>994</v>
          </cell>
          <cell r="DZ211">
            <v>3601</v>
          </cell>
          <cell r="EA211">
            <v>1175</v>
          </cell>
          <cell r="EB211">
            <v>363</v>
          </cell>
          <cell r="EC211">
            <v>934</v>
          </cell>
          <cell r="ED211">
            <v>1179</v>
          </cell>
          <cell r="EE211">
            <v>3651</v>
          </cell>
          <cell r="EF211">
            <v>1320</v>
          </cell>
          <cell r="EG211">
            <v>644</v>
          </cell>
          <cell r="EH211">
            <v>1088</v>
          </cell>
          <cell r="EI211">
            <v>1268</v>
          </cell>
          <cell r="EJ211">
            <v>4320</v>
          </cell>
          <cell r="EK211">
            <v>1235</v>
          </cell>
          <cell r="EL211">
            <v>877</v>
          </cell>
          <cell r="EM211">
            <v>847</v>
          </cell>
          <cell r="EN211">
            <v>910</v>
          </cell>
          <cell r="EO211">
            <v>3869</v>
          </cell>
          <cell r="EP211">
            <v>662</v>
          </cell>
          <cell r="EQ211">
            <v>663</v>
          </cell>
          <cell r="ER211">
            <v>775</v>
          </cell>
          <cell r="ES211">
            <v>857</v>
          </cell>
          <cell r="ET211">
            <v>2957</v>
          </cell>
          <cell r="EU211">
            <v>833</v>
          </cell>
          <cell r="EV211">
            <v>750</v>
          </cell>
          <cell r="EW211">
            <v>782</v>
          </cell>
          <cell r="EX211">
            <v>955</v>
          </cell>
          <cell r="EY211">
            <v>3320</v>
          </cell>
          <cell r="EZ211">
            <v>600</v>
          </cell>
          <cell r="FA211">
            <v>568</v>
          </cell>
          <cell r="FB211">
            <v>636</v>
          </cell>
          <cell r="FC211">
            <v>674</v>
          </cell>
          <cell r="FD211">
            <v>2478</v>
          </cell>
          <cell r="FE211">
            <v>694</v>
          </cell>
          <cell r="FF211">
            <v>666</v>
          </cell>
          <cell r="FG211">
            <v>639</v>
          </cell>
          <cell r="FH211">
            <v>673</v>
          </cell>
          <cell r="FI211">
            <v>2672</v>
          </cell>
          <cell r="FJ211">
            <v>833</v>
          </cell>
          <cell r="FK211">
            <v>625</v>
          </cell>
          <cell r="FL211">
            <v>601</v>
          </cell>
          <cell r="FM211">
            <v>656</v>
          </cell>
          <cell r="FN211">
            <v>2715</v>
          </cell>
          <cell r="FO211">
            <v>775</v>
          </cell>
          <cell r="FP211">
            <v>484</v>
          </cell>
          <cell r="FQ211">
            <v>553</v>
          </cell>
          <cell r="FR211">
            <v>802</v>
          </cell>
          <cell r="FS211">
            <v>2614</v>
          </cell>
          <cell r="FT211">
            <v>860</v>
          </cell>
          <cell r="FU211">
            <v>747</v>
          </cell>
          <cell r="FV211">
            <v>519</v>
          </cell>
          <cell r="FW211">
            <v>716</v>
          </cell>
          <cell r="FX211">
            <v>2842</v>
          </cell>
          <cell r="FY211">
            <v>876</v>
          </cell>
          <cell r="FZ211">
            <v>826</v>
          </cell>
          <cell r="GA211">
            <v>560</v>
          </cell>
          <cell r="GB211">
            <v>809</v>
          </cell>
          <cell r="GC211">
            <v>3071</v>
          </cell>
          <cell r="GD211">
            <v>1046</v>
          </cell>
          <cell r="GE211">
            <v>1023</v>
          </cell>
          <cell r="GF211">
            <v>581</v>
          </cell>
          <cell r="GG211">
            <v>950</v>
          </cell>
          <cell r="GH211">
            <v>3600</v>
          </cell>
          <cell r="GI211">
            <v>1463</v>
          </cell>
          <cell r="GJ211">
            <v>1304</v>
          </cell>
          <cell r="GK211">
            <v>815</v>
          </cell>
          <cell r="GL211">
            <v>1030</v>
          </cell>
          <cell r="GM211">
            <v>4612</v>
          </cell>
          <cell r="GN211">
            <v>1669</v>
          </cell>
          <cell r="GO211">
            <v>1434</v>
          </cell>
          <cell r="GP211">
            <v>769</v>
          </cell>
          <cell r="GQ211">
            <v>1073</v>
          </cell>
          <cell r="GR211">
            <v>4945</v>
          </cell>
          <cell r="GS211">
            <v>2066</v>
          </cell>
          <cell r="GT211">
            <v>1385</v>
          </cell>
          <cell r="GU211">
            <v>1041</v>
          </cell>
          <cell r="GV211">
            <v>1361</v>
          </cell>
          <cell r="GW211">
            <v>5853</v>
          </cell>
          <cell r="GX211">
            <v>3225</v>
          </cell>
          <cell r="GY211">
            <v>1851</v>
          </cell>
          <cell r="GZ211">
            <v>1335</v>
          </cell>
          <cell r="HA211">
            <v>1707</v>
          </cell>
          <cell r="HB211">
            <v>8118</v>
          </cell>
          <cell r="HC211">
            <v>3133</v>
          </cell>
          <cell r="HD211">
            <v>2179</v>
          </cell>
          <cell r="HE211">
            <v>1643</v>
          </cell>
          <cell r="HF211">
            <v>2195</v>
          </cell>
          <cell r="HG211">
            <v>9150</v>
          </cell>
          <cell r="HH211">
            <v>3263</v>
          </cell>
          <cell r="HI211">
            <v>4812</v>
          </cell>
          <cell r="HJ211">
            <v>5344</v>
          </cell>
          <cell r="HK211">
            <v>2345</v>
          </cell>
          <cell r="HL211">
            <v>15764</v>
          </cell>
          <cell r="HM211">
            <v>4127</v>
          </cell>
          <cell r="HN211">
            <v>6589</v>
          </cell>
          <cell r="HO211">
            <v>6618</v>
          </cell>
        </row>
        <row r="212">
          <cell r="A212" t="str">
            <v>CURCXDM3</v>
          </cell>
          <cell r="B212" t="str">
            <v>current price HK$Mn</v>
          </cell>
          <cell r="C212" t="str">
            <v>CXDM by commodity</v>
          </cell>
          <cell r="D212" t="str">
            <v>group 3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238</v>
          </cell>
          <cell r="O212">
            <v>273</v>
          </cell>
          <cell r="P212">
            <v>261</v>
          </cell>
          <cell r="Q212">
            <v>272</v>
          </cell>
          <cell r="R212">
            <v>304</v>
          </cell>
          <cell r="S212">
            <v>306</v>
          </cell>
          <cell r="T212">
            <v>334</v>
          </cell>
          <cell r="U212">
            <v>90</v>
          </cell>
          <cell r="V212">
            <v>76</v>
          </cell>
          <cell r="W212">
            <v>85</v>
          </cell>
          <cell r="X212">
            <v>87</v>
          </cell>
          <cell r="Y212">
            <v>338</v>
          </cell>
          <cell r="Z212">
            <v>90</v>
          </cell>
          <cell r="AA212">
            <v>96</v>
          </cell>
          <cell r="AB212">
            <v>102</v>
          </cell>
          <cell r="AC212">
            <v>113</v>
          </cell>
          <cell r="AD212">
            <v>401</v>
          </cell>
          <cell r="AE212">
            <v>114</v>
          </cell>
          <cell r="AF212">
            <v>105</v>
          </cell>
          <cell r="AG212">
            <v>109</v>
          </cell>
          <cell r="AH212">
            <v>138</v>
          </cell>
          <cell r="AI212">
            <v>466</v>
          </cell>
          <cell r="AJ212">
            <v>111</v>
          </cell>
          <cell r="AK212">
            <v>124</v>
          </cell>
          <cell r="AL212">
            <v>121</v>
          </cell>
          <cell r="AM212">
            <v>156</v>
          </cell>
          <cell r="AN212">
            <v>512</v>
          </cell>
          <cell r="AO212">
            <v>115</v>
          </cell>
          <cell r="AP212">
            <v>121</v>
          </cell>
          <cell r="AQ212">
            <v>150</v>
          </cell>
          <cell r="AR212">
            <v>163</v>
          </cell>
          <cell r="AS212">
            <v>549</v>
          </cell>
          <cell r="AT212">
            <v>129</v>
          </cell>
          <cell r="AU212">
            <v>148</v>
          </cell>
          <cell r="AV212">
            <v>168</v>
          </cell>
          <cell r="AW212">
            <v>168</v>
          </cell>
          <cell r="AX212">
            <v>613</v>
          </cell>
          <cell r="AY212">
            <v>174</v>
          </cell>
          <cell r="AZ212">
            <v>175</v>
          </cell>
          <cell r="BA212">
            <v>193</v>
          </cell>
          <cell r="BB212">
            <v>237</v>
          </cell>
          <cell r="BC212">
            <v>779</v>
          </cell>
          <cell r="BD212">
            <v>227</v>
          </cell>
          <cell r="BE212">
            <v>202</v>
          </cell>
          <cell r="BF212">
            <v>223</v>
          </cell>
          <cell r="BG212">
            <v>255</v>
          </cell>
          <cell r="BH212">
            <v>907</v>
          </cell>
          <cell r="BI212">
            <v>285</v>
          </cell>
          <cell r="BJ212">
            <v>229</v>
          </cell>
          <cell r="BK212">
            <v>256</v>
          </cell>
          <cell r="BL212">
            <v>288</v>
          </cell>
          <cell r="BM212">
            <v>1058</v>
          </cell>
          <cell r="BN212">
            <v>317</v>
          </cell>
          <cell r="BO212">
            <v>276</v>
          </cell>
          <cell r="BP212">
            <v>310</v>
          </cell>
          <cell r="BQ212">
            <v>359</v>
          </cell>
          <cell r="BR212">
            <v>1262</v>
          </cell>
          <cell r="BS212">
            <v>348</v>
          </cell>
          <cell r="BT212">
            <v>258</v>
          </cell>
          <cell r="BU212">
            <v>374</v>
          </cell>
          <cell r="BV212">
            <v>426</v>
          </cell>
          <cell r="BW212">
            <v>1406</v>
          </cell>
          <cell r="BX212">
            <v>496</v>
          </cell>
          <cell r="BY212">
            <v>244</v>
          </cell>
          <cell r="BZ212">
            <v>391</v>
          </cell>
          <cell r="CA212">
            <v>439</v>
          </cell>
          <cell r="CB212">
            <v>1570</v>
          </cell>
          <cell r="CC212">
            <v>527</v>
          </cell>
          <cell r="CD212">
            <v>293</v>
          </cell>
          <cell r="CE212">
            <v>472</v>
          </cell>
          <cell r="CF212">
            <v>470</v>
          </cell>
          <cell r="CG212">
            <v>1762</v>
          </cell>
          <cell r="CH212">
            <v>529</v>
          </cell>
          <cell r="CI212">
            <v>271</v>
          </cell>
          <cell r="CJ212">
            <v>434</v>
          </cell>
          <cell r="CK212">
            <v>448</v>
          </cell>
          <cell r="CL212">
            <v>1682</v>
          </cell>
          <cell r="CM212">
            <v>508</v>
          </cell>
          <cell r="CN212">
            <v>338</v>
          </cell>
          <cell r="CO212">
            <v>479</v>
          </cell>
          <cell r="CP212">
            <v>490</v>
          </cell>
          <cell r="CQ212">
            <v>1815</v>
          </cell>
          <cell r="CR212">
            <v>622</v>
          </cell>
          <cell r="CS212">
            <v>317</v>
          </cell>
          <cell r="CT212">
            <v>591</v>
          </cell>
          <cell r="CU212">
            <v>649</v>
          </cell>
          <cell r="CV212">
            <v>2179</v>
          </cell>
          <cell r="CW212">
            <v>887</v>
          </cell>
          <cell r="CX212">
            <v>318</v>
          </cell>
          <cell r="CY212">
            <v>700</v>
          </cell>
          <cell r="CZ212">
            <v>819</v>
          </cell>
          <cell r="DA212">
            <v>2724</v>
          </cell>
          <cell r="DB212">
            <v>782</v>
          </cell>
          <cell r="DC212">
            <v>683</v>
          </cell>
          <cell r="DD212">
            <v>771</v>
          </cell>
          <cell r="DE212">
            <v>797</v>
          </cell>
          <cell r="DF212">
            <v>3033</v>
          </cell>
          <cell r="DG212">
            <v>1204</v>
          </cell>
          <cell r="DH212">
            <v>178</v>
          </cell>
          <cell r="DI212">
            <v>857</v>
          </cell>
          <cell r="DJ212">
            <v>1016</v>
          </cell>
          <cell r="DK212">
            <v>3255</v>
          </cell>
          <cell r="DL212">
            <v>1503</v>
          </cell>
          <cell r="DM212">
            <v>447</v>
          </cell>
          <cell r="DN212">
            <v>1001</v>
          </cell>
          <cell r="DO212">
            <v>940</v>
          </cell>
          <cell r="DP212">
            <v>3891</v>
          </cell>
          <cell r="DQ212">
            <v>1355</v>
          </cell>
          <cell r="DR212">
            <v>282</v>
          </cell>
          <cell r="DS212">
            <v>889</v>
          </cell>
          <cell r="DT212">
            <v>934</v>
          </cell>
          <cell r="DU212">
            <v>3460</v>
          </cell>
          <cell r="DV212">
            <v>1021</v>
          </cell>
          <cell r="DW212">
            <v>628</v>
          </cell>
          <cell r="DX212">
            <v>998</v>
          </cell>
          <cell r="DY212">
            <v>814</v>
          </cell>
          <cell r="DZ212">
            <v>3461</v>
          </cell>
          <cell r="EA212">
            <v>1152</v>
          </cell>
          <cell r="EB212">
            <v>799</v>
          </cell>
          <cell r="EC212">
            <v>1041</v>
          </cell>
          <cell r="ED212">
            <v>1143</v>
          </cell>
          <cell r="EE212">
            <v>4135</v>
          </cell>
          <cell r="EF212">
            <v>1783</v>
          </cell>
          <cell r="EG212">
            <v>466</v>
          </cell>
          <cell r="EH212">
            <v>1069</v>
          </cell>
          <cell r="EI212">
            <v>1129</v>
          </cell>
          <cell r="EJ212">
            <v>4447</v>
          </cell>
          <cell r="EK212">
            <v>2102</v>
          </cell>
          <cell r="EL212">
            <v>488</v>
          </cell>
          <cell r="EM212">
            <v>870</v>
          </cell>
          <cell r="EN212">
            <v>867</v>
          </cell>
          <cell r="EO212">
            <v>4327</v>
          </cell>
          <cell r="EP212">
            <v>1916</v>
          </cell>
          <cell r="EQ212">
            <v>389</v>
          </cell>
          <cell r="ER212">
            <v>443</v>
          </cell>
          <cell r="ES212">
            <v>1122</v>
          </cell>
          <cell r="ET212">
            <v>3870</v>
          </cell>
          <cell r="EU212">
            <v>1216</v>
          </cell>
          <cell r="EV212">
            <v>521</v>
          </cell>
          <cell r="EW212">
            <v>796</v>
          </cell>
          <cell r="EX212">
            <v>861</v>
          </cell>
          <cell r="EY212">
            <v>3394</v>
          </cell>
          <cell r="EZ212">
            <v>831</v>
          </cell>
          <cell r="FA212">
            <v>556</v>
          </cell>
          <cell r="FB212">
            <v>661</v>
          </cell>
          <cell r="FC212">
            <v>706</v>
          </cell>
          <cell r="FD212">
            <v>2754</v>
          </cell>
          <cell r="FE212">
            <v>962</v>
          </cell>
          <cell r="FF212">
            <v>410</v>
          </cell>
          <cell r="FG212">
            <v>585</v>
          </cell>
          <cell r="FH212">
            <v>610</v>
          </cell>
          <cell r="FI212">
            <v>2567</v>
          </cell>
          <cell r="FJ212">
            <v>1102</v>
          </cell>
          <cell r="FK212">
            <v>184</v>
          </cell>
          <cell r="FL212">
            <v>561</v>
          </cell>
          <cell r="FM212">
            <v>612</v>
          </cell>
          <cell r="FN212">
            <v>2459</v>
          </cell>
          <cell r="FO212">
            <v>1130</v>
          </cell>
          <cell r="FP212">
            <v>380</v>
          </cell>
          <cell r="FQ212">
            <v>585</v>
          </cell>
          <cell r="FR212">
            <v>687</v>
          </cell>
          <cell r="FS212">
            <v>2782</v>
          </cell>
          <cell r="FT212">
            <v>1242</v>
          </cell>
          <cell r="FU212">
            <v>334</v>
          </cell>
          <cell r="FV212">
            <v>499</v>
          </cell>
          <cell r="FW212">
            <v>631</v>
          </cell>
          <cell r="FX212">
            <v>2706</v>
          </cell>
          <cell r="FY212">
            <v>1457</v>
          </cell>
          <cell r="FZ212">
            <v>363</v>
          </cell>
          <cell r="GA212">
            <v>491</v>
          </cell>
          <cell r="GB212">
            <v>637</v>
          </cell>
          <cell r="GC212">
            <v>2948</v>
          </cell>
          <cell r="GD212">
            <v>1609</v>
          </cell>
          <cell r="GE212">
            <v>454</v>
          </cell>
          <cell r="GF212">
            <v>643</v>
          </cell>
          <cell r="GG212">
            <v>757</v>
          </cell>
          <cell r="GH212">
            <v>3463</v>
          </cell>
          <cell r="GI212">
            <v>1981</v>
          </cell>
          <cell r="GJ212">
            <v>557</v>
          </cell>
          <cell r="GK212">
            <v>771</v>
          </cell>
          <cell r="GL212">
            <v>901</v>
          </cell>
          <cell r="GM212">
            <v>4210</v>
          </cell>
          <cell r="GN212">
            <v>2753</v>
          </cell>
          <cell r="GO212">
            <v>715</v>
          </cell>
          <cell r="GP212">
            <v>1030</v>
          </cell>
          <cell r="GQ212">
            <v>1034</v>
          </cell>
          <cell r="GR212">
            <v>5532</v>
          </cell>
          <cell r="GS212">
            <v>2769</v>
          </cell>
          <cell r="GT212">
            <v>913</v>
          </cell>
          <cell r="GU212">
            <v>1067</v>
          </cell>
          <cell r="GV212">
            <v>1170</v>
          </cell>
          <cell r="GW212">
            <v>5919</v>
          </cell>
          <cell r="GX212">
            <v>2367</v>
          </cell>
          <cell r="GY212">
            <v>968</v>
          </cell>
          <cell r="GZ212">
            <v>1065</v>
          </cell>
          <cell r="HA212">
            <v>1252</v>
          </cell>
          <cell r="HB212">
            <v>5652</v>
          </cell>
          <cell r="HC212">
            <v>3541</v>
          </cell>
          <cell r="HD212">
            <v>949</v>
          </cell>
          <cell r="HE212">
            <v>1284</v>
          </cell>
          <cell r="HF212">
            <v>1294</v>
          </cell>
          <cell r="HG212">
            <v>7068</v>
          </cell>
          <cell r="HH212">
            <v>1526</v>
          </cell>
          <cell r="HI212">
            <v>2049</v>
          </cell>
          <cell r="HJ212">
            <v>2583</v>
          </cell>
          <cell r="HK212">
            <v>1191</v>
          </cell>
          <cell r="HL212">
            <v>7349</v>
          </cell>
          <cell r="HM212">
            <v>2462</v>
          </cell>
          <cell r="HN212">
            <v>3001</v>
          </cell>
          <cell r="HO212">
            <v>2986</v>
          </cell>
        </row>
        <row r="213">
          <cell r="A213" t="str">
            <v>CURCXDM4</v>
          </cell>
          <cell r="B213" t="str">
            <v>current price HK$Mn</v>
          </cell>
          <cell r="C213" t="str">
            <v>CXDM by commodity</v>
          </cell>
          <cell r="D213" t="str">
            <v>group 4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1600</v>
          </cell>
          <cell r="O213">
            <v>1686</v>
          </cell>
          <cell r="P213">
            <v>2018</v>
          </cell>
          <cell r="Q213">
            <v>2426</v>
          </cell>
          <cell r="R213">
            <v>2814</v>
          </cell>
          <cell r="S213">
            <v>3397</v>
          </cell>
          <cell r="T213">
            <v>4189</v>
          </cell>
          <cell r="U213">
            <v>1261</v>
          </cell>
          <cell r="V213">
            <v>1276</v>
          </cell>
          <cell r="W213">
            <v>1248</v>
          </cell>
          <cell r="X213">
            <v>1920</v>
          </cell>
          <cell r="Y213">
            <v>5705</v>
          </cell>
          <cell r="Z213">
            <v>1360</v>
          </cell>
          <cell r="AA213">
            <v>1307</v>
          </cell>
          <cell r="AB213">
            <v>1226</v>
          </cell>
          <cell r="AC213">
            <v>1576</v>
          </cell>
          <cell r="AD213">
            <v>5469</v>
          </cell>
          <cell r="AE213">
            <v>1165</v>
          </cell>
          <cell r="AF213">
            <v>1074</v>
          </cell>
          <cell r="AG213">
            <v>1046</v>
          </cell>
          <cell r="AH213">
            <v>1710</v>
          </cell>
          <cell r="AI213">
            <v>4995</v>
          </cell>
          <cell r="AJ213">
            <v>1011</v>
          </cell>
          <cell r="AK213">
            <v>1367</v>
          </cell>
          <cell r="AL213">
            <v>1079</v>
          </cell>
          <cell r="AM213">
            <v>2025</v>
          </cell>
          <cell r="AN213">
            <v>5482</v>
          </cell>
          <cell r="AO213">
            <v>1325</v>
          </cell>
          <cell r="AP213">
            <v>1676</v>
          </cell>
          <cell r="AQ213">
            <v>1939</v>
          </cell>
          <cell r="AR213">
            <v>2629</v>
          </cell>
          <cell r="AS213">
            <v>7569</v>
          </cell>
          <cell r="AT213">
            <v>1933</v>
          </cell>
          <cell r="AU213">
            <v>2265</v>
          </cell>
          <cell r="AV213">
            <v>2558</v>
          </cell>
          <cell r="AW213">
            <v>3922</v>
          </cell>
          <cell r="AX213">
            <v>10678</v>
          </cell>
          <cell r="AY213">
            <v>2535</v>
          </cell>
          <cell r="AZ213">
            <v>2931</v>
          </cell>
          <cell r="BA213">
            <v>3176</v>
          </cell>
          <cell r="BB213">
            <v>3998</v>
          </cell>
          <cell r="BC213">
            <v>12640</v>
          </cell>
          <cell r="BD213">
            <v>3080</v>
          </cell>
          <cell r="BE213">
            <v>3290</v>
          </cell>
          <cell r="BF213">
            <v>3929</v>
          </cell>
          <cell r="BG213">
            <v>4347</v>
          </cell>
          <cell r="BH213">
            <v>14646</v>
          </cell>
          <cell r="BI213">
            <v>3848</v>
          </cell>
          <cell r="BJ213">
            <v>3751</v>
          </cell>
          <cell r="BK213">
            <v>3663</v>
          </cell>
          <cell r="BL213">
            <v>4986</v>
          </cell>
          <cell r="BM213">
            <v>16248</v>
          </cell>
          <cell r="BN213">
            <v>4802</v>
          </cell>
          <cell r="BO213">
            <v>3955</v>
          </cell>
          <cell r="BP213">
            <v>4605</v>
          </cell>
          <cell r="BQ213">
            <v>5435</v>
          </cell>
          <cell r="BR213">
            <v>18797</v>
          </cell>
          <cell r="BS213">
            <v>5437</v>
          </cell>
          <cell r="BT213">
            <v>5061</v>
          </cell>
          <cell r="BU213">
            <v>5635</v>
          </cell>
          <cell r="BV213">
            <v>6693</v>
          </cell>
          <cell r="BW213">
            <v>22826</v>
          </cell>
          <cell r="BX213">
            <v>6442</v>
          </cell>
          <cell r="BY213">
            <v>5848</v>
          </cell>
          <cell r="BZ213">
            <v>6972</v>
          </cell>
          <cell r="CA213">
            <v>7367</v>
          </cell>
          <cell r="CB213">
            <v>26629</v>
          </cell>
          <cell r="CC213">
            <v>6103</v>
          </cell>
          <cell r="CD213">
            <v>6598</v>
          </cell>
          <cell r="CE213">
            <v>7308</v>
          </cell>
          <cell r="CF213">
            <v>8801</v>
          </cell>
          <cell r="CG213">
            <v>28810</v>
          </cell>
          <cell r="CH213">
            <v>8227</v>
          </cell>
          <cell r="CI213">
            <v>7850</v>
          </cell>
          <cell r="CJ213">
            <v>9421</v>
          </cell>
          <cell r="CK213">
            <v>11028</v>
          </cell>
          <cell r="CL213">
            <v>36526</v>
          </cell>
          <cell r="CM213">
            <v>9719</v>
          </cell>
          <cell r="CN213">
            <v>10714</v>
          </cell>
          <cell r="CO213">
            <v>12106</v>
          </cell>
          <cell r="CP213">
            <v>12789</v>
          </cell>
          <cell r="CQ213">
            <v>45328</v>
          </cell>
          <cell r="CR213">
            <v>12212</v>
          </cell>
          <cell r="CS213">
            <v>13217</v>
          </cell>
          <cell r="CT213">
            <v>14224</v>
          </cell>
          <cell r="CU213">
            <v>16242</v>
          </cell>
          <cell r="CV213">
            <v>55895</v>
          </cell>
          <cell r="CW213">
            <v>14246</v>
          </cell>
          <cell r="CX213">
            <v>14370</v>
          </cell>
          <cell r="CY213">
            <v>15196</v>
          </cell>
          <cell r="CZ213">
            <v>17719</v>
          </cell>
          <cell r="DA213">
            <v>61531</v>
          </cell>
          <cell r="DB213">
            <v>14797</v>
          </cell>
          <cell r="DC213">
            <v>16087</v>
          </cell>
          <cell r="DD213">
            <v>18052</v>
          </cell>
          <cell r="DE213">
            <v>20836</v>
          </cell>
          <cell r="DF213">
            <v>69772</v>
          </cell>
          <cell r="DG213">
            <v>15438</v>
          </cell>
          <cell r="DH213">
            <v>18342</v>
          </cell>
          <cell r="DI213">
            <v>20798</v>
          </cell>
          <cell r="DJ213">
            <v>23708</v>
          </cell>
          <cell r="DK213">
            <v>78286</v>
          </cell>
          <cell r="DL213">
            <v>18755</v>
          </cell>
          <cell r="DM213">
            <v>21851</v>
          </cell>
          <cell r="DN213">
            <v>26205</v>
          </cell>
          <cell r="DO213">
            <v>28805</v>
          </cell>
          <cell r="DP213">
            <v>95616</v>
          </cell>
          <cell r="DQ213">
            <v>22915</v>
          </cell>
          <cell r="DR213">
            <v>28749</v>
          </cell>
          <cell r="DS213">
            <v>30460</v>
          </cell>
          <cell r="DT213">
            <v>33300</v>
          </cell>
          <cell r="DU213">
            <v>115424</v>
          </cell>
          <cell r="DV213">
            <v>27519</v>
          </cell>
          <cell r="DW213">
            <v>30095</v>
          </cell>
          <cell r="DX213">
            <v>32474</v>
          </cell>
          <cell r="DY213">
            <v>36448</v>
          </cell>
          <cell r="DZ213">
            <v>126536</v>
          </cell>
          <cell r="EA213">
            <v>30113</v>
          </cell>
          <cell r="EB213">
            <v>31352</v>
          </cell>
          <cell r="EC213">
            <v>32948</v>
          </cell>
          <cell r="ED213">
            <v>37071</v>
          </cell>
          <cell r="EE213">
            <v>131484</v>
          </cell>
          <cell r="EF213">
            <v>33486</v>
          </cell>
          <cell r="EG213">
            <v>34693</v>
          </cell>
          <cell r="EH213">
            <v>38196</v>
          </cell>
          <cell r="EI213">
            <v>45320</v>
          </cell>
          <cell r="EJ213">
            <v>151695</v>
          </cell>
          <cell r="EK213">
            <v>34656</v>
          </cell>
          <cell r="EL213">
            <v>39910</v>
          </cell>
          <cell r="EM213">
            <v>43034</v>
          </cell>
          <cell r="EN213">
            <v>42397</v>
          </cell>
          <cell r="EO213">
            <v>159997</v>
          </cell>
          <cell r="EP213">
            <v>29268</v>
          </cell>
          <cell r="EQ213">
            <v>32462</v>
          </cell>
          <cell r="ER213">
            <v>34191</v>
          </cell>
          <cell r="ES213">
            <v>33408</v>
          </cell>
          <cell r="ET213">
            <v>129329</v>
          </cell>
          <cell r="EU213">
            <v>24825</v>
          </cell>
          <cell r="EV213">
            <v>27591</v>
          </cell>
          <cell r="EW213">
            <v>27939</v>
          </cell>
          <cell r="EX213">
            <v>29890</v>
          </cell>
          <cell r="EY213">
            <v>110245</v>
          </cell>
          <cell r="EZ213">
            <v>25073</v>
          </cell>
          <cell r="FA213">
            <v>26633</v>
          </cell>
          <cell r="FB213">
            <v>26505</v>
          </cell>
          <cell r="FC213">
            <v>26477</v>
          </cell>
          <cell r="FD213">
            <v>104688</v>
          </cell>
          <cell r="FE213">
            <v>22902</v>
          </cell>
          <cell r="FF213">
            <v>26964</v>
          </cell>
          <cell r="FG213">
            <v>22656</v>
          </cell>
          <cell r="FH213">
            <v>24370</v>
          </cell>
          <cell r="FI213">
            <v>96892</v>
          </cell>
          <cell r="FJ213">
            <v>19962</v>
          </cell>
          <cell r="FK213">
            <v>21367</v>
          </cell>
          <cell r="FL213">
            <v>19637</v>
          </cell>
          <cell r="FM213">
            <v>20571</v>
          </cell>
          <cell r="FN213">
            <v>81537</v>
          </cell>
          <cell r="FO213">
            <v>17539</v>
          </cell>
          <cell r="FP213">
            <v>15158</v>
          </cell>
          <cell r="FQ213">
            <v>18907</v>
          </cell>
          <cell r="FR213">
            <v>21943</v>
          </cell>
          <cell r="FS213">
            <v>73547</v>
          </cell>
          <cell r="FT213">
            <v>19563</v>
          </cell>
          <cell r="FU213">
            <v>23588</v>
          </cell>
          <cell r="FV213">
            <v>22375</v>
          </cell>
          <cell r="FW213">
            <v>24491</v>
          </cell>
          <cell r="FX213">
            <v>90017</v>
          </cell>
          <cell r="FY213">
            <v>20479</v>
          </cell>
          <cell r="FZ213">
            <v>23672</v>
          </cell>
          <cell r="GA213">
            <v>23026</v>
          </cell>
          <cell r="GB213">
            <v>26364</v>
          </cell>
          <cell r="GC213">
            <v>93541</v>
          </cell>
          <cell r="GD213">
            <v>22166</v>
          </cell>
          <cell r="GE213">
            <v>26366</v>
          </cell>
          <cell r="GF213">
            <v>24918</v>
          </cell>
          <cell r="GG213">
            <v>27918</v>
          </cell>
          <cell r="GH213">
            <v>101368</v>
          </cell>
          <cell r="GI213">
            <v>24223</v>
          </cell>
          <cell r="GJ213">
            <v>28707</v>
          </cell>
          <cell r="GK213">
            <v>29148</v>
          </cell>
          <cell r="GL213">
            <v>33715</v>
          </cell>
          <cell r="GM213">
            <v>115793</v>
          </cell>
          <cell r="GN213">
            <v>27405</v>
          </cell>
          <cell r="GO213">
            <v>32521</v>
          </cell>
          <cell r="GP213">
            <v>31703</v>
          </cell>
          <cell r="GQ213">
            <v>32733</v>
          </cell>
          <cell r="GR213">
            <v>124362</v>
          </cell>
          <cell r="GS213">
            <v>24269</v>
          </cell>
          <cell r="GT213">
            <v>28868</v>
          </cell>
          <cell r="GU213">
            <v>30941</v>
          </cell>
          <cell r="GV213">
            <v>39143</v>
          </cell>
          <cell r="GW213">
            <v>123221</v>
          </cell>
          <cell r="GX213">
            <v>31380</v>
          </cell>
          <cell r="GY213">
            <v>35327</v>
          </cell>
          <cell r="GZ213">
            <v>37431</v>
          </cell>
          <cell r="HA213">
            <v>48988</v>
          </cell>
          <cell r="HB213">
            <v>153126</v>
          </cell>
          <cell r="HC213">
            <v>42914</v>
          </cell>
          <cell r="HD213">
            <v>52297</v>
          </cell>
          <cell r="HE213">
            <v>55837</v>
          </cell>
          <cell r="HF213">
            <v>65281</v>
          </cell>
          <cell r="HG213">
            <v>216329</v>
          </cell>
          <cell r="HH213">
            <v>62522</v>
          </cell>
          <cell r="HI213">
            <v>54472</v>
          </cell>
          <cell r="HJ213">
            <v>47363</v>
          </cell>
          <cell r="HK213">
            <v>67603</v>
          </cell>
          <cell r="HL213">
            <v>231960</v>
          </cell>
          <cell r="HM213">
            <v>70736</v>
          </cell>
          <cell r="HN213">
            <v>67239</v>
          </cell>
          <cell r="HO213">
            <v>56056</v>
          </cell>
        </row>
        <row r="214">
          <cell r="A214" t="str">
            <v>CURCXDM5</v>
          </cell>
          <cell r="B214" t="str">
            <v>current price HK$Mn</v>
          </cell>
          <cell r="C214" t="str">
            <v>CXDM by commodity</v>
          </cell>
          <cell r="D214" t="str">
            <v>group 5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1588</v>
          </cell>
          <cell r="O214">
            <v>1737</v>
          </cell>
          <cell r="P214">
            <v>1881</v>
          </cell>
          <cell r="Q214">
            <v>1972</v>
          </cell>
          <cell r="R214">
            <v>2092</v>
          </cell>
          <cell r="S214">
            <v>2215</v>
          </cell>
          <cell r="T214">
            <v>2420</v>
          </cell>
          <cell r="U214">
            <v>673</v>
          </cell>
          <cell r="V214">
            <v>702</v>
          </cell>
          <cell r="W214">
            <v>736</v>
          </cell>
          <cell r="X214">
            <v>777</v>
          </cell>
          <cell r="Y214">
            <v>2888</v>
          </cell>
          <cell r="Z214">
            <v>842</v>
          </cell>
          <cell r="AA214">
            <v>885</v>
          </cell>
          <cell r="AB214">
            <v>924</v>
          </cell>
          <cell r="AC214">
            <v>978</v>
          </cell>
          <cell r="AD214">
            <v>3629</v>
          </cell>
          <cell r="AE214">
            <v>1057</v>
          </cell>
          <cell r="AF214">
            <v>1094</v>
          </cell>
          <cell r="AG214">
            <v>1122</v>
          </cell>
          <cell r="AH214">
            <v>1146</v>
          </cell>
          <cell r="AI214">
            <v>4419</v>
          </cell>
          <cell r="AJ214">
            <v>1228</v>
          </cell>
          <cell r="AK214">
            <v>1275</v>
          </cell>
          <cell r="AL214">
            <v>1310</v>
          </cell>
          <cell r="AM214">
            <v>1347</v>
          </cell>
          <cell r="AN214">
            <v>5160</v>
          </cell>
          <cell r="AO214">
            <v>1428</v>
          </cell>
          <cell r="AP214">
            <v>1475</v>
          </cell>
          <cell r="AQ214">
            <v>1511</v>
          </cell>
          <cell r="AR214">
            <v>1567</v>
          </cell>
          <cell r="AS214">
            <v>5981</v>
          </cell>
          <cell r="AT214">
            <v>1649</v>
          </cell>
          <cell r="AU214">
            <v>1700</v>
          </cell>
          <cell r="AV214">
            <v>1774</v>
          </cell>
          <cell r="AW214">
            <v>1875</v>
          </cell>
          <cell r="AX214">
            <v>6998</v>
          </cell>
          <cell r="AY214">
            <v>1989</v>
          </cell>
          <cell r="AZ214">
            <v>2090</v>
          </cell>
          <cell r="BA214">
            <v>2201</v>
          </cell>
          <cell r="BB214">
            <v>2425</v>
          </cell>
          <cell r="BC214">
            <v>8705</v>
          </cell>
          <cell r="BD214">
            <v>2452</v>
          </cell>
          <cell r="BE214">
            <v>2581</v>
          </cell>
          <cell r="BF214">
            <v>2741</v>
          </cell>
          <cell r="BG214">
            <v>2902</v>
          </cell>
          <cell r="BH214">
            <v>10676</v>
          </cell>
          <cell r="BI214">
            <v>2927</v>
          </cell>
          <cell r="BJ214">
            <v>3119</v>
          </cell>
          <cell r="BK214">
            <v>3365</v>
          </cell>
          <cell r="BL214">
            <v>3583</v>
          </cell>
          <cell r="BM214">
            <v>12994</v>
          </cell>
          <cell r="BN214">
            <v>3621</v>
          </cell>
          <cell r="BO214">
            <v>3812</v>
          </cell>
          <cell r="BP214">
            <v>4199</v>
          </cell>
          <cell r="BQ214">
            <v>4384</v>
          </cell>
          <cell r="BR214">
            <v>16016</v>
          </cell>
          <cell r="BS214">
            <v>4475</v>
          </cell>
          <cell r="BT214">
            <v>4629</v>
          </cell>
          <cell r="BU214">
            <v>4777</v>
          </cell>
          <cell r="BV214">
            <v>4888</v>
          </cell>
          <cell r="BW214">
            <v>18769</v>
          </cell>
          <cell r="BX214">
            <v>5090</v>
          </cell>
          <cell r="BY214">
            <v>5155</v>
          </cell>
          <cell r="BZ214">
            <v>5377</v>
          </cell>
          <cell r="CA214">
            <v>5544</v>
          </cell>
          <cell r="CB214">
            <v>21166</v>
          </cell>
          <cell r="CC214">
            <v>5652</v>
          </cell>
          <cell r="CD214">
            <v>5756</v>
          </cell>
          <cell r="CE214">
            <v>5960</v>
          </cell>
          <cell r="CF214">
            <v>6162</v>
          </cell>
          <cell r="CG214">
            <v>23530</v>
          </cell>
          <cell r="CH214">
            <v>6305</v>
          </cell>
          <cell r="CI214">
            <v>6472</v>
          </cell>
          <cell r="CJ214">
            <v>6659</v>
          </cell>
          <cell r="CK214">
            <v>6913</v>
          </cell>
          <cell r="CL214">
            <v>26349</v>
          </cell>
          <cell r="CM214">
            <v>7135</v>
          </cell>
          <cell r="CN214">
            <v>7348</v>
          </cell>
          <cell r="CO214">
            <v>7581</v>
          </cell>
          <cell r="CP214">
            <v>7715</v>
          </cell>
          <cell r="CQ214">
            <v>29779</v>
          </cell>
          <cell r="CR214">
            <v>8319</v>
          </cell>
          <cell r="CS214">
            <v>8589</v>
          </cell>
          <cell r="CT214">
            <v>8796</v>
          </cell>
          <cell r="CU214">
            <v>9130</v>
          </cell>
          <cell r="CV214">
            <v>34834</v>
          </cell>
          <cell r="CW214">
            <v>9718</v>
          </cell>
          <cell r="CX214">
            <v>9950</v>
          </cell>
          <cell r="CY214">
            <v>10235</v>
          </cell>
          <cell r="CZ214">
            <v>10498</v>
          </cell>
          <cell r="DA214">
            <v>40401</v>
          </cell>
          <cell r="DB214">
            <v>10857</v>
          </cell>
          <cell r="DC214">
            <v>11376</v>
          </cell>
          <cell r="DD214">
            <v>11907</v>
          </cell>
          <cell r="DE214">
            <v>12441</v>
          </cell>
          <cell r="DF214">
            <v>46581</v>
          </cell>
          <cell r="DG214">
            <v>12963</v>
          </cell>
          <cell r="DH214">
            <v>13475</v>
          </cell>
          <cell r="DI214">
            <v>14122</v>
          </cell>
          <cell r="DJ214">
            <v>14742</v>
          </cell>
          <cell r="DK214">
            <v>55302</v>
          </cell>
          <cell r="DL214">
            <v>15361</v>
          </cell>
          <cell r="DM214">
            <v>16375</v>
          </cell>
          <cell r="DN214">
            <v>17010</v>
          </cell>
          <cell r="DO214">
            <v>17606</v>
          </cell>
          <cell r="DP214">
            <v>66352</v>
          </cell>
          <cell r="DQ214">
            <v>18279</v>
          </cell>
          <cell r="DR214">
            <v>18925</v>
          </cell>
          <cell r="DS214">
            <v>19954</v>
          </cell>
          <cell r="DT214">
            <v>20913</v>
          </cell>
          <cell r="DU214">
            <v>78071</v>
          </cell>
          <cell r="DV214">
            <v>21862</v>
          </cell>
          <cell r="DW214">
            <v>24069</v>
          </cell>
          <cell r="DX214">
            <v>25276</v>
          </cell>
          <cell r="DY214">
            <v>24786</v>
          </cell>
          <cell r="DZ214">
            <v>95993</v>
          </cell>
          <cell r="EA214">
            <v>25098</v>
          </cell>
          <cell r="EB214">
            <v>27781</v>
          </cell>
          <cell r="EC214">
            <v>29191</v>
          </cell>
          <cell r="ED214">
            <v>29371</v>
          </cell>
          <cell r="EE214">
            <v>111441</v>
          </cell>
          <cell r="EF214">
            <v>29357</v>
          </cell>
          <cell r="EG214">
            <v>32000</v>
          </cell>
          <cell r="EH214">
            <v>33329</v>
          </cell>
          <cell r="EI214">
            <v>33232</v>
          </cell>
          <cell r="EJ214">
            <v>127918</v>
          </cell>
          <cell r="EK214">
            <v>32879</v>
          </cell>
          <cell r="EL214">
            <v>35759</v>
          </cell>
          <cell r="EM214">
            <v>37002</v>
          </cell>
          <cell r="EN214">
            <v>36682</v>
          </cell>
          <cell r="EO214">
            <v>142322</v>
          </cell>
          <cell r="EP214">
            <v>36172</v>
          </cell>
          <cell r="EQ214">
            <v>38944</v>
          </cell>
          <cell r="ER214">
            <v>39537</v>
          </cell>
          <cell r="ES214">
            <v>38039</v>
          </cell>
          <cell r="ET214">
            <v>152692</v>
          </cell>
          <cell r="EU214">
            <v>36195</v>
          </cell>
          <cell r="EV214">
            <v>37702</v>
          </cell>
          <cell r="EW214">
            <v>36394</v>
          </cell>
          <cell r="EX214">
            <v>35202</v>
          </cell>
          <cell r="EY214">
            <v>145493</v>
          </cell>
          <cell r="EZ214">
            <v>34607</v>
          </cell>
          <cell r="FA214">
            <v>34212</v>
          </cell>
          <cell r="FB214">
            <v>34493</v>
          </cell>
          <cell r="FC214">
            <v>34469</v>
          </cell>
          <cell r="FD214">
            <v>137781</v>
          </cell>
          <cell r="FE214">
            <v>34700</v>
          </cell>
          <cell r="FF214">
            <v>34887</v>
          </cell>
          <cell r="FG214">
            <v>35522</v>
          </cell>
          <cell r="FH214">
            <v>34960</v>
          </cell>
          <cell r="FI214">
            <v>140069</v>
          </cell>
          <cell r="FJ214">
            <v>34721</v>
          </cell>
          <cell r="FK214">
            <v>34818</v>
          </cell>
          <cell r="FL214">
            <v>35247</v>
          </cell>
          <cell r="FM214">
            <v>34882</v>
          </cell>
          <cell r="FN214">
            <v>139668</v>
          </cell>
          <cell r="FO214">
            <v>35435</v>
          </cell>
          <cell r="FP214">
            <v>34874</v>
          </cell>
          <cell r="FQ214">
            <v>33474</v>
          </cell>
          <cell r="FR214">
            <v>33947</v>
          </cell>
          <cell r="FS214">
            <v>137730</v>
          </cell>
          <cell r="FT214">
            <v>33790</v>
          </cell>
          <cell r="FU214">
            <v>33411</v>
          </cell>
          <cell r="FV214">
            <v>33574</v>
          </cell>
          <cell r="FW214">
            <v>33993</v>
          </cell>
          <cell r="FX214">
            <v>134768</v>
          </cell>
          <cell r="FY214">
            <v>34314</v>
          </cell>
          <cell r="FZ214">
            <v>34630</v>
          </cell>
          <cell r="GA214">
            <v>35472</v>
          </cell>
          <cell r="GB214">
            <v>36226</v>
          </cell>
          <cell r="GC214">
            <v>140642</v>
          </cell>
          <cell r="GD214">
            <v>36694</v>
          </cell>
          <cell r="GE214">
            <v>37134</v>
          </cell>
          <cell r="GF214">
            <v>37932</v>
          </cell>
          <cell r="GG214">
            <v>38362</v>
          </cell>
          <cell r="GH214">
            <v>150122</v>
          </cell>
          <cell r="GI214">
            <v>38161</v>
          </cell>
          <cell r="GJ214">
            <v>38219</v>
          </cell>
          <cell r="GK214">
            <v>38982</v>
          </cell>
          <cell r="GL214">
            <v>40725</v>
          </cell>
          <cell r="GM214">
            <v>156087</v>
          </cell>
          <cell r="GN214">
            <v>40417</v>
          </cell>
          <cell r="GO214">
            <v>41264</v>
          </cell>
          <cell r="GP214">
            <v>42667</v>
          </cell>
          <cell r="GQ214">
            <v>43309</v>
          </cell>
          <cell r="GR214">
            <v>167657</v>
          </cell>
          <cell r="GS214">
            <v>43682</v>
          </cell>
          <cell r="GT214">
            <v>43602</v>
          </cell>
          <cell r="GU214">
            <v>43924</v>
          </cell>
          <cell r="GV214">
            <v>43884</v>
          </cell>
          <cell r="GW214">
            <v>175092</v>
          </cell>
          <cell r="GX214">
            <v>44365</v>
          </cell>
          <cell r="GY214">
            <v>44438</v>
          </cell>
          <cell r="GZ214">
            <v>44250</v>
          </cell>
          <cell r="HA214">
            <v>45522</v>
          </cell>
          <cell r="HB214">
            <v>178575</v>
          </cell>
          <cell r="HC214">
            <v>46695</v>
          </cell>
          <cell r="HD214">
            <v>47715</v>
          </cell>
          <cell r="HE214">
            <v>49281</v>
          </cell>
          <cell r="HF214">
            <v>50111</v>
          </cell>
          <cell r="HG214">
            <v>193802</v>
          </cell>
          <cell r="HH214">
            <v>51263</v>
          </cell>
          <cell r="HI214">
            <v>51504</v>
          </cell>
          <cell r="HJ214">
            <v>51550</v>
          </cell>
          <cell r="HK214">
            <v>53256</v>
          </cell>
          <cell r="HL214">
            <v>207573</v>
          </cell>
          <cell r="HM214">
            <v>54432</v>
          </cell>
          <cell r="HN214">
            <v>55189</v>
          </cell>
          <cell r="HO214">
            <v>56562</v>
          </cell>
        </row>
        <row r="215">
          <cell r="A215" t="str">
            <v>CURCXDM6</v>
          </cell>
          <cell r="B215" t="str">
            <v>current price HK$Mn</v>
          </cell>
          <cell r="C215" t="str">
            <v>CXDM by commodity</v>
          </cell>
          <cell r="D215" t="str">
            <v>group 6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190</v>
          </cell>
          <cell r="O215">
            <v>212</v>
          </cell>
          <cell r="P215">
            <v>227</v>
          </cell>
          <cell r="Q215">
            <v>249</v>
          </cell>
          <cell r="R215">
            <v>264</v>
          </cell>
          <cell r="S215">
            <v>331</v>
          </cell>
          <cell r="T215">
            <v>351</v>
          </cell>
          <cell r="U215">
            <v>88</v>
          </cell>
          <cell r="V215">
            <v>95</v>
          </cell>
          <cell r="W215">
            <v>119</v>
          </cell>
          <cell r="X215">
            <v>108</v>
          </cell>
          <cell r="Y215">
            <v>410</v>
          </cell>
          <cell r="Z215">
            <v>132</v>
          </cell>
          <cell r="AA215">
            <v>156</v>
          </cell>
          <cell r="AB215">
            <v>187</v>
          </cell>
          <cell r="AC215">
            <v>149</v>
          </cell>
          <cell r="AD215">
            <v>624</v>
          </cell>
          <cell r="AE215">
            <v>164</v>
          </cell>
          <cell r="AF215">
            <v>165</v>
          </cell>
          <cell r="AG215">
            <v>207</v>
          </cell>
          <cell r="AH215">
            <v>170</v>
          </cell>
          <cell r="AI215">
            <v>706</v>
          </cell>
          <cell r="AJ215">
            <v>182</v>
          </cell>
          <cell r="AK215">
            <v>178</v>
          </cell>
          <cell r="AL215">
            <v>199</v>
          </cell>
          <cell r="AM215">
            <v>187</v>
          </cell>
          <cell r="AN215">
            <v>746</v>
          </cell>
          <cell r="AO215">
            <v>197</v>
          </cell>
          <cell r="AP215">
            <v>212</v>
          </cell>
          <cell r="AQ215">
            <v>243</v>
          </cell>
          <cell r="AR215">
            <v>231</v>
          </cell>
          <cell r="AS215">
            <v>883</v>
          </cell>
          <cell r="AT215">
            <v>206</v>
          </cell>
          <cell r="AU215">
            <v>215</v>
          </cell>
          <cell r="AV215">
            <v>262</v>
          </cell>
          <cell r="AW215">
            <v>236</v>
          </cell>
          <cell r="AX215">
            <v>919</v>
          </cell>
          <cell r="AY215">
            <v>237</v>
          </cell>
          <cell r="AZ215">
            <v>323</v>
          </cell>
          <cell r="BA215">
            <v>403</v>
          </cell>
          <cell r="BB215">
            <v>300</v>
          </cell>
          <cell r="BC215">
            <v>1263</v>
          </cell>
          <cell r="BD215">
            <v>494</v>
          </cell>
          <cell r="BE215">
            <v>493</v>
          </cell>
          <cell r="BF215">
            <v>589</v>
          </cell>
          <cell r="BG215">
            <v>455</v>
          </cell>
          <cell r="BH215">
            <v>2031</v>
          </cell>
          <cell r="BI215">
            <v>643</v>
          </cell>
          <cell r="BJ215">
            <v>595</v>
          </cell>
          <cell r="BK215">
            <v>685</v>
          </cell>
          <cell r="BL215">
            <v>554</v>
          </cell>
          <cell r="BM215">
            <v>2477</v>
          </cell>
          <cell r="BN215">
            <v>584</v>
          </cell>
          <cell r="BO215">
            <v>564</v>
          </cell>
          <cell r="BP215">
            <v>742</v>
          </cell>
          <cell r="BQ215">
            <v>611</v>
          </cell>
          <cell r="BR215">
            <v>2501</v>
          </cell>
          <cell r="BS215">
            <v>664</v>
          </cell>
          <cell r="BT215">
            <v>686</v>
          </cell>
          <cell r="BU215">
            <v>866</v>
          </cell>
          <cell r="BV215">
            <v>691</v>
          </cell>
          <cell r="BW215">
            <v>2907</v>
          </cell>
          <cell r="BX215">
            <v>725</v>
          </cell>
          <cell r="BY215">
            <v>750</v>
          </cell>
          <cell r="BZ215">
            <v>1078</v>
          </cell>
          <cell r="CA215">
            <v>809</v>
          </cell>
          <cell r="CB215">
            <v>3362</v>
          </cell>
          <cell r="CC215">
            <v>746</v>
          </cell>
          <cell r="CD215">
            <v>776</v>
          </cell>
          <cell r="CE215">
            <v>962</v>
          </cell>
          <cell r="CF215">
            <v>731</v>
          </cell>
          <cell r="CG215">
            <v>3215</v>
          </cell>
          <cell r="CH215">
            <v>766</v>
          </cell>
          <cell r="CI215">
            <v>857</v>
          </cell>
          <cell r="CJ215">
            <v>1015</v>
          </cell>
          <cell r="CK215">
            <v>747</v>
          </cell>
          <cell r="CL215">
            <v>3385</v>
          </cell>
          <cell r="CM215">
            <v>768</v>
          </cell>
          <cell r="CN215">
            <v>871</v>
          </cell>
          <cell r="CO215">
            <v>1174</v>
          </cell>
          <cell r="CP215">
            <v>906</v>
          </cell>
          <cell r="CQ215">
            <v>3719</v>
          </cell>
          <cell r="CR215">
            <v>843</v>
          </cell>
          <cell r="CS215">
            <v>981</v>
          </cell>
          <cell r="CT215">
            <v>1266</v>
          </cell>
          <cell r="CU215">
            <v>860</v>
          </cell>
          <cell r="CV215">
            <v>3950</v>
          </cell>
          <cell r="CW215">
            <v>993</v>
          </cell>
          <cell r="CX215">
            <v>1075</v>
          </cell>
          <cell r="CY215">
            <v>1488</v>
          </cell>
          <cell r="CZ215">
            <v>955</v>
          </cell>
          <cell r="DA215">
            <v>4511</v>
          </cell>
          <cell r="DB215">
            <v>1034</v>
          </cell>
          <cell r="DC215">
            <v>1109</v>
          </cell>
          <cell r="DD215">
            <v>1738</v>
          </cell>
          <cell r="DE215">
            <v>1296</v>
          </cell>
          <cell r="DF215">
            <v>5177</v>
          </cell>
          <cell r="DG215">
            <v>1336</v>
          </cell>
          <cell r="DH215">
            <v>1392</v>
          </cell>
          <cell r="DI215">
            <v>1872</v>
          </cell>
          <cell r="DJ215">
            <v>1181</v>
          </cell>
          <cell r="DK215">
            <v>5781</v>
          </cell>
          <cell r="DL215">
            <v>1325</v>
          </cell>
          <cell r="DM215">
            <v>1556</v>
          </cell>
          <cell r="DN215">
            <v>2166</v>
          </cell>
          <cell r="DO215">
            <v>1406</v>
          </cell>
          <cell r="DP215">
            <v>6453</v>
          </cell>
          <cell r="DQ215">
            <v>1465</v>
          </cell>
          <cell r="DR215">
            <v>1643</v>
          </cell>
          <cell r="DS215">
            <v>1975</v>
          </cell>
          <cell r="DT215">
            <v>1660</v>
          </cell>
          <cell r="DU215">
            <v>6743</v>
          </cell>
          <cell r="DV215">
            <v>1377</v>
          </cell>
          <cell r="DW215">
            <v>2003</v>
          </cell>
          <cell r="DX215">
            <v>2355</v>
          </cell>
          <cell r="DY215">
            <v>1713</v>
          </cell>
          <cell r="DZ215">
            <v>7448</v>
          </cell>
          <cell r="EA215">
            <v>1685</v>
          </cell>
          <cell r="EB215">
            <v>2163</v>
          </cell>
          <cell r="EC215">
            <v>2852</v>
          </cell>
          <cell r="ED215">
            <v>2016</v>
          </cell>
          <cell r="EE215">
            <v>8716</v>
          </cell>
          <cell r="EF215">
            <v>1952</v>
          </cell>
          <cell r="EG215">
            <v>2453</v>
          </cell>
          <cell r="EH215">
            <v>3267</v>
          </cell>
          <cell r="EI215">
            <v>2273</v>
          </cell>
          <cell r="EJ215">
            <v>9945</v>
          </cell>
          <cell r="EK215">
            <v>2210</v>
          </cell>
          <cell r="EL215">
            <v>2643</v>
          </cell>
          <cell r="EM215">
            <v>3689</v>
          </cell>
          <cell r="EN215">
            <v>2576</v>
          </cell>
          <cell r="EO215">
            <v>11118</v>
          </cell>
          <cell r="EP215">
            <v>2189</v>
          </cell>
          <cell r="EQ215">
            <v>3072</v>
          </cell>
          <cell r="ER215">
            <v>4109</v>
          </cell>
          <cell r="ES215">
            <v>2612</v>
          </cell>
          <cell r="ET215">
            <v>11982</v>
          </cell>
          <cell r="EU215">
            <v>2257</v>
          </cell>
          <cell r="EV215">
            <v>2913</v>
          </cell>
          <cell r="EW215">
            <v>3967</v>
          </cell>
          <cell r="EX215">
            <v>2722</v>
          </cell>
          <cell r="EY215">
            <v>11859</v>
          </cell>
          <cell r="EZ215">
            <v>2906</v>
          </cell>
          <cell r="FA215">
            <v>3144</v>
          </cell>
          <cell r="FB215">
            <v>4221</v>
          </cell>
          <cell r="FC215">
            <v>3058</v>
          </cell>
          <cell r="FD215">
            <v>13329</v>
          </cell>
          <cell r="FE215">
            <v>2812</v>
          </cell>
          <cell r="FF215">
            <v>3382</v>
          </cell>
          <cell r="FG215">
            <v>4465</v>
          </cell>
          <cell r="FH215">
            <v>3151</v>
          </cell>
          <cell r="FI215">
            <v>13810</v>
          </cell>
          <cell r="FJ215">
            <v>2780</v>
          </cell>
          <cell r="FK215">
            <v>3582</v>
          </cell>
          <cell r="FL215">
            <v>4535</v>
          </cell>
          <cell r="FM215">
            <v>3112</v>
          </cell>
          <cell r="FN215">
            <v>14009</v>
          </cell>
          <cell r="FO215">
            <v>3110</v>
          </cell>
          <cell r="FP215">
            <v>3793</v>
          </cell>
          <cell r="FQ215">
            <v>4610</v>
          </cell>
          <cell r="FR215">
            <v>3247</v>
          </cell>
          <cell r="FS215">
            <v>14760</v>
          </cell>
          <cell r="FT215">
            <v>3258</v>
          </cell>
          <cell r="FU215">
            <v>3650</v>
          </cell>
          <cell r="FV215">
            <v>4802</v>
          </cell>
          <cell r="FW215">
            <v>3218</v>
          </cell>
          <cell r="FX215">
            <v>14928</v>
          </cell>
          <cell r="FY215">
            <v>3532</v>
          </cell>
          <cell r="FZ215">
            <v>4014</v>
          </cell>
          <cell r="GA215">
            <v>4842</v>
          </cell>
          <cell r="GB215">
            <v>3499</v>
          </cell>
          <cell r="GC215">
            <v>15887</v>
          </cell>
          <cell r="GD215">
            <v>3544</v>
          </cell>
          <cell r="GE215">
            <v>4294</v>
          </cell>
          <cell r="GF215">
            <v>5095</v>
          </cell>
          <cell r="GG215">
            <v>3069</v>
          </cell>
          <cell r="GH215">
            <v>16002</v>
          </cell>
          <cell r="GI215">
            <v>3317</v>
          </cell>
          <cell r="GJ215">
            <v>4061</v>
          </cell>
          <cell r="GK215">
            <v>5151</v>
          </cell>
          <cell r="GL215">
            <v>3060</v>
          </cell>
          <cell r="GM215">
            <v>15589</v>
          </cell>
          <cell r="GN215">
            <v>4032</v>
          </cell>
          <cell r="GO215">
            <v>4172</v>
          </cell>
          <cell r="GP215">
            <v>5353</v>
          </cell>
          <cell r="GQ215">
            <v>3399</v>
          </cell>
          <cell r="GR215">
            <v>16956</v>
          </cell>
          <cell r="GS215">
            <v>3388</v>
          </cell>
          <cell r="GT215">
            <v>3875</v>
          </cell>
          <cell r="GU215">
            <v>5331</v>
          </cell>
          <cell r="GV215">
            <v>3295</v>
          </cell>
          <cell r="GW215">
            <v>15889</v>
          </cell>
          <cell r="GX215">
            <v>3755</v>
          </cell>
          <cell r="GY215">
            <v>4205</v>
          </cell>
          <cell r="GZ215">
            <v>5367</v>
          </cell>
          <cell r="HA215">
            <v>3329</v>
          </cell>
          <cell r="HB215">
            <v>16656</v>
          </cell>
          <cell r="HC215">
            <v>3951</v>
          </cell>
          <cell r="HD215">
            <v>4479</v>
          </cell>
          <cell r="HE215">
            <v>5394</v>
          </cell>
          <cell r="HF215">
            <v>3488</v>
          </cell>
          <cell r="HG215">
            <v>17312</v>
          </cell>
          <cell r="HH215">
            <v>4171</v>
          </cell>
          <cell r="HI215">
            <v>4920</v>
          </cell>
          <cell r="HJ215">
            <v>5698</v>
          </cell>
          <cell r="HK215">
            <v>3593</v>
          </cell>
          <cell r="HL215">
            <v>18382</v>
          </cell>
          <cell r="HM215">
            <v>3962</v>
          </cell>
          <cell r="HN215">
            <v>4838</v>
          </cell>
          <cell r="HO215">
            <v>5918</v>
          </cell>
        </row>
        <row r="216">
          <cell r="A216" t="str">
            <v>CURCXDM7</v>
          </cell>
          <cell r="B216" t="str">
            <v>current price HK$Mn</v>
          </cell>
          <cell r="C216" t="str">
            <v>CXDM by commodity</v>
          </cell>
          <cell r="D216" t="str">
            <v>group 7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687</v>
          </cell>
          <cell r="O216">
            <v>629</v>
          </cell>
          <cell r="P216">
            <v>830</v>
          </cell>
          <cell r="Q216">
            <v>932</v>
          </cell>
          <cell r="R216">
            <v>1168</v>
          </cell>
          <cell r="S216">
            <v>1233</v>
          </cell>
          <cell r="T216">
            <v>1337</v>
          </cell>
          <cell r="U216">
            <v>385</v>
          </cell>
          <cell r="V216">
            <v>405</v>
          </cell>
          <cell r="W216">
            <v>442</v>
          </cell>
          <cell r="X216">
            <v>546</v>
          </cell>
          <cell r="Y216">
            <v>1778</v>
          </cell>
          <cell r="Z216">
            <v>403</v>
          </cell>
          <cell r="AA216">
            <v>576</v>
          </cell>
          <cell r="AB216">
            <v>525</v>
          </cell>
          <cell r="AC216">
            <v>487</v>
          </cell>
          <cell r="AD216">
            <v>1991</v>
          </cell>
          <cell r="AE216">
            <v>396</v>
          </cell>
          <cell r="AF216">
            <v>482</v>
          </cell>
          <cell r="AG216">
            <v>452</v>
          </cell>
          <cell r="AH216">
            <v>602</v>
          </cell>
          <cell r="AI216">
            <v>1932</v>
          </cell>
          <cell r="AJ216">
            <v>506</v>
          </cell>
          <cell r="AK216">
            <v>736</v>
          </cell>
          <cell r="AL216">
            <v>579</v>
          </cell>
          <cell r="AM216">
            <v>870</v>
          </cell>
          <cell r="AN216">
            <v>2691</v>
          </cell>
          <cell r="AO216">
            <v>628</v>
          </cell>
          <cell r="AP216">
            <v>835</v>
          </cell>
          <cell r="AQ216">
            <v>792</v>
          </cell>
          <cell r="AR216">
            <v>1042</v>
          </cell>
          <cell r="AS216">
            <v>3297</v>
          </cell>
          <cell r="AT216">
            <v>745</v>
          </cell>
          <cell r="AU216">
            <v>1091</v>
          </cell>
          <cell r="AV216">
            <v>1056</v>
          </cell>
          <cell r="AW216">
            <v>1385</v>
          </cell>
          <cell r="AX216">
            <v>4277</v>
          </cell>
          <cell r="AY216">
            <v>1289</v>
          </cell>
          <cell r="AZ216">
            <v>1535</v>
          </cell>
          <cell r="BA216">
            <v>1585</v>
          </cell>
          <cell r="BB216">
            <v>1738</v>
          </cell>
          <cell r="BC216">
            <v>6147</v>
          </cell>
          <cell r="BD216">
            <v>1725</v>
          </cell>
          <cell r="BE216">
            <v>1787</v>
          </cell>
          <cell r="BF216">
            <v>1800</v>
          </cell>
          <cell r="BG216">
            <v>2227</v>
          </cell>
          <cell r="BH216">
            <v>7539</v>
          </cell>
          <cell r="BI216">
            <v>2326</v>
          </cell>
          <cell r="BJ216">
            <v>2535</v>
          </cell>
          <cell r="BK216">
            <v>2189</v>
          </cell>
          <cell r="BL216">
            <v>2547</v>
          </cell>
          <cell r="BM216">
            <v>9597</v>
          </cell>
          <cell r="BN216">
            <v>2343</v>
          </cell>
          <cell r="BO216">
            <v>2382</v>
          </cell>
          <cell r="BP216">
            <v>2498</v>
          </cell>
          <cell r="BQ216">
            <v>2520</v>
          </cell>
          <cell r="BR216">
            <v>9743</v>
          </cell>
          <cell r="BS216">
            <v>2581</v>
          </cell>
          <cell r="BT216">
            <v>2903</v>
          </cell>
          <cell r="BU216">
            <v>3202</v>
          </cell>
          <cell r="BV216">
            <v>3493</v>
          </cell>
          <cell r="BW216">
            <v>12179</v>
          </cell>
          <cell r="BX216">
            <v>3358</v>
          </cell>
          <cell r="BY216">
            <v>3647</v>
          </cell>
          <cell r="BZ216">
            <v>3988</v>
          </cell>
          <cell r="CA216">
            <v>4114</v>
          </cell>
          <cell r="CB216">
            <v>15107</v>
          </cell>
          <cell r="CC216">
            <v>4148</v>
          </cell>
          <cell r="CD216">
            <v>3635</v>
          </cell>
          <cell r="CE216">
            <v>3671</v>
          </cell>
          <cell r="CF216">
            <v>3946</v>
          </cell>
          <cell r="CG216">
            <v>15400</v>
          </cell>
          <cell r="CH216">
            <v>3837</v>
          </cell>
          <cell r="CI216">
            <v>4479</v>
          </cell>
          <cell r="CJ216">
            <v>5077</v>
          </cell>
          <cell r="CK216">
            <v>5400</v>
          </cell>
          <cell r="CL216">
            <v>18793</v>
          </cell>
          <cell r="CM216">
            <v>5132</v>
          </cell>
          <cell r="CN216">
            <v>6411</v>
          </cell>
          <cell r="CO216">
            <v>5974</v>
          </cell>
          <cell r="CP216">
            <v>6520</v>
          </cell>
          <cell r="CQ216">
            <v>24037</v>
          </cell>
          <cell r="CR216">
            <v>6305</v>
          </cell>
          <cell r="CS216">
            <v>7029</v>
          </cell>
          <cell r="CT216">
            <v>7339</v>
          </cell>
          <cell r="CU216">
            <v>8456</v>
          </cell>
          <cell r="CV216">
            <v>29129</v>
          </cell>
          <cell r="CW216">
            <v>7558</v>
          </cell>
          <cell r="CX216">
            <v>8541</v>
          </cell>
          <cell r="CY216">
            <v>6997</v>
          </cell>
          <cell r="CZ216">
            <v>7459</v>
          </cell>
          <cell r="DA216">
            <v>30555</v>
          </cell>
          <cell r="DB216">
            <v>6579</v>
          </cell>
          <cell r="DC216">
            <v>8235</v>
          </cell>
          <cell r="DD216">
            <v>8484</v>
          </cell>
          <cell r="DE216">
            <v>8435</v>
          </cell>
          <cell r="DF216">
            <v>31733</v>
          </cell>
          <cell r="DG216">
            <v>8710</v>
          </cell>
          <cell r="DH216">
            <v>10805</v>
          </cell>
          <cell r="DI216">
            <v>11801</v>
          </cell>
          <cell r="DJ216">
            <v>11448</v>
          </cell>
          <cell r="DK216">
            <v>42764</v>
          </cell>
          <cell r="DL216">
            <v>11304</v>
          </cell>
          <cell r="DM216">
            <v>12841</v>
          </cell>
          <cell r="DN216">
            <v>12656</v>
          </cell>
          <cell r="DO216">
            <v>14966</v>
          </cell>
          <cell r="DP216">
            <v>51767</v>
          </cell>
          <cell r="DQ216">
            <v>12784</v>
          </cell>
          <cell r="DR216">
            <v>13779</v>
          </cell>
          <cell r="DS216">
            <v>13724</v>
          </cell>
          <cell r="DT216">
            <v>16328</v>
          </cell>
          <cell r="DU216">
            <v>56615</v>
          </cell>
          <cell r="DV216">
            <v>15808</v>
          </cell>
          <cell r="DW216">
            <v>15251</v>
          </cell>
          <cell r="DX216">
            <v>15317</v>
          </cell>
          <cell r="DY216">
            <v>20092</v>
          </cell>
          <cell r="DZ216">
            <v>66468</v>
          </cell>
          <cell r="EA216">
            <v>18185</v>
          </cell>
          <cell r="EB216">
            <v>15984</v>
          </cell>
          <cell r="EC216">
            <v>16797</v>
          </cell>
          <cell r="ED216">
            <v>22263</v>
          </cell>
          <cell r="EE216">
            <v>73229</v>
          </cell>
          <cell r="EF216">
            <v>18974</v>
          </cell>
          <cell r="EG216">
            <v>15492</v>
          </cell>
          <cell r="EH216">
            <v>16262</v>
          </cell>
          <cell r="EI216">
            <v>22665</v>
          </cell>
          <cell r="EJ216">
            <v>73393</v>
          </cell>
          <cell r="EK216">
            <v>19917</v>
          </cell>
          <cell r="EL216">
            <v>16534</v>
          </cell>
          <cell r="EM216">
            <v>17076</v>
          </cell>
          <cell r="EN216">
            <v>22127</v>
          </cell>
          <cell r="EO216">
            <v>75654</v>
          </cell>
          <cell r="EP216">
            <v>17279</v>
          </cell>
          <cell r="EQ216">
            <v>14372</v>
          </cell>
          <cell r="ER216">
            <v>14970</v>
          </cell>
          <cell r="ES216">
            <v>18143</v>
          </cell>
          <cell r="ET216">
            <v>64764</v>
          </cell>
          <cell r="EU216">
            <v>13846</v>
          </cell>
          <cell r="EV216">
            <v>14644</v>
          </cell>
          <cell r="EW216">
            <v>16257</v>
          </cell>
          <cell r="EX216">
            <v>18340</v>
          </cell>
          <cell r="EY216">
            <v>63087</v>
          </cell>
          <cell r="EZ216">
            <v>17442</v>
          </cell>
          <cell r="FA216">
            <v>16302</v>
          </cell>
          <cell r="FB216">
            <v>17128</v>
          </cell>
          <cell r="FC216">
            <v>20973</v>
          </cell>
          <cell r="FD216">
            <v>71845</v>
          </cell>
          <cell r="FE216">
            <v>18168</v>
          </cell>
          <cell r="FF216">
            <v>15279</v>
          </cell>
          <cell r="FG216">
            <v>17477</v>
          </cell>
          <cell r="FH216">
            <v>17484</v>
          </cell>
          <cell r="FI216">
            <v>68408</v>
          </cell>
          <cell r="FJ216">
            <v>16235</v>
          </cell>
          <cell r="FK216">
            <v>13794</v>
          </cell>
          <cell r="FL216">
            <v>14120</v>
          </cell>
          <cell r="FM216">
            <v>15506</v>
          </cell>
          <cell r="FN216">
            <v>59655</v>
          </cell>
          <cell r="FO216">
            <v>15479</v>
          </cell>
          <cell r="FP216">
            <v>12394</v>
          </cell>
          <cell r="FQ216">
            <v>13869</v>
          </cell>
          <cell r="FR216">
            <v>16373</v>
          </cell>
          <cell r="FS216">
            <v>58115</v>
          </cell>
          <cell r="FT216">
            <v>15997</v>
          </cell>
          <cell r="FU216">
            <v>12267</v>
          </cell>
          <cell r="FV216">
            <v>14448</v>
          </cell>
          <cell r="FW216">
            <v>17254</v>
          </cell>
          <cell r="FX216">
            <v>59966</v>
          </cell>
          <cell r="FY216">
            <v>16119</v>
          </cell>
          <cell r="FZ216">
            <v>12600</v>
          </cell>
          <cell r="GA216">
            <v>14539</v>
          </cell>
          <cell r="GB216">
            <v>17184</v>
          </cell>
          <cell r="GC216">
            <v>60442</v>
          </cell>
          <cell r="GD216">
            <v>15718</v>
          </cell>
          <cell r="GE216">
            <v>12002</v>
          </cell>
          <cell r="GF216">
            <v>14486</v>
          </cell>
          <cell r="GG216">
            <v>17882</v>
          </cell>
          <cell r="GH216">
            <v>60088</v>
          </cell>
          <cell r="GI216">
            <v>15881</v>
          </cell>
          <cell r="GJ216">
            <v>12707</v>
          </cell>
          <cell r="GK216">
            <v>15326</v>
          </cell>
          <cell r="GL216">
            <v>20110</v>
          </cell>
          <cell r="GM216">
            <v>64024</v>
          </cell>
          <cell r="GN216">
            <v>16919</v>
          </cell>
          <cell r="GO216">
            <v>13088</v>
          </cell>
          <cell r="GP216">
            <v>17331</v>
          </cell>
          <cell r="GQ216">
            <v>21225</v>
          </cell>
          <cell r="GR216">
            <v>68563</v>
          </cell>
          <cell r="GS216">
            <v>15397</v>
          </cell>
          <cell r="GT216">
            <v>11811</v>
          </cell>
          <cell r="GU216">
            <v>16202</v>
          </cell>
          <cell r="GV216">
            <v>19774</v>
          </cell>
          <cell r="GW216">
            <v>63184</v>
          </cell>
          <cell r="GX216">
            <v>19241</v>
          </cell>
          <cell r="GY216">
            <v>13699</v>
          </cell>
          <cell r="GZ216">
            <v>19410</v>
          </cell>
          <cell r="HA216">
            <v>24545</v>
          </cell>
          <cell r="HB216">
            <v>76895</v>
          </cell>
          <cell r="HC216">
            <v>21152</v>
          </cell>
          <cell r="HD216">
            <v>19236</v>
          </cell>
          <cell r="HE216">
            <v>24706</v>
          </cell>
          <cell r="HF216">
            <v>31412</v>
          </cell>
          <cell r="HG216">
            <v>96506</v>
          </cell>
          <cell r="HH216">
            <v>24397</v>
          </cell>
          <cell r="HI216">
            <v>22309</v>
          </cell>
          <cell r="HJ216">
            <v>24795</v>
          </cell>
          <cell r="HK216">
            <v>36940</v>
          </cell>
          <cell r="HL216">
            <v>108441</v>
          </cell>
          <cell r="HM216">
            <v>32463</v>
          </cell>
          <cell r="HN216">
            <v>19347</v>
          </cell>
          <cell r="HO216">
            <v>21541</v>
          </cell>
        </row>
        <row r="217">
          <cell r="A217" t="str">
            <v>CURCXDM8</v>
          </cell>
          <cell r="B217" t="str">
            <v>current price HK$Mn</v>
          </cell>
          <cell r="C217" t="str">
            <v>CXDM by commodity</v>
          </cell>
          <cell r="D217" t="str">
            <v>group 8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164</v>
          </cell>
          <cell r="O217">
            <v>182</v>
          </cell>
          <cell r="P217">
            <v>203</v>
          </cell>
          <cell r="Q217">
            <v>245</v>
          </cell>
          <cell r="R217">
            <v>276</v>
          </cell>
          <cell r="S217">
            <v>306</v>
          </cell>
          <cell r="T217">
            <v>334</v>
          </cell>
          <cell r="U217">
            <v>107</v>
          </cell>
          <cell r="V217">
            <v>106</v>
          </cell>
          <cell r="W217">
            <v>118</v>
          </cell>
          <cell r="X217">
            <v>115</v>
          </cell>
          <cell r="Y217">
            <v>446</v>
          </cell>
          <cell r="Z217">
            <v>132</v>
          </cell>
          <cell r="AA217">
            <v>122</v>
          </cell>
          <cell r="AB217">
            <v>130</v>
          </cell>
          <cell r="AC217">
            <v>132</v>
          </cell>
          <cell r="AD217">
            <v>516</v>
          </cell>
          <cell r="AE217">
            <v>130</v>
          </cell>
          <cell r="AF217">
            <v>131</v>
          </cell>
          <cell r="AG217">
            <v>130</v>
          </cell>
          <cell r="AH217">
            <v>136</v>
          </cell>
          <cell r="AI217">
            <v>527</v>
          </cell>
          <cell r="AJ217">
            <v>140</v>
          </cell>
          <cell r="AK217">
            <v>146</v>
          </cell>
          <cell r="AL217">
            <v>150</v>
          </cell>
          <cell r="AM217">
            <v>163</v>
          </cell>
          <cell r="AN217">
            <v>599</v>
          </cell>
          <cell r="AO217">
            <v>168</v>
          </cell>
          <cell r="AP217">
            <v>176</v>
          </cell>
          <cell r="AQ217">
            <v>183</v>
          </cell>
          <cell r="AR217">
            <v>195</v>
          </cell>
          <cell r="AS217">
            <v>722</v>
          </cell>
          <cell r="AT217">
            <v>198</v>
          </cell>
          <cell r="AU217">
            <v>209</v>
          </cell>
          <cell r="AV217">
            <v>219</v>
          </cell>
          <cell r="AW217">
            <v>246</v>
          </cell>
          <cell r="AX217">
            <v>872</v>
          </cell>
          <cell r="AY217">
            <v>242</v>
          </cell>
          <cell r="AZ217">
            <v>265</v>
          </cell>
          <cell r="BA217">
            <v>283</v>
          </cell>
          <cell r="BB217">
            <v>307</v>
          </cell>
          <cell r="BC217">
            <v>1097</v>
          </cell>
          <cell r="BD217">
            <v>313</v>
          </cell>
          <cell r="BE217">
            <v>324</v>
          </cell>
          <cell r="BF217">
            <v>346</v>
          </cell>
          <cell r="BG217">
            <v>361</v>
          </cell>
          <cell r="BH217">
            <v>1344</v>
          </cell>
          <cell r="BI217">
            <v>379</v>
          </cell>
          <cell r="BJ217">
            <v>404</v>
          </cell>
          <cell r="BK217">
            <v>424</v>
          </cell>
          <cell r="BL217">
            <v>447</v>
          </cell>
          <cell r="BM217">
            <v>1654</v>
          </cell>
          <cell r="BN217">
            <v>463</v>
          </cell>
          <cell r="BO217">
            <v>490</v>
          </cell>
          <cell r="BP217">
            <v>490</v>
          </cell>
          <cell r="BQ217">
            <v>505</v>
          </cell>
          <cell r="BR217">
            <v>1948</v>
          </cell>
          <cell r="BS217">
            <v>516</v>
          </cell>
          <cell r="BT217">
            <v>530</v>
          </cell>
          <cell r="BU217">
            <v>539</v>
          </cell>
          <cell r="BV217">
            <v>562</v>
          </cell>
          <cell r="BW217">
            <v>2147</v>
          </cell>
          <cell r="BX217">
            <v>580</v>
          </cell>
          <cell r="BY217">
            <v>601</v>
          </cell>
          <cell r="BZ217">
            <v>615</v>
          </cell>
          <cell r="CA217">
            <v>631</v>
          </cell>
          <cell r="CB217">
            <v>2427</v>
          </cell>
          <cell r="CC217">
            <v>647</v>
          </cell>
          <cell r="CD217">
            <v>659</v>
          </cell>
          <cell r="CE217">
            <v>675</v>
          </cell>
          <cell r="CF217">
            <v>703</v>
          </cell>
          <cell r="CG217">
            <v>2684</v>
          </cell>
          <cell r="CH217">
            <v>722</v>
          </cell>
          <cell r="CI217">
            <v>736</v>
          </cell>
          <cell r="CJ217">
            <v>760</v>
          </cell>
          <cell r="CK217">
            <v>789</v>
          </cell>
          <cell r="CL217">
            <v>3007</v>
          </cell>
          <cell r="CM217">
            <v>792</v>
          </cell>
          <cell r="CN217">
            <v>825</v>
          </cell>
          <cell r="CO217">
            <v>847</v>
          </cell>
          <cell r="CP217">
            <v>886</v>
          </cell>
          <cell r="CQ217">
            <v>3350</v>
          </cell>
          <cell r="CR217">
            <v>918</v>
          </cell>
          <cell r="CS217">
            <v>950</v>
          </cell>
          <cell r="CT217">
            <v>994</v>
          </cell>
          <cell r="CU217">
            <v>1038</v>
          </cell>
          <cell r="CV217">
            <v>3900</v>
          </cell>
          <cell r="CW217">
            <v>1067</v>
          </cell>
          <cell r="CX217">
            <v>1095</v>
          </cell>
          <cell r="CY217">
            <v>1120</v>
          </cell>
          <cell r="CZ217">
            <v>1189</v>
          </cell>
          <cell r="DA217">
            <v>4471</v>
          </cell>
          <cell r="DB217">
            <v>1224</v>
          </cell>
          <cell r="DC217">
            <v>1248</v>
          </cell>
          <cell r="DD217">
            <v>1273</v>
          </cell>
          <cell r="DE217">
            <v>1332</v>
          </cell>
          <cell r="DF217">
            <v>5077</v>
          </cell>
          <cell r="DG217">
            <v>1366</v>
          </cell>
          <cell r="DH217">
            <v>1396</v>
          </cell>
          <cell r="DI217">
            <v>1416</v>
          </cell>
          <cell r="DJ217">
            <v>1472</v>
          </cell>
          <cell r="DK217">
            <v>5650</v>
          </cell>
          <cell r="DL217">
            <v>1567</v>
          </cell>
          <cell r="DM217">
            <v>1591</v>
          </cell>
          <cell r="DN217">
            <v>1613</v>
          </cell>
          <cell r="DO217">
            <v>1663</v>
          </cell>
          <cell r="DP217">
            <v>6434</v>
          </cell>
          <cell r="DQ217">
            <v>1705</v>
          </cell>
          <cell r="DR217">
            <v>1826</v>
          </cell>
          <cell r="DS217">
            <v>1761</v>
          </cell>
          <cell r="DT217">
            <v>1883</v>
          </cell>
          <cell r="DU217">
            <v>7175</v>
          </cell>
          <cell r="DV217">
            <v>1846</v>
          </cell>
          <cell r="DW217">
            <v>1903</v>
          </cell>
          <cell r="DX217">
            <v>1994</v>
          </cell>
          <cell r="DY217">
            <v>2059</v>
          </cell>
          <cell r="DZ217">
            <v>7802</v>
          </cell>
          <cell r="EA217">
            <v>2181</v>
          </cell>
          <cell r="EB217">
            <v>2186</v>
          </cell>
          <cell r="EC217">
            <v>2248</v>
          </cell>
          <cell r="ED217">
            <v>2370</v>
          </cell>
          <cell r="EE217">
            <v>8985</v>
          </cell>
          <cell r="EF217">
            <v>2481</v>
          </cell>
          <cell r="EG217">
            <v>2562</v>
          </cell>
          <cell r="EH217">
            <v>2560</v>
          </cell>
          <cell r="EI217">
            <v>2677</v>
          </cell>
          <cell r="EJ217">
            <v>10280</v>
          </cell>
          <cell r="EK217">
            <v>2757</v>
          </cell>
          <cell r="EL217">
            <v>2846</v>
          </cell>
          <cell r="EM217">
            <v>2880</v>
          </cell>
          <cell r="EN217">
            <v>2959</v>
          </cell>
          <cell r="EO217">
            <v>11442</v>
          </cell>
          <cell r="EP217">
            <v>3432</v>
          </cell>
          <cell r="EQ217">
            <v>3068</v>
          </cell>
          <cell r="ER217">
            <v>2877</v>
          </cell>
          <cell r="ES217">
            <v>2897</v>
          </cell>
          <cell r="ET217">
            <v>12274</v>
          </cell>
          <cell r="EU217">
            <v>3009</v>
          </cell>
          <cell r="EV217">
            <v>3052</v>
          </cell>
          <cell r="EW217">
            <v>2858</v>
          </cell>
          <cell r="EX217">
            <v>3033</v>
          </cell>
          <cell r="EY217">
            <v>11952</v>
          </cell>
          <cell r="EZ217">
            <v>3123</v>
          </cell>
          <cell r="FA217">
            <v>3197</v>
          </cell>
          <cell r="FB217">
            <v>2922</v>
          </cell>
          <cell r="FC217">
            <v>3029</v>
          </cell>
          <cell r="FD217">
            <v>12271</v>
          </cell>
          <cell r="FE217">
            <v>3141</v>
          </cell>
          <cell r="FF217">
            <v>3142</v>
          </cell>
          <cell r="FG217">
            <v>3199</v>
          </cell>
          <cell r="FH217">
            <v>3287</v>
          </cell>
          <cell r="FI217">
            <v>12769</v>
          </cell>
          <cell r="FJ217">
            <v>3617</v>
          </cell>
          <cell r="FK217">
            <v>3510</v>
          </cell>
          <cell r="FL217">
            <v>3394</v>
          </cell>
          <cell r="FM217">
            <v>3570</v>
          </cell>
          <cell r="FN217">
            <v>14091</v>
          </cell>
          <cell r="FO217">
            <v>3552</v>
          </cell>
          <cell r="FP217">
            <v>3133</v>
          </cell>
          <cell r="FQ217">
            <v>3162</v>
          </cell>
          <cell r="FR217">
            <v>3313</v>
          </cell>
          <cell r="FS217">
            <v>13160</v>
          </cell>
          <cell r="FT217">
            <v>3531</v>
          </cell>
          <cell r="FU217">
            <v>3446</v>
          </cell>
          <cell r="FV217">
            <v>3399</v>
          </cell>
          <cell r="FW217">
            <v>3611</v>
          </cell>
          <cell r="FX217">
            <v>13987</v>
          </cell>
          <cell r="FY217">
            <v>3901</v>
          </cell>
          <cell r="FZ217">
            <v>3728</v>
          </cell>
          <cell r="GA217">
            <v>3853</v>
          </cell>
          <cell r="GB217">
            <v>3865</v>
          </cell>
          <cell r="GC217">
            <v>15347</v>
          </cell>
          <cell r="GD217">
            <v>4079</v>
          </cell>
          <cell r="GE217">
            <v>3916</v>
          </cell>
          <cell r="GF217">
            <v>4110</v>
          </cell>
          <cell r="GG217">
            <v>4716</v>
          </cell>
          <cell r="GH217">
            <v>16821</v>
          </cell>
          <cell r="GI217">
            <v>4387</v>
          </cell>
          <cell r="GJ217">
            <v>4678</v>
          </cell>
          <cell r="GK217">
            <v>4848</v>
          </cell>
          <cell r="GL217">
            <v>5478</v>
          </cell>
          <cell r="GM217">
            <v>19391</v>
          </cell>
          <cell r="GN217">
            <v>4741</v>
          </cell>
          <cell r="GO217">
            <v>4676</v>
          </cell>
          <cell r="GP217">
            <v>5148</v>
          </cell>
          <cell r="GQ217">
            <v>5558</v>
          </cell>
          <cell r="GR217">
            <v>20123</v>
          </cell>
          <cell r="GS217">
            <v>4841</v>
          </cell>
          <cell r="GT217">
            <v>4934</v>
          </cell>
          <cell r="GU217">
            <v>5376</v>
          </cell>
          <cell r="GV217">
            <v>5882</v>
          </cell>
          <cell r="GW217">
            <v>21033</v>
          </cell>
          <cell r="GX217">
            <v>5063</v>
          </cell>
          <cell r="GY217">
            <v>5215</v>
          </cell>
          <cell r="GZ217">
            <v>5631</v>
          </cell>
          <cell r="HA217">
            <v>6223</v>
          </cell>
          <cell r="HB217">
            <v>22132</v>
          </cell>
          <cell r="HC217">
            <v>5465</v>
          </cell>
          <cell r="HD217">
            <v>5564</v>
          </cell>
          <cell r="HE217">
            <v>6021</v>
          </cell>
          <cell r="HF217">
            <v>6282</v>
          </cell>
          <cell r="HG217">
            <v>23332</v>
          </cell>
          <cell r="HH217">
            <v>5719</v>
          </cell>
          <cell r="HI217">
            <v>5928</v>
          </cell>
          <cell r="HJ217">
            <v>6214</v>
          </cell>
          <cell r="HK217">
            <v>6674</v>
          </cell>
          <cell r="HL217">
            <v>24535</v>
          </cell>
          <cell r="HM217">
            <v>6031</v>
          </cell>
          <cell r="HN217">
            <v>6393</v>
          </cell>
          <cell r="HO217">
            <v>6787</v>
          </cell>
        </row>
        <row r="218">
          <cell r="A218" t="str">
            <v>CURCXDM9</v>
          </cell>
          <cell r="B218" t="str">
            <v>current price HK$Mn</v>
          </cell>
          <cell r="C218" t="str">
            <v>CXDM by commodity</v>
          </cell>
          <cell r="D218" t="str">
            <v>group 9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218</v>
          </cell>
          <cell r="O218">
            <v>226</v>
          </cell>
          <cell r="P218">
            <v>255</v>
          </cell>
          <cell r="Q218">
            <v>292</v>
          </cell>
          <cell r="R218">
            <v>318</v>
          </cell>
          <cell r="S218">
            <v>365</v>
          </cell>
          <cell r="T218">
            <v>436</v>
          </cell>
          <cell r="U218">
            <v>133</v>
          </cell>
          <cell r="V218">
            <v>145</v>
          </cell>
          <cell r="W218">
            <v>138</v>
          </cell>
          <cell r="X218">
            <v>154</v>
          </cell>
          <cell r="Y218">
            <v>570</v>
          </cell>
          <cell r="Z218">
            <v>179</v>
          </cell>
          <cell r="AA218">
            <v>195</v>
          </cell>
          <cell r="AB218">
            <v>167</v>
          </cell>
          <cell r="AC218">
            <v>171</v>
          </cell>
          <cell r="AD218">
            <v>712</v>
          </cell>
          <cell r="AE218">
            <v>171</v>
          </cell>
          <cell r="AF218">
            <v>175</v>
          </cell>
          <cell r="AG218">
            <v>179</v>
          </cell>
          <cell r="AH218">
            <v>204</v>
          </cell>
          <cell r="AI218">
            <v>729</v>
          </cell>
          <cell r="AJ218">
            <v>188</v>
          </cell>
          <cell r="AK218">
            <v>198</v>
          </cell>
          <cell r="AL218">
            <v>171</v>
          </cell>
          <cell r="AM218">
            <v>228</v>
          </cell>
          <cell r="AN218">
            <v>785</v>
          </cell>
          <cell r="AO218">
            <v>207</v>
          </cell>
          <cell r="AP218">
            <v>214</v>
          </cell>
          <cell r="AQ218">
            <v>220</v>
          </cell>
          <cell r="AR218">
            <v>227</v>
          </cell>
          <cell r="AS218">
            <v>868</v>
          </cell>
          <cell r="AT218">
            <v>237</v>
          </cell>
          <cell r="AU218">
            <v>255</v>
          </cell>
          <cell r="AV218">
            <v>262</v>
          </cell>
          <cell r="AW218">
            <v>317</v>
          </cell>
          <cell r="AX218">
            <v>1071</v>
          </cell>
          <cell r="AY218">
            <v>281</v>
          </cell>
          <cell r="AZ218">
            <v>334</v>
          </cell>
          <cell r="BA218">
            <v>301</v>
          </cell>
          <cell r="BB218">
            <v>353</v>
          </cell>
          <cell r="BC218">
            <v>1269</v>
          </cell>
          <cell r="BD218">
            <v>371</v>
          </cell>
          <cell r="BE218">
            <v>370</v>
          </cell>
          <cell r="BF218">
            <v>374</v>
          </cell>
          <cell r="BG218">
            <v>394</v>
          </cell>
          <cell r="BH218">
            <v>1509</v>
          </cell>
          <cell r="BI218">
            <v>433</v>
          </cell>
          <cell r="BJ218">
            <v>439</v>
          </cell>
          <cell r="BK218">
            <v>457</v>
          </cell>
          <cell r="BL218">
            <v>526</v>
          </cell>
          <cell r="BM218">
            <v>1855</v>
          </cell>
          <cell r="BN218">
            <v>506</v>
          </cell>
          <cell r="BO218">
            <v>475</v>
          </cell>
          <cell r="BP218">
            <v>535</v>
          </cell>
          <cell r="BQ218">
            <v>568</v>
          </cell>
          <cell r="BR218">
            <v>2084</v>
          </cell>
          <cell r="BS218">
            <v>629</v>
          </cell>
          <cell r="BT218">
            <v>654</v>
          </cell>
          <cell r="BU218">
            <v>663</v>
          </cell>
          <cell r="BV218">
            <v>731</v>
          </cell>
          <cell r="BW218">
            <v>2677</v>
          </cell>
          <cell r="BX218">
            <v>795</v>
          </cell>
          <cell r="BY218">
            <v>682</v>
          </cell>
          <cell r="BZ218">
            <v>765</v>
          </cell>
          <cell r="CA218">
            <v>796</v>
          </cell>
          <cell r="CB218">
            <v>3038</v>
          </cell>
          <cell r="CC218">
            <v>819</v>
          </cell>
          <cell r="CD218">
            <v>673</v>
          </cell>
          <cell r="CE218">
            <v>914</v>
          </cell>
          <cell r="CF218">
            <v>811</v>
          </cell>
          <cell r="CG218">
            <v>3217</v>
          </cell>
          <cell r="CH218">
            <v>838</v>
          </cell>
          <cell r="CI218">
            <v>824</v>
          </cell>
          <cell r="CJ218">
            <v>887</v>
          </cell>
          <cell r="CK218">
            <v>928</v>
          </cell>
          <cell r="CL218">
            <v>3477</v>
          </cell>
          <cell r="CM218">
            <v>1115</v>
          </cell>
          <cell r="CN218">
            <v>973</v>
          </cell>
          <cell r="CO218">
            <v>1016</v>
          </cell>
          <cell r="CP218">
            <v>1097</v>
          </cell>
          <cell r="CQ218">
            <v>4201</v>
          </cell>
          <cell r="CR218">
            <v>1238</v>
          </cell>
          <cell r="CS218">
            <v>1091</v>
          </cell>
          <cell r="CT218">
            <v>1142</v>
          </cell>
          <cell r="CU218">
            <v>1215</v>
          </cell>
          <cell r="CV218">
            <v>4686</v>
          </cell>
          <cell r="CW218">
            <v>1372</v>
          </cell>
          <cell r="CX218">
            <v>1296</v>
          </cell>
          <cell r="CY218">
            <v>1382</v>
          </cell>
          <cell r="CZ218">
            <v>1442</v>
          </cell>
          <cell r="DA218">
            <v>5492</v>
          </cell>
          <cell r="DB218">
            <v>1488</v>
          </cell>
          <cell r="DC218">
            <v>1477</v>
          </cell>
          <cell r="DD218">
            <v>1682</v>
          </cell>
          <cell r="DE218">
            <v>1790</v>
          </cell>
          <cell r="DF218">
            <v>6437</v>
          </cell>
          <cell r="DG218">
            <v>1817</v>
          </cell>
          <cell r="DH218">
            <v>1803</v>
          </cell>
          <cell r="DI218">
            <v>2037</v>
          </cell>
          <cell r="DJ218">
            <v>2350</v>
          </cell>
          <cell r="DK218">
            <v>8007</v>
          </cell>
          <cell r="DL218">
            <v>1983</v>
          </cell>
          <cell r="DM218">
            <v>2029</v>
          </cell>
          <cell r="DN218">
            <v>2070</v>
          </cell>
          <cell r="DO218">
            <v>2197</v>
          </cell>
          <cell r="DP218">
            <v>8279</v>
          </cell>
          <cell r="DQ218">
            <v>2209</v>
          </cell>
          <cell r="DR218">
            <v>2483</v>
          </cell>
          <cell r="DS218">
            <v>2597</v>
          </cell>
          <cell r="DT218">
            <v>3096</v>
          </cell>
          <cell r="DU218">
            <v>10385</v>
          </cell>
          <cell r="DV218">
            <v>3116</v>
          </cell>
          <cell r="DW218">
            <v>2969</v>
          </cell>
          <cell r="DX218">
            <v>3029</v>
          </cell>
          <cell r="DY218">
            <v>3713</v>
          </cell>
          <cell r="DZ218">
            <v>12827</v>
          </cell>
          <cell r="EA218">
            <v>3508</v>
          </cell>
          <cell r="EB218">
            <v>3484</v>
          </cell>
          <cell r="EC218">
            <v>3891</v>
          </cell>
          <cell r="ED218">
            <v>4468</v>
          </cell>
          <cell r="EE218">
            <v>15351</v>
          </cell>
          <cell r="EF218">
            <v>3986</v>
          </cell>
          <cell r="EG218">
            <v>4023</v>
          </cell>
          <cell r="EH218">
            <v>3987</v>
          </cell>
          <cell r="EI218">
            <v>4262</v>
          </cell>
          <cell r="EJ218">
            <v>16258</v>
          </cell>
          <cell r="EK218">
            <v>4267</v>
          </cell>
          <cell r="EL218">
            <v>3595</v>
          </cell>
          <cell r="EM218">
            <v>3766</v>
          </cell>
          <cell r="EN218">
            <v>3697</v>
          </cell>
          <cell r="EO218">
            <v>15325</v>
          </cell>
          <cell r="EP218">
            <v>3126</v>
          </cell>
          <cell r="EQ218">
            <v>2553</v>
          </cell>
          <cell r="ER218">
            <v>2552</v>
          </cell>
          <cell r="ES218">
            <v>3003</v>
          </cell>
          <cell r="ET218">
            <v>11234</v>
          </cell>
          <cell r="EU218">
            <v>2816</v>
          </cell>
          <cell r="EV218">
            <v>2577</v>
          </cell>
          <cell r="EW218">
            <v>2395</v>
          </cell>
          <cell r="EX218">
            <v>2750</v>
          </cell>
          <cell r="EY218">
            <v>10538</v>
          </cell>
          <cell r="EZ218">
            <v>2543</v>
          </cell>
          <cell r="FA218">
            <v>2805</v>
          </cell>
          <cell r="FB218">
            <v>2547</v>
          </cell>
          <cell r="FC218">
            <v>2690</v>
          </cell>
          <cell r="FD218">
            <v>10585</v>
          </cell>
          <cell r="FE218">
            <v>2852</v>
          </cell>
          <cell r="FF218">
            <v>2838</v>
          </cell>
          <cell r="FG218">
            <v>2678</v>
          </cell>
          <cell r="FH218">
            <v>2784</v>
          </cell>
          <cell r="FI218">
            <v>11152</v>
          </cell>
          <cell r="FJ218">
            <v>3011</v>
          </cell>
          <cell r="FK218">
            <v>3265</v>
          </cell>
          <cell r="FL218">
            <v>2728</v>
          </cell>
          <cell r="FM218">
            <v>2676</v>
          </cell>
          <cell r="FN218">
            <v>11680</v>
          </cell>
          <cell r="FO218">
            <v>3351</v>
          </cell>
          <cell r="FP218">
            <v>3270</v>
          </cell>
          <cell r="FQ218">
            <v>3079</v>
          </cell>
          <cell r="FR218">
            <v>3357</v>
          </cell>
          <cell r="FS218">
            <v>13057</v>
          </cell>
          <cell r="FT218">
            <v>4299</v>
          </cell>
          <cell r="FU218">
            <v>4339</v>
          </cell>
          <cell r="FV218">
            <v>2974</v>
          </cell>
          <cell r="FW218">
            <v>3442</v>
          </cell>
          <cell r="FX218">
            <v>15054</v>
          </cell>
          <cell r="FY218">
            <v>4966</v>
          </cell>
          <cell r="FZ218">
            <v>4890</v>
          </cell>
          <cell r="GA218">
            <v>3337</v>
          </cell>
          <cell r="GB218">
            <v>3520</v>
          </cell>
          <cell r="GC218">
            <v>16713</v>
          </cell>
          <cell r="GD218">
            <v>5384</v>
          </cell>
          <cell r="GE218">
            <v>5725</v>
          </cell>
          <cell r="GF218">
            <v>3955</v>
          </cell>
          <cell r="GG218">
            <v>4450</v>
          </cell>
          <cell r="GH218">
            <v>19514</v>
          </cell>
          <cell r="GI218">
            <v>6496</v>
          </cell>
          <cell r="GJ218">
            <v>6893</v>
          </cell>
          <cell r="GK218">
            <v>4661</v>
          </cell>
          <cell r="GL218">
            <v>5441</v>
          </cell>
          <cell r="GM218">
            <v>23491</v>
          </cell>
          <cell r="GN218">
            <v>8132</v>
          </cell>
          <cell r="GO218">
            <v>8526</v>
          </cell>
          <cell r="GP218">
            <v>5844</v>
          </cell>
          <cell r="GQ218">
            <v>6285</v>
          </cell>
          <cell r="GR218">
            <v>28787</v>
          </cell>
          <cell r="GS218">
            <v>9281</v>
          </cell>
          <cell r="GT218">
            <v>9734</v>
          </cell>
          <cell r="GU218">
            <v>6305</v>
          </cell>
          <cell r="GV218">
            <v>8094</v>
          </cell>
          <cell r="GW218">
            <v>33414</v>
          </cell>
          <cell r="GX218">
            <v>9857</v>
          </cell>
          <cell r="GY218">
            <v>10721</v>
          </cell>
          <cell r="GZ218">
            <v>8451</v>
          </cell>
          <cell r="HA218">
            <v>9472</v>
          </cell>
          <cell r="HB218">
            <v>38501</v>
          </cell>
          <cell r="HC218">
            <v>11847</v>
          </cell>
          <cell r="HD218">
            <v>13035</v>
          </cell>
          <cell r="HE218">
            <v>10298</v>
          </cell>
          <cell r="HF218">
            <v>11243</v>
          </cell>
          <cell r="HG218">
            <v>46423</v>
          </cell>
          <cell r="HH218">
            <v>11190</v>
          </cell>
          <cell r="HI218">
            <v>16274</v>
          </cell>
          <cell r="HJ218">
            <v>17002</v>
          </cell>
          <cell r="HK218">
            <v>12619</v>
          </cell>
          <cell r="HL218">
            <v>57085</v>
          </cell>
          <cell r="HM218">
            <v>11905</v>
          </cell>
          <cell r="HN218">
            <v>19005</v>
          </cell>
          <cell r="HO218">
            <v>17114</v>
          </cell>
        </row>
        <row r="219">
          <cell r="A219" t="str">
            <v>CURCXDM10</v>
          </cell>
          <cell r="B219" t="str">
            <v>current price HK$Mn</v>
          </cell>
          <cell r="C219" t="str">
            <v>CXDM by commodity</v>
          </cell>
          <cell r="D219" t="str">
            <v>group 10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320</v>
          </cell>
          <cell r="O219">
            <v>363</v>
          </cell>
          <cell r="P219">
            <v>335</v>
          </cell>
          <cell r="Q219">
            <v>373</v>
          </cell>
          <cell r="R219">
            <v>463</v>
          </cell>
          <cell r="S219">
            <v>489</v>
          </cell>
          <cell r="T219">
            <v>495</v>
          </cell>
          <cell r="U219">
            <v>255</v>
          </cell>
          <cell r="V219">
            <v>192</v>
          </cell>
          <cell r="W219">
            <v>170</v>
          </cell>
          <cell r="X219">
            <v>217</v>
          </cell>
          <cell r="Y219">
            <v>834</v>
          </cell>
          <cell r="Z219">
            <v>186</v>
          </cell>
          <cell r="AA219">
            <v>225</v>
          </cell>
          <cell r="AB219">
            <v>230</v>
          </cell>
          <cell r="AC219">
            <v>293</v>
          </cell>
          <cell r="AD219">
            <v>934</v>
          </cell>
          <cell r="AE219">
            <v>256</v>
          </cell>
          <cell r="AF219">
            <v>214</v>
          </cell>
          <cell r="AG219">
            <v>228</v>
          </cell>
          <cell r="AH219">
            <v>319</v>
          </cell>
          <cell r="AI219">
            <v>1017</v>
          </cell>
          <cell r="AJ219">
            <v>246</v>
          </cell>
          <cell r="AK219">
            <v>281</v>
          </cell>
          <cell r="AL219">
            <v>226</v>
          </cell>
          <cell r="AM219">
            <v>411</v>
          </cell>
          <cell r="AN219">
            <v>1164</v>
          </cell>
          <cell r="AO219">
            <v>411</v>
          </cell>
          <cell r="AP219">
            <v>361</v>
          </cell>
          <cell r="AQ219">
            <v>402</v>
          </cell>
          <cell r="AR219">
            <v>560</v>
          </cell>
          <cell r="AS219">
            <v>1734</v>
          </cell>
          <cell r="AT219">
            <v>412</v>
          </cell>
          <cell r="AU219">
            <v>419</v>
          </cell>
          <cell r="AV219">
            <v>459</v>
          </cell>
          <cell r="AW219">
            <v>724</v>
          </cell>
          <cell r="AX219">
            <v>2014</v>
          </cell>
          <cell r="AY219">
            <v>583</v>
          </cell>
          <cell r="AZ219">
            <v>574</v>
          </cell>
          <cell r="BA219">
            <v>551</v>
          </cell>
          <cell r="BB219">
            <v>774</v>
          </cell>
          <cell r="BC219">
            <v>2482</v>
          </cell>
          <cell r="BD219">
            <v>785</v>
          </cell>
          <cell r="BE219">
            <v>692</v>
          </cell>
          <cell r="BF219">
            <v>665</v>
          </cell>
          <cell r="BG219">
            <v>918</v>
          </cell>
          <cell r="BH219">
            <v>3060</v>
          </cell>
          <cell r="BI219">
            <v>877</v>
          </cell>
          <cell r="BJ219">
            <v>820</v>
          </cell>
          <cell r="BK219">
            <v>800</v>
          </cell>
          <cell r="BL219">
            <v>1075</v>
          </cell>
          <cell r="BM219">
            <v>3572</v>
          </cell>
          <cell r="BN219">
            <v>1096</v>
          </cell>
          <cell r="BO219">
            <v>908</v>
          </cell>
          <cell r="BP219">
            <v>998</v>
          </cell>
          <cell r="BQ219">
            <v>1177</v>
          </cell>
          <cell r="BR219">
            <v>4179</v>
          </cell>
          <cell r="BS219">
            <v>1258</v>
          </cell>
          <cell r="BT219">
            <v>1188</v>
          </cell>
          <cell r="BU219">
            <v>1281</v>
          </cell>
          <cell r="BV219">
            <v>1732</v>
          </cell>
          <cell r="BW219">
            <v>5459</v>
          </cell>
          <cell r="BX219">
            <v>1498</v>
          </cell>
          <cell r="BY219">
            <v>1447</v>
          </cell>
          <cell r="BZ219">
            <v>1488</v>
          </cell>
          <cell r="CA219">
            <v>1727</v>
          </cell>
          <cell r="CB219">
            <v>6160</v>
          </cell>
          <cell r="CC219">
            <v>1567</v>
          </cell>
          <cell r="CD219">
            <v>1630</v>
          </cell>
          <cell r="CE219">
            <v>1677</v>
          </cell>
          <cell r="CF219">
            <v>1892</v>
          </cell>
          <cell r="CG219">
            <v>6766</v>
          </cell>
          <cell r="CH219">
            <v>1928</v>
          </cell>
          <cell r="CI219">
            <v>1689</v>
          </cell>
          <cell r="CJ219">
            <v>1824</v>
          </cell>
          <cell r="CK219">
            <v>2270</v>
          </cell>
          <cell r="CL219">
            <v>7711</v>
          </cell>
          <cell r="CM219">
            <v>2106</v>
          </cell>
          <cell r="CN219">
            <v>2002</v>
          </cell>
          <cell r="CO219">
            <v>1937</v>
          </cell>
          <cell r="CP219">
            <v>2663</v>
          </cell>
          <cell r="CQ219">
            <v>8708</v>
          </cell>
          <cell r="CR219">
            <v>2431</v>
          </cell>
          <cell r="CS219">
            <v>2339</v>
          </cell>
          <cell r="CT219">
            <v>2168</v>
          </cell>
          <cell r="CU219">
            <v>2643</v>
          </cell>
          <cell r="CV219">
            <v>9581</v>
          </cell>
          <cell r="CW219">
            <v>2583</v>
          </cell>
          <cell r="CX219">
            <v>2233</v>
          </cell>
          <cell r="CY219">
            <v>2290</v>
          </cell>
          <cell r="CZ219">
            <v>3160</v>
          </cell>
          <cell r="DA219">
            <v>10266</v>
          </cell>
          <cell r="DB219">
            <v>3055</v>
          </cell>
          <cell r="DC219">
            <v>2914</v>
          </cell>
          <cell r="DD219">
            <v>3076</v>
          </cell>
          <cell r="DE219">
            <v>4241</v>
          </cell>
          <cell r="DF219">
            <v>13286</v>
          </cell>
          <cell r="DG219">
            <v>3882</v>
          </cell>
          <cell r="DH219">
            <v>3569</v>
          </cell>
          <cell r="DI219">
            <v>3877</v>
          </cell>
          <cell r="DJ219">
            <v>4884</v>
          </cell>
          <cell r="DK219">
            <v>16212</v>
          </cell>
          <cell r="DL219">
            <v>4611</v>
          </cell>
          <cell r="DM219">
            <v>4452</v>
          </cell>
          <cell r="DN219">
            <v>4521</v>
          </cell>
          <cell r="DO219">
            <v>5729</v>
          </cell>
          <cell r="DP219">
            <v>19313</v>
          </cell>
          <cell r="DQ219">
            <v>4843</v>
          </cell>
          <cell r="DR219">
            <v>5065</v>
          </cell>
          <cell r="DS219">
            <v>5060</v>
          </cell>
          <cell r="DT219">
            <v>6103</v>
          </cell>
          <cell r="DU219">
            <v>21071</v>
          </cell>
          <cell r="DV219">
            <v>5779</v>
          </cell>
          <cell r="DW219">
            <v>5900</v>
          </cell>
          <cell r="DX219">
            <v>6483</v>
          </cell>
          <cell r="DY219">
            <v>7306</v>
          </cell>
          <cell r="DZ219">
            <v>25468</v>
          </cell>
          <cell r="EA219">
            <v>6661</v>
          </cell>
          <cell r="EB219">
            <v>6791</v>
          </cell>
          <cell r="EC219">
            <v>7102</v>
          </cell>
          <cell r="ED219">
            <v>8649</v>
          </cell>
          <cell r="EE219">
            <v>29203</v>
          </cell>
          <cell r="EF219">
            <v>7474</v>
          </cell>
          <cell r="EG219">
            <v>7347</v>
          </cell>
          <cell r="EH219">
            <v>7761</v>
          </cell>
          <cell r="EI219">
            <v>8646</v>
          </cell>
          <cell r="EJ219">
            <v>31228</v>
          </cell>
          <cell r="EK219">
            <v>8062</v>
          </cell>
          <cell r="EL219">
            <v>7648</v>
          </cell>
          <cell r="EM219">
            <v>7790</v>
          </cell>
          <cell r="EN219">
            <v>8431</v>
          </cell>
          <cell r="EO219">
            <v>31931</v>
          </cell>
          <cell r="EP219">
            <v>7731</v>
          </cell>
          <cell r="EQ219">
            <v>7516</v>
          </cell>
          <cell r="ER219">
            <v>7684</v>
          </cell>
          <cell r="ES219">
            <v>8238</v>
          </cell>
          <cell r="ET219">
            <v>31169</v>
          </cell>
          <cell r="EU219">
            <v>7764</v>
          </cell>
          <cell r="EV219">
            <v>7599</v>
          </cell>
          <cell r="EW219">
            <v>7526</v>
          </cell>
          <cell r="EX219">
            <v>8199</v>
          </cell>
          <cell r="EY219">
            <v>31088</v>
          </cell>
          <cell r="EZ219">
            <v>6935</v>
          </cell>
          <cell r="FA219">
            <v>7392</v>
          </cell>
          <cell r="FB219">
            <v>7144</v>
          </cell>
          <cell r="FC219">
            <v>7789</v>
          </cell>
          <cell r="FD219">
            <v>29260</v>
          </cell>
          <cell r="FE219">
            <v>7371</v>
          </cell>
          <cell r="FF219">
            <v>7086</v>
          </cell>
          <cell r="FG219">
            <v>7025</v>
          </cell>
          <cell r="FH219">
            <v>7340</v>
          </cell>
          <cell r="FI219">
            <v>28822</v>
          </cell>
          <cell r="FJ219">
            <v>7637</v>
          </cell>
          <cell r="FK219">
            <v>6744</v>
          </cell>
          <cell r="FL219">
            <v>6729</v>
          </cell>
          <cell r="FM219">
            <v>7194</v>
          </cell>
          <cell r="FN219">
            <v>28304</v>
          </cell>
          <cell r="FO219">
            <v>7313</v>
          </cell>
          <cell r="FP219">
            <v>5924</v>
          </cell>
          <cell r="FQ219">
            <v>6990</v>
          </cell>
          <cell r="FR219">
            <v>7635</v>
          </cell>
          <cell r="FS219">
            <v>27862</v>
          </cell>
          <cell r="FT219">
            <v>8018</v>
          </cell>
          <cell r="FU219">
            <v>7662</v>
          </cell>
          <cell r="FV219">
            <v>6592</v>
          </cell>
          <cell r="FW219">
            <v>7752</v>
          </cell>
          <cell r="FX219">
            <v>30024</v>
          </cell>
          <cell r="FY219">
            <v>8748</v>
          </cell>
          <cell r="FZ219">
            <v>8826</v>
          </cell>
          <cell r="GA219">
            <v>7246</v>
          </cell>
          <cell r="GB219">
            <v>7891</v>
          </cell>
          <cell r="GC219">
            <v>32711</v>
          </cell>
          <cell r="GD219">
            <v>9180</v>
          </cell>
          <cell r="GE219">
            <v>9326</v>
          </cell>
          <cell r="GF219">
            <v>7994</v>
          </cell>
          <cell r="GG219">
            <v>8918</v>
          </cell>
          <cell r="GH219">
            <v>35418</v>
          </cell>
          <cell r="GI219">
            <v>9814</v>
          </cell>
          <cell r="GJ219">
            <v>9879</v>
          </cell>
          <cell r="GK219">
            <v>8934</v>
          </cell>
          <cell r="GL219">
            <v>10289</v>
          </cell>
          <cell r="GM219">
            <v>38916</v>
          </cell>
          <cell r="GN219">
            <v>10710</v>
          </cell>
          <cell r="GO219">
            <v>10650</v>
          </cell>
          <cell r="GP219">
            <v>9784</v>
          </cell>
          <cell r="GQ219">
            <v>11233</v>
          </cell>
          <cell r="GR219">
            <v>42377</v>
          </cell>
          <cell r="GS219">
            <v>11131</v>
          </cell>
          <cell r="GT219">
            <v>11771</v>
          </cell>
          <cell r="GU219">
            <v>10666</v>
          </cell>
          <cell r="GV219">
            <v>12208</v>
          </cell>
          <cell r="GW219">
            <v>45776</v>
          </cell>
          <cell r="GX219">
            <v>12230</v>
          </cell>
          <cell r="GY219">
            <v>12568</v>
          </cell>
          <cell r="GZ219">
            <v>11570</v>
          </cell>
          <cell r="HA219">
            <v>13136</v>
          </cell>
          <cell r="HB219">
            <v>49504</v>
          </cell>
          <cell r="HC219">
            <v>13070</v>
          </cell>
          <cell r="HD219">
            <v>13428</v>
          </cell>
          <cell r="HE219">
            <v>12281</v>
          </cell>
          <cell r="HF219">
            <v>13723</v>
          </cell>
          <cell r="HG219">
            <v>52502</v>
          </cell>
          <cell r="HH219">
            <v>13146</v>
          </cell>
          <cell r="HI219">
            <v>14114</v>
          </cell>
          <cell r="HJ219">
            <v>14890</v>
          </cell>
          <cell r="HK219">
            <v>14780</v>
          </cell>
          <cell r="HL219">
            <v>56930</v>
          </cell>
          <cell r="HM219">
            <v>14592</v>
          </cell>
          <cell r="HN219">
            <v>17559</v>
          </cell>
          <cell r="HO219">
            <v>14567</v>
          </cell>
        </row>
        <row r="220">
          <cell r="A220" t="str">
            <v>CURCXDM11</v>
          </cell>
          <cell r="B220" t="str">
            <v>current price HK$Mn</v>
          </cell>
          <cell r="C220" t="str">
            <v>CXDM by commodity</v>
          </cell>
          <cell r="D220" t="str">
            <v>group 11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710</v>
          </cell>
          <cell r="O220">
            <v>747</v>
          </cell>
          <cell r="P220">
            <v>841</v>
          </cell>
          <cell r="Q220">
            <v>1027</v>
          </cell>
          <cell r="R220">
            <v>1233</v>
          </cell>
          <cell r="S220">
            <v>1370</v>
          </cell>
          <cell r="T220">
            <v>1500</v>
          </cell>
          <cell r="U220">
            <v>435</v>
          </cell>
          <cell r="V220">
            <v>472</v>
          </cell>
          <cell r="W220">
            <v>473</v>
          </cell>
          <cell r="X220">
            <v>457</v>
          </cell>
          <cell r="Y220">
            <v>1837</v>
          </cell>
          <cell r="Z220">
            <v>457</v>
          </cell>
          <cell r="AA220">
            <v>470</v>
          </cell>
          <cell r="AB220">
            <v>475</v>
          </cell>
          <cell r="AC220">
            <v>464</v>
          </cell>
          <cell r="AD220">
            <v>1866</v>
          </cell>
          <cell r="AE220">
            <v>488</v>
          </cell>
          <cell r="AF220">
            <v>503</v>
          </cell>
          <cell r="AG220">
            <v>539</v>
          </cell>
          <cell r="AH220">
            <v>573</v>
          </cell>
          <cell r="AI220">
            <v>2103</v>
          </cell>
          <cell r="AJ220">
            <v>585</v>
          </cell>
          <cell r="AK220">
            <v>629</v>
          </cell>
          <cell r="AL220">
            <v>637</v>
          </cell>
          <cell r="AM220">
            <v>699</v>
          </cell>
          <cell r="AN220">
            <v>2550</v>
          </cell>
          <cell r="AO220">
            <v>676</v>
          </cell>
          <cell r="AP220">
            <v>692</v>
          </cell>
          <cell r="AQ220">
            <v>765</v>
          </cell>
          <cell r="AR220">
            <v>791</v>
          </cell>
          <cell r="AS220">
            <v>2924</v>
          </cell>
          <cell r="AT220">
            <v>866</v>
          </cell>
          <cell r="AU220">
            <v>855</v>
          </cell>
          <cell r="AV220">
            <v>956</v>
          </cell>
          <cell r="AW220">
            <v>994</v>
          </cell>
          <cell r="AX220">
            <v>3671</v>
          </cell>
          <cell r="AY220">
            <v>1066</v>
          </cell>
          <cell r="AZ220">
            <v>1085</v>
          </cell>
          <cell r="BA220">
            <v>1198</v>
          </cell>
          <cell r="BB220">
            <v>1305</v>
          </cell>
          <cell r="BC220">
            <v>4654</v>
          </cell>
          <cell r="BD220">
            <v>1483</v>
          </cell>
          <cell r="BE220">
            <v>1435</v>
          </cell>
          <cell r="BF220">
            <v>1710</v>
          </cell>
          <cell r="BG220">
            <v>1726</v>
          </cell>
          <cell r="BH220">
            <v>6354</v>
          </cell>
          <cell r="BI220">
            <v>1915</v>
          </cell>
          <cell r="BJ220">
            <v>1766</v>
          </cell>
          <cell r="BK220">
            <v>1860</v>
          </cell>
          <cell r="BL220">
            <v>2061</v>
          </cell>
          <cell r="BM220">
            <v>7602</v>
          </cell>
          <cell r="BN220">
            <v>2315</v>
          </cell>
          <cell r="BO220">
            <v>2130</v>
          </cell>
          <cell r="BP220">
            <v>2317</v>
          </cell>
          <cell r="BQ220">
            <v>2288</v>
          </cell>
          <cell r="BR220">
            <v>9050</v>
          </cell>
          <cell r="BS220">
            <v>2372</v>
          </cell>
          <cell r="BT220">
            <v>2283</v>
          </cell>
          <cell r="BU220">
            <v>2514</v>
          </cell>
          <cell r="BV220">
            <v>2450</v>
          </cell>
          <cell r="BW220">
            <v>9619</v>
          </cell>
          <cell r="BX220">
            <v>2641</v>
          </cell>
          <cell r="BY220">
            <v>2573</v>
          </cell>
          <cell r="BZ220">
            <v>2936</v>
          </cell>
          <cell r="CA220">
            <v>2809</v>
          </cell>
          <cell r="CB220">
            <v>10959</v>
          </cell>
          <cell r="CC220">
            <v>2986</v>
          </cell>
          <cell r="CD220">
            <v>2924</v>
          </cell>
          <cell r="CE220">
            <v>3106</v>
          </cell>
          <cell r="CF220">
            <v>3040</v>
          </cell>
          <cell r="CG220">
            <v>12056</v>
          </cell>
          <cell r="CH220">
            <v>3139</v>
          </cell>
          <cell r="CI220">
            <v>3216</v>
          </cell>
          <cell r="CJ220">
            <v>3531</v>
          </cell>
          <cell r="CK220">
            <v>3470</v>
          </cell>
          <cell r="CL220">
            <v>13356</v>
          </cell>
          <cell r="CM220">
            <v>3769</v>
          </cell>
          <cell r="CN220">
            <v>3831</v>
          </cell>
          <cell r="CO220">
            <v>4158</v>
          </cell>
          <cell r="CP220">
            <v>4261</v>
          </cell>
          <cell r="CQ220">
            <v>16019</v>
          </cell>
          <cell r="CR220">
            <v>4620</v>
          </cell>
          <cell r="CS220">
            <v>4638</v>
          </cell>
          <cell r="CT220">
            <v>5099</v>
          </cell>
          <cell r="CU220">
            <v>5799</v>
          </cell>
          <cell r="CV220">
            <v>20156</v>
          </cell>
          <cell r="CW220">
            <v>5429</v>
          </cell>
          <cell r="CX220">
            <v>5361</v>
          </cell>
          <cell r="CY220">
            <v>5873</v>
          </cell>
          <cell r="CZ220">
            <v>5735</v>
          </cell>
          <cell r="DA220">
            <v>22398</v>
          </cell>
          <cell r="DB220">
            <v>6161</v>
          </cell>
          <cell r="DC220">
            <v>6523</v>
          </cell>
          <cell r="DD220">
            <v>7142</v>
          </cell>
          <cell r="DE220">
            <v>7406</v>
          </cell>
          <cell r="DF220">
            <v>27232</v>
          </cell>
          <cell r="DG220">
            <v>7356</v>
          </cell>
          <cell r="DH220">
            <v>8110</v>
          </cell>
          <cell r="DI220">
            <v>8984</v>
          </cell>
          <cell r="DJ220">
            <v>9449</v>
          </cell>
          <cell r="DK220">
            <v>33899</v>
          </cell>
          <cell r="DL220">
            <v>10436</v>
          </cell>
          <cell r="DM220">
            <v>10258</v>
          </cell>
          <cell r="DN220">
            <v>12275</v>
          </cell>
          <cell r="DO220">
            <v>11561</v>
          </cell>
          <cell r="DP220">
            <v>44530</v>
          </cell>
          <cell r="DQ220">
            <v>12156</v>
          </cell>
          <cell r="DR220">
            <v>10805</v>
          </cell>
          <cell r="DS220">
            <v>12628</v>
          </cell>
          <cell r="DT220">
            <v>12433</v>
          </cell>
          <cell r="DU220">
            <v>48022</v>
          </cell>
          <cell r="DV220">
            <v>13316</v>
          </cell>
          <cell r="DW220">
            <v>12620</v>
          </cell>
          <cell r="DX220">
            <v>13809</v>
          </cell>
          <cell r="DY220">
            <v>13552</v>
          </cell>
          <cell r="DZ220">
            <v>53297</v>
          </cell>
          <cell r="EA220">
            <v>14193</v>
          </cell>
          <cell r="EB220">
            <v>13053</v>
          </cell>
          <cell r="EC220">
            <v>13767</v>
          </cell>
          <cell r="ED220">
            <v>13128</v>
          </cell>
          <cell r="EE220">
            <v>54141</v>
          </cell>
          <cell r="EF220">
            <v>13495</v>
          </cell>
          <cell r="EG220">
            <v>13844</v>
          </cell>
          <cell r="EH220">
            <v>15232</v>
          </cell>
          <cell r="EI220">
            <v>14542</v>
          </cell>
          <cell r="EJ220">
            <v>57113</v>
          </cell>
          <cell r="EK220">
            <v>15774</v>
          </cell>
          <cell r="EL220">
            <v>16268</v>
          </cell>
          <cell r="EM220">
            <v>18618</v>
          </cell>
          <cell r="EN220">
            <v>17188</v>
          </cell>
          <cell r="EO220">
            <v>67848</v>
          </cell>
          <cell r="EP220">
            <v>17061</v>
          </cell>
          <cell r="EQ220">
            <v>16570</v>
          </cell>
          <cell r="ER220">
            <v>17104</v>
          </cell>
          <cell r="ES220">
            <v>16532</v>
          </cell>
          <cell r="ET220">
            <v>67267</v>
          </cell>
          <cell r="EU220">
            <v>15660</v>
          </cell>
          <cell r="EV220">
            <v>16068</v>
          </cell>
          <cell r="EW220">
            <v>17146</v>
          </cell>
          <cell r="EX220">
            <v>16931</v>
          </cell>
          <cell r="EY220">
            <v>65805</v>
          </cell>
          <cell r="EZ220">
            <v>17240</v>
          </cell>
          <cell r="FA220">
            <v>17207</v>
          </cell>
          <cell r="FB220">
            <v>18475</v>
          </cell>
          <cell r="FC220">
            <v>18410</v>
          </cell>
          <cell r="FD220">
            <v>71332</v>
          </cell>
          <cell r="FE220">
            <v>18044</v>
          </cell>
          <cell r="FF220">
            <v>18436</v>
          </cell>
          <cell r="FG220">
            <v>19127</v>
          </cell>
          <cell r="FH220">
            <v>18457</v>
          </cell>
          <cell r="FI220">
            <v>74064</v>
          </cell>
          <cell r="FJ220">
            <v>17508</v>
          </cell>
          <cell r="FK220">
            <v>17550</v>
          </cell>
          <cell r="FL220">
            <v>18639</v>
          </cell>
          <cell r="FM220">
            <v>17991</v>
          </cell>
          <cell r="FN220">
            <v>71688</v>
          </cell>
          <cell r="FO220">
            <v>17070</v>
          </cell>
          <cell r="FP220">
            <v>14394</v>
          </cell>
          <cell r="FQ220">
            <v>17427</v>
          </cell>
          <cell r="FR220">
            <v>17457</v>
          </cell>
          <cell r="FS220">
            <v>66348</v>
          </cell>
          <cell r="FT220">
            <v>17184</v>
          </cell>
          <cell r="FU220">
            <v>17764</v>
          </cell>
          <cell r="FV220">
            <v>18790</v>
          </cell>
          <cell r="FW220">
            <v>18317</v>
          </cell>
          <cell r="FX220">
            <v>72055</v>
          </cell>
          <cell r="FY220">
            <v>17743</v>
          </cell>
          <cell r="FZ220">
            <v>18286</v>
          </cell>
          <cell r="GA220">
            <v>19226</v>
          </cell>
          <cell r="GB220">
            <v>18992</v>
          </cell>
          <cell r="GC220">
            <v>74247</v>
          </cell>
          <cell r="GD220">
            <v>18320</v>
          </cell>
          <cell r="GE220">
            <v>19221</v>
          </cell>
          <cell r="GF220">
            <v>19680</v>
          </cell>
          <cell r="GG220">
            <v>19969</v>
          </cell>
          <cell r="GH220">
            <v>77190</v>
          </cell>
          <cell r="GI220">
            <v>19456</v>
          </cell>
          <cell r="GJ220">
            <v>21012</v>
          </cell>
          <cell r="GK220">
            <v>22135</v>
          </cell>
          <cell r="GL220">
            <v>22672</v>
          </cell>
          <cell r="GM220">
            <v>85275</v>
          </cell>
          <cell r="GN220">
            <v>21682</v>
          </cell>
          <cell r="GO220">
            <v>21936</v>
          </cell>
          <cell r="GP220">
            <v>22782</v>
          </cell>
          <cell r="GQ220">
            <v>21179</v>
          </cell>
          <cell r="GR220">
            <v>87579</v>
          </cell>
          <cell r="GS220">
            <v>20260</v>
          </cell>
          <cell r="GT220">
            <v>20678</v>
          </cell>
          <cell r="GU220">
            <v>21615</v>
          </cell>
          <cell r="GV220">
            <v>23193</v>
          </cell>
          <cell r="GW220">
            <v>85746</v>
          </cell>
          <cell r="GX220">
            <v>22331</v>
          </cell>
          <cell r="GY220">
            <v>23471</v>
          </cell>
          <cell r="GZ220">
            <v>25111</v>
          </cell>
          <cell r="HA220">
            <v>25402</v>
          </cell>
          <cell r="HB220">
            <v>96315</v>
          </cell>
          <cell r="HC220">
            <v>24881</v>
          </cell>
          <cell r="HD220">
            <v>25815</v>
          </cell>
          <cell r="HE220">
            <v>27465</v>
          </cell>
          <cell r="HF220">
            <v>27888</v>
          </cell>
          <cell r="HG220">
            <v>106049</v>
          </cell>
          <cell r="HH220">
            <v>26329</v>
          </cell>
          <cell r="HI220">
            <v>27857</v>
          </cell>
          <cell r="HJ220">
            <v>28399</v>
          </cell>
          <cell r="HK220">
            <v>28605</v>
          </cell>
          <cell r="HL220">
            <v>111190</v>
          </cell>
          <cell r="HM220">
            <v>28699</v>
          </cell>
          <cell r="HN220">
            <v>28226</v>
          </cell>
          <cell r="HO220">
            <v>29696</v>
          </cell>
        </row>
        <row r="221">
          <cell r="A221" t="str">
            <v>CURCXDM12</v>
          </cell>
          <cell r="B221" t="str">
            <v>current price HK$Mn</v>
          </cell>
          <cell r="C221" t="str">
            <v>CXDM by commodity</v>
          </cell>
          <cell r="D221" t="str">
            <v>group 12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716</v>
          </cell>
          <cell r="O221">
            <v>732</v>
          </cell>
          <cell r="P221">
            <v>813</v>
          </cell>
          <cell r="Q221">
            <v>924</v>
          </cell>
          <cell r="R221">
            <v>1085</v>
          </cell>
          <cell r="S221">
            <v>1127</v>
          </cell>
          <cell r="T221">
            <v>1257</v>
          </cell>
          <cell r="U221">
            <v>381</v>
          </cell>
          <cell r="V221">
            <v>327</v>
          </cell>
          <cell r="W221">
            <v>439</v>
          </cell>
          <cell r="X221">
            <v>410</v>
          </cell>
          <cell r="Y221">
            <v>1557</v>
          </cell>
          <cell r="Z221">
            <v>441</v>
          </cell>
          <cell r="AA221">
            <v>361</v>
          </cell>
          <cell r="AB221">
            <v>465</v>
          </cell>
          <cell r="AC221">
            <v>431</v>
          </cell>
          <cell r="AD221">
            <v>1698</v>
          </cell>
          <cell r="AE221">
            <v>494</v>
          </cell>
          <cell r="AF221">
            <v>403</v>
          </cell>
          <cell r="AG221">
            <v>499</v>
          </cell>
          <cell r="AH221">
            <v>503</v>
          </cell>
          <cell r="AI221">
            <v>1899</v>
          </cell>
          <cell r="AJ221">
            <v>558</v>
          </cell>
          <cell r="AK221">
            <v>538</v>
          </cell>
          <cell r="AL221">
            <v>534</v>
          </cell>
          <cell r="AM221">
            <v>651</v>
          </cell>
          <cell r="AN221">
            <v>2281</v>
          </cell>
          <cell r="AO221">
            <v>730</v>
          </cell>
          <cell r="AP221">
            <v>661</v>
          </cell>
          <cell r="AQ221">
            <v>583</v>
          </cell>
          <cell r="AR221">
            <v>808</v>
          </cell>
          <cell r="AS221">
            <v>2782</v>
          </cell>
          <cell r="AT221">
            <v>783</v>
          </cell>
          <cell r="AU221">
            <v>824</v>
          </cell>
          <cell r="AV221">
            <v>754</v>
          </cell>
          <cell r="AW221">
            <v>1012</v>
          </cell>
          <cell r="AX221">
            <v>3373</v>
          </cell>
          <cell r="AY221">
            <v>1075</v>
          </cell>
          <cell r="AZ221">
            <v>1125</v>
          </cell>
          <cell r="BA221">
            <v>858</v>
          </cell>
          <cell r="BB221">
            <v>1280</v>
          </cell>
          <cell r="BC221">
            <v>4338</v>
          </cell>
          <cell r="BD221">
            <v>1402</v>
          </cell>
          <cell r="BE221">
            <v>1366</v>
          </cell>
          <cell r="BF221">
            <v>1163</v>
          </cell>
          <cell r="BG221">
            <v>1674</v>
          </cell>
          <cell r="BH221">
            <v>5605</v>
          </cell>
          <cell r="BI221">
            <v>1789</v>
          </cell>
          <cell r="BJ221">
            <v>1727</v>
          </cell>
          <cell r="BK221">
            <v>1468</v>
          </cell>
          <cell r="BL221">
            <v>2128</v>
          </cell>
          <cell r="BM221">
            <v>7112</v>
          </cell>
          <cell r="BN221">
            <v>2190</v>
          </cell>
          <cell r="BO221">
            <v>1999</v>
          </cell>
          <cell r="BP221">
            <v>1678</v>
          </cell>
          <cell r="BQ221">
            <v>2392</v>
          </cell>
          <cell r="BR221">
            <v>8259</v>
          </cell>
          <cell r="BS221">
            <v>2335</v>
          </cell>
          <cell r="BT221">
            <v>2388</v>
          </cell>
          <cell r="BU221">
            <v>1945</v>
          </cell>
          <cell r="BV221">
            <v>2978</v>
          </cell>
          <cell r="BW221">
            <v>9646</v>
          </cell>
          <cell r="BX221">
            <v>2855</v>
          </cell>
          <cell r="BY221">
            <v>2760</v>
          </cell>
          <cell r="BZ221">
            <v>2375</v>
          </cell>
          <cell r="CA221">
            <v>3470</v>
          </cell>
          <cell r="CB221">
            <v>11460</v>
          </cell>
          <cell r="CC221">
            <v>3372</v>
          </cell>
          <cell r="CD221">
            <v>3272</v>
          </cell>
          <cell r="CE221">
            <v>2550</v>
          </cell>
          <cell r="CF221">
            <v>3941</v>
          </cell>
          <cell r="CG221">
            <v>13135</v>
          </cell>
          <cell r="CH221">
            <v>3769</v>
          </cell>
          <cell r="CI221">
            <v>3440</v>
          </cell>
          <cell r="CJ221">
            <v>2837</v>
          </cell>
          <cell r="CK221">
            <v>4460</v>
          </cell>
          <cell r="CL221">
            <v>14506</v>
          </cell>
          <cell r="CM221">
            <v>4455</v>
          </cell>
          <cell r="CN221">
            <v>4103</v>
          </cell>
          <cell r="CO221">
            <v>3502</v>
          </cell>
          <cell r="CP221">
            <v>5302</v>
          </cell>
          <cell r="CQ221">
            <v>17362</v>
          </cell>
          <cell r="CR221">
            <v>5129</v>
          </cell>
          <cell r="CS221">
            <v>4978</v>
          </cell>
          <cell r="CT221">
            <v>4000</v>
          </cell>
          <cell r="CU221">
            <v>6260</v>
          </cell>
          <cell r="CV221">
            <v>20367</v>
          </cell>
          <cell r="CW221">
            <v>6225</v>
          </cell>
          <cell r="CX221">
            <v>5309</v>
          </cell>
          <cell r="CY221">
            <v>4358</v>
          </cell>
          <cell r="CZ221">
            <v>6879</v>
          </cell>
          <cell r="DA221">
            <v>22771</v>
          </cell>
          <cell r="DB221">
            <v>6646</v>
          </cell>
          <cell r="DC221">
            <v>6089</v>
          </cell>
          <cell r="DD221">
            <v>4810</v>
          </cell>
          <cell r="DE221">
            <v>7002</v>
          </cell>
          <cell r="DF221">
            <v>24547</v>
          </cell>
          <cell r="DG221">
            <v>7057</v>
          </cell>
          <cell r="DH221">
            <v>6822</v>
          </cell>
          <cell r="DI221">
            <v>6282</v>
          </cell>
          <cell r="DJ221">
            <v>8663</v>
          </cell>
          <cell r="DK221">
            <v>28824</v>
          </cell>
          <cell r="DL221">
            <v>7818</v>
          </cell>
          <cell r="DM221">
            <v>7839</v>
          </cell>
          <cell r="DN221">
            <v>6719</v>
          </cell>
          <cell r="DO221">
            <v>8389</v>
          </cell>
          <cell r="DP221">
            <v>30765</v>
          </cell>
          <cell r="DQ221">
            <v>9497</v>
          </cell>
          <cell r="DR221">
            <v>10235</v>
          </cell>
          <cell r="DS221">
            <v>7525</v>
          </cell>
          <cell r="DT221">
            <v>12359</v>
          </cell>
          <cell r="DU221">
            <v>39616</v>
          </cell>
          <cell r="DV221">
            <v>10653</v>
          </cell>
          <cell r="DW221">
            <v>10586</v>
          </cell>
          <cell r="DX221">
            <v>8254</v>
          </cell>
          <cell r="DY221">
            <v>14164</v>
          </cell>
          <cell r="DZ221">
            <v>43657</v>
          </cell>
          <cell r="EA221">
            <v>11498</v>
          </cell>
          <cell r="EB221">
            <v>12615</v>
          </cell>
          <cell r="EC221">
            <v>9683</v>
          </cell>
          <cell r="ED221">
            <v>15716</v>
          </cell>
          <cell r="EE221">
            <v>49512</v>
          </cell>
          <cell r="EF221">
            <v>13245</v>
          </cell>
          <cell r="EG221">
            <v>14071</v>
          </cell>
          <cell r="EH221">
            <v>11202</v>
          </cell>
          <cell r="EI221">
            <v>17971</v>
          </cell>
          <cell r="EJ221">
            <v>56489</v>
          </cell>
          <cell r="EK221">
            <v>14239</v>
          </cell>
          <cell r="EL221">
            <v>15755</v>
          </cell>
          <cell r="EM221">
            <v>10143</v>
          </cell>
          <cell r="EN221">
            <v>16199</v>
          </cell>
          <cell r="EO221">
            <v>56336</v>
          </cell>
          <cell r="EP221">
            <v>12412</v>
          </cell>
          <cell r="EQ221">
            <v>12726</v>
          </cell>
          <cell r="ER221">
            <v>9269</v>
          </cell>
          <cell r="ES221">
            <v>14413</v>
          </cell>
          <cell r="ET221">
            <v>48820</v>
          </cell>
          <cell r="EU221">
            <v>10891</v>
          </cell>
          <cell r="EV221">
            <v>11260</v>
          </cell>
          <cell r="EW221">
            <v>7512</v>
          </cell>
          <cell r="EX221">
            <v>13504</v>
          </cell>
          <cell r="EY221">
            <v>43167</v>
          </cell>
          <cell r="EZ221">
            <v>10866</v>
          </cell>
          <cell r="FA221">
            <v>12163</v>
          </cell>
          <cell r="FB221">
            <v>8219</v>
          </cell>
          <cell r="FC221">
            <v>13865</v>
          </cell>
          <cell r="FD221">
            <v>45113</v>
          </cell>
          <cell r="FE221">
            <v>11301</v>
          </cell>
          <cell r="FF221">
            <v>11687</v>
          </cell>
          <cell r="FG221">
            <v>7762</v>
          </cell>
          <cell r="FH221">
            <v>12620</v>
          </cell>
          <cell r="FI221">
            <v>43370</v>
          </cell>
          <cell r="FJ221">
            <v>11347</v>
          </cell>
          <cell r="FK221">
            <v>12271</v>
          </cell>
          <cell r="FL221">
            <v>7719</v>
          </cell>
          <cell r="FM221">
            <v>14477</v>
          </cell>
          <cell r="FN221">
            <v>45814</v>
          </cell>
          <cell r="FO221">
            <v>9960</v>
          </cell>
          <cell r="FP221">
            <v>9002</v>
          </cell>
          <cell r="FQ221">
            <v>7436</v>
          </cell>
          <cell r="FR221">
            <v>13427</v>
          </cell>
          <cell r="FS221">
            <v>39825</v>
          </cell>
          <cell r="FT221">
            <v>11383</v>
          </cell>
          <cell r="FU221">
            <v>12267</v>
          </cell>
          <cell r="FV221">
            <v>8615</v>
          </cell>
          <cell r="FW221">
            <v>15539</v>
          </cell>
          <cell r="FX221">
            <v>47804</v>
          </cell>
          <cell r="FY221">
            <v>12217</v>
          </cell>
          <cell r="FZ221">
            <v>13450</v>
          </cell>
          <cell r="GA221">
            <v>10035</v>
          </cell>
          <cell r="GB221">
            <v>16793</v>
          </cell>
          <cell r="GC221">
            <v>52495</v>
          </cell>
          <cell r="GD221">
            <v>13481</v>
          </cell>
          <cell r="GE221">
            <v>14753</v>
          </cell>
          <cell r="GF221">
            <v>11837</v>
          </cell>
          <cell r="GG221">
            <v>18669</v>
          </cell>
          <cell r="GH221">
            <v>58740</v>
          </cell>
          <cell r="GI221">
            <v>14649</v>
          </cell>
          <cell r="GJ221">
            <v>15354</v>
          </cell>
          <cell r="GK221">
            <v>12925</v>
          </cell>
          <cell r="GL221">
            <v>20044</v>
          </cell>
          <cell r="GM221">
            <v>62972</v>
          </cell>
          <cell r="GN221">
            <v>17477</v>
          </cell>
          <cell r="GO221">
            <v>18434</v>
          </cell>
          <cell r="GP221">
            <v>13256</v>
          </cell>
          <cell r="GQ221">
            <v>19221</v>
          </cell>
          <cell r="GR221">
            <v>68388</v>
          </cell>
          <cell r="GS221">
            <v>16186</v>
          </cell>
          <cell r="GT221">
            <v>15468</v>
          </cell>
          <cell r="GU221">
            <v>11860</v>
          </cell>
          <cell r="GV221">
            <v>20161</v>
          </cell>
          <cell r="GW221">
            <v>63675</v>
          </cell>
          <cell r="GX221">
            <v>17901</v>
          </cell>
          <cell r="GY221">
            <v>17983</v>
          </cell>
          <cell r="GZ221">
            <v>16018</v>
          </cell>
          <cell r="HA221">
            <v>22578</v>
          </cell>
          <cell r="HB221">
            <v>74480</v>
          </cell>
          <cell r="HC221">
            <v>20447</v>
          </cell>
          <cell r="HD221">
            <v>22199</v>
          </cell>
          <cell r="HE221">
            <v>18628</v>
          </cell>
          <cell r="HF221">
            <v>26941</v>
          </cell>
          <cell r="HG221">
            <v>88215</v>
          </cell>
          <cell r="HH221">
            <v>22527</v>
          </cell>
          <cell r="HI221">
            <v>21253</v>
          </cell>
          <cell r="HJ221">
            <v>20600</v>
          </cell>
          <cell r="HK221">
            <v>29699</v>
          </cell>
          <cell r="HL221">
            <v>94079</v>
          </cell>
          <cell r="HM221">
            <v>21393</v>
          </cell>
          <cell r="HN221">
            <v>23693</v>
          </cell>
          <cell r="HO221">
            <v>22410</v>
          </cell>
        </row>
        <row r="222">
          <cell r="A222" t="str">
            <v>CURCXDM13</v>
          </cell>
          <cell r="B222" t="str">
            <v>current price HK$Mn</v>
          </cell>
          <cell r="C222" t="str">
            <v>CXDM by commodity</v>
          </cell>
          <cell r="D222" t="str">
            <v>group 13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202</v>
          </cell>
          <cell r="O222">
            <v>217</v>
          </cell>
          <cell r="P222">
            <v>233</v>
          </cell>
          <cell r="Q222">
            <v>253</v>
          </cell>
          <cell r="R222">
            <v>288</v>
          </cell>
          <cell r="S222">
            <v>296</v>
          </cell>
          <cell r="T222">
            <v>332</v>
          </cell>
          <cell r="U222">
            <v>106</v>
          </cell>
          <cell r="V222">
            <v>114</v>
          </cell>
          <cell r="W222">
            <v>61</v>
          </cell>
          <cell r="X222">
            <v>128</v>
          </cell>
          <cell r="Y222">
            <v>409</v>
          </cell>
          <cell r="Z222">
            <v>122</v>
          </cell>
          <cell r="AA222">
            <v>127</v>
          </cell>
          <cell r="AB222">
            <v>64</v>
          </cell>
          <cell r="AC222">
            <v>142</v>
          </cell>
          <cell r="AD222">
            <v>455</v>
          </cell>
          <cell r="AE222">
            <v>147</v>
          </cell>
          <cell r="AF222">
            <v>147</v>
          </cell>
          <cell r="AG222">
            <v>69</v>
          </cell>
          <cell r="AH222">
            <v>157</v>
          </cell>
          <cell r="AI222">
            <v>520</v>
          </cell>
          <cell r="AJ222">
            <v>160</v>
          </cell>
          <cell r="AK222">
            <v>161</v>
          </cell>
          <cell r="AL222">
            <v>77</v>
          </cell>
          <cell r="AM222">
            <v>172</v>
          </cell>
          <cell r="AN222">
            <v>570</v>
          </cell>
          <cell r="AO222">
            <v>169</v>
          </cell>
          <cell r="AP222">
            <v>169</v>
          </cell>
          <cell r="AQ222">
            <v>80</v>
          </cell>
          <cell r="AR222">
            <v>183</v>
          </cell>
          <cell r="AS222">
            <v>601</v>
          </cell>
          <cell r="AT222">
            <v>190</v>
          </cell>
          <cell r="AU222">
            <v>192</v>
          </cell>
          <cell r="AV222">
            <v>93</v>
          </cell>
          <cell r="AW222">
            <v>192</v>
          </cell>
          <cell r="AX222">
            <v>667</v>
          </cell>
          <cell r="AY222">
            <v>221</v>
          </cell>
          <cell r="AZ222">
            <v>222</v>
          </cell>
          <cell r="BA222">
            <v>105</v>
          </cell>
          <cell r="BB222">
            <v>247</v>
          </cell>
          <cell r="BC222">
            <v>795</v>
          </cell>
          <cell r="BD222">
            <v>264</v>
          </cell>
          <cell r="BE222">
            <v>263</v>
          </cell>
          <cell r="BF222">
            <v>130</v>
          </cell>
          <cell r="BG222">
            <v>309</v>
          </cell>
          <cell r="BH222">
            <v>966</v>
          </cell>
          <cell r="BI222">
            <v>321</v>
          </cell>
          <cell r="BJ222">
            <v>321</v>
          </cell>
          <cell r="BK222">
            <v>163</v>
          </cell>
          <cell r="BL222">
            <v>368</v>
          </cell>
          <cell r="BM222">
            <v>1173</v>
          </cell>
          <cell r="BN222">
            <v>377</v>
          </cell>
          <cell r="BO222">
            <v>379</v>
          </cell>
          <cell r="BP222">
            <v>196</v>
          </cell>
          <cell r="BQ222">
            <v>441</v>
          </cell>
          <cell r="BR222">
            <v>1393</v>
          </cell>
          <cell r="BS222">
            <v>439</v>
          </cell>
          <cell r="BT222">
            <v>442</v>
          </cell>
          <cell r="BU222">
            <v>238</v>
          </cell>
          <cell r="BV222">
            <v>497</v>
          </cell>
          <cell r="BW222">
            <v>1616</v>
          </cell>
          <cell r="BX222">
            <v>512</v>
          </cell>
          <cell r="BY222">
            <v>515</v>
          </cell>
          <cell r="BZ222">
            <v>278</v>
          </cell>
          <cell r="CA222">
            <v>585</v>
          </cell>
          <cell r="CB222">
            <v>1890</v>
          </cell>
          <cell r="CC222">
            <v>512</v>
          </cell>
          <cell r="CD222">
            <v>576</v>
          </cell>
          <cell r="CE222">
            <v>316</v>
          </cell>
          <cell r="CF222">
            <v>631</v>
          </cell>
          <cell r="CG222">
            <v>2035</v>
          </cell>
          <cell r="CH222">
            <v>636</v>
          </cell>
          <cell r="CI222">
            <v>637</v>
          </cell>
          <cell r="CJ222">
            <v>357</v>
          </cell>
          <cell r="CK222">
            <v>705</v>
          </cell>
          <cell r="CL222">
            <v>2335</v>
          </cell>
          <cell r="CM222">
            <v>721</v>
          </cell>
          <cell r="CN222">
            <v>719</v>
          </cell>
          <cell r="CO222">
            <v>419</v>
          </cell>
          <cell r="CP222">
            <v>795</v>
          </cell>
          <cell r="CQ222">
            <v>2654</v>
          </cell>
          <cell r="CR222">
            <v>813</v>
          </cell>
          <cell r="CS222">
            <v>805</v>
          </cell>
          <cell r="CT222">
            <v>489</v>
          </cell>
          <cell r="CU222">
            <v>896</v>
          </cell>
          <cell r="CV222">
            <v>3003</v>
          </cell>
          <cell r="CW222">
            <v>935</v>
          </cell>
          <cell r="CX222">
            <v>928</v>
          </cell>
          <cell r="CY222">
            <v>580</v>
          </cell>
          <cell r="CZ222">
            <v>1049</v>
          </cell>
          <cell r="DA222">
            <v>3492</v>
          </cell>
          <cell r="DB222">
            <v>1081</v>
          </cell>
          <cell r="DC222">
            <v>1072</v>
          </cell>
          <cell r="DD222">
            <v>687</v>
          </cell>
          <cell r="DE222">
            <v>1278</v>
          </cell>
          <cell r="DF222">
            <v>4118</v>
          </cell>
          <cell r="DG222">
            <v>1264</v>
          </cell>
          <cell r="DH222">
            <v>1260</v>
          </cell>
          <cell r="DI222">
            <v>803</v>
          </cell>
          <cell r="DJ222">
            <v>1407</v>
          </cell>
          <cell r="DK222">
            <v>4734</v>
          </cell>
          <cell r="DL222">
            <v>1429</v>
          </cell>
          <cell r="DM222">
            <v>1427</v>
          </cell>
          <cell r="DN222">
            <v>882</v>
          </cell>
          <cell r="DO222">
            <v>1638</v>
          </cell>
          <cell r="DP222">
            <v>5376</v>
          </cell>
          <cell r="DQ222">
            <v>1697</v>
          </cell>
          <cell r="DR222">
            <v>1693</v>
          </cell>
          <cell r="DS222">
            <v>1043</v>
          </cell>
          <cell r="DT222">
            <v>1942</v>
          </cell>
          <cell r="DU222">
            <v>6375</v>
          </cell>
          <cell r="DV222">
            <v>2148</v>
          </cell>
          <cell r="DW222">
            <v>2153</v>
          </cell>
          <cell r="DX222">
            <v>1124</v>
          </cell>
          <cell r="DY222">
            <v>2574</v>
          </cell>
          <cell r="DZ222">
            <v>7999</v>
          </cell>
          <cell r="EA222">
            <v>2612</v>
          </cell>
          <cell r="EB222">
            <v>2609</v>
          </cell>
          <cell r="EC222">
            <v>1288</v>
          </cell>
          <cell r="ED222">
            <v>2983</v>
          </cell>
          <cell r="EE222">
            <v>9492</v>
          </cell>
          <cell r="EF222">
            <v>3082</v>
          </cell>
          <cell r="EG222">
            <v>3102</v>
          </cell>
          <cell r="EH222">
            <v>1513</v>
          </cell>
          <cell r="EI222">
            <v>3597</v>
          </cell>
          <cell r="EJ222">
            <v>11294</v>
          </cell>
          <cell r="EK222">
            <v>3686</v>
          </cell>
          <cell r="EL222">
            <v>3692</v>
          </cell>
          <cell r="EM222">
            <v>1836</v>
          </cell>
          <cell r="EN222">
            <v>4186</v>
          </cell>
          <cell r="EO222">
            <v>13400</v>
          </cell>
          <cell r="EP222">
            <v>4168</v>
          </cell>
          <cell r="EQ222">
            <v>4163</v>
          </cell>
          <cell r="ER222">
            <v>2114</v>
          </cell>
          <cell r="ES222">
            <v>4496</v>
          </cell>
          <cell r="ET222">
            <v>14941</v>
          </cell>
          <cell r="EU222">
            <v>4470</v>
          </cell>
          <cell r="EV222">
            <v>4440</v>
          </cell>
          <cell r="EW222">
            <v>2358</v>
          </cell>
          <cell r="EX222">
            <v>4745</v>
          </cell>
          <cell r="EY222">
            <v>16013</v>
          </cell>
          <cell r="EZ222">
            <v>4938</v>
          </cell>
          <cell r="FA222">
            <v>4786</v>
          </cell>
          <cell r="FB222">
            <v>2366</v>
          </cell>
          <cell r="FC222">
            <v>5117</v>
          </cell>
          <cell r="FD222">
            <v>17207</v>
          </cell>
          <cell r="FE222">
            <v>5233</v>
          </cell>
          <cell r="FF222">
            <v>5096</v>
          </cell>
          <cell r="FG222">
            <v>2619</v>
          </cell>
          <cell r="FH222">
            <v>5167</v>
          </cell>
          <cell r="FI222">
            <v>18115</v>
          </cell>
          <cell r="FJ222">
            <v>5280</v>
          </cell>
          <cell r="FK222">
            <v>5132</v>
          </cell>
          <cell r="FL222">
            <v>2633</v>
          </cell>
          <cell r="FM222">
            <v>5337</v>
          </cell>
          <cell r="FN222">
            <v>18382</v>
          </cell>
          <cell r="FO222">
            <v>5446</v>
          </cell>
          <cell r="FP222">
            <v>5289</v>
          </cell>
          <cell r="FQ222">
            <v>2734</v>
          </cell>
          <cell r="FR222">
            <v>5473</v>
          </cell>
          <cell r="FS222">
            <v>18942</v>
          </cell>
          <cell r="FT222">
            <v>5571</v>
          </cell>
          <cell r="FU222">
            <v>5410</v>
          </cell>
          <cell r="FV222">
            <v>2850</v>
          </cell>
          <cell r="FW222">
            <v>5569</v>
          </cell>
          <cell r="FX222">
            <v>19400</v>
          </cell>
          <cell r="FY222">
            <v>5526</v>
          </cell>
          <cell r="FZ222">
            <v>5486</v>
          </cell>
          <cell r="GA222">
            <v>2910</v>
          </cell>
          <cell r="GB222">
            <v>5873</v>
          </cell>
          <cell r="GC222">
            <v>19795</v>
          </cell>
          <cell r="GD222">
            <v>6080</v>
          </cell>
          <cell r="GE222">
            <v>5912</v>
          </cell>
          <cell r="GF222">
            <v>3117</v>
          </cell>
          <cell r="GG222">
            <v>6447</v>
          </cell>
          <cell r="GH222">
            <v>21556</v>
          </cell>
          <cell r="GI222">
            <v>6641</v>
          </cell>
          <cell r="GJ222">
            <v>6422</v>
          </cell>
          <cell r="GK222">
            <v>3439</v>
          </cell>
          <cell r="GL222">
            <v>6967</v>
          </cell>
          <cell r="GM222">
            <v>23469</v>
          </cell>
          <cell r="GN222">
            <v>7193</v>
          </cell>
          <cell r="GO222">
            <v>7084</v>
          </cell>
          <cell r="GP222">
            <v>3555</v>
          </cell>
          <cell r="GQ222">
            <v>7160</v>
          </cell>
          <cell r="GR222">
            <v>24992</v>
          </cell>
          <cell r="GS222">
            <v>7806</v>
          </cell>
          <cell r="GT222">
            <v>7481</v>
          </cell>
          <cell r="GU222">
            <v>3902</v>
          </cell>
          <cell r="GV222">
            <v>7711</v>
          </cell>
          <cell r="GW222">
            <v>26900</v>
          </cell>
          <cell r="GX222">
            <v>8472</v>
          </cell>
          <cell r="GY222">
            <v>8117</v>
          </cell>
          <cell r="GZ222">
            <v>4101</v>
          </cell>
          <cell r="HA222">
            <v>7965</v>
          </cell>
          <cell r="HB222">
            <v>28655</v>
          </cell>
          <cell r="HC222">
            <v>9158</v>
          </cell>
          <cell r="HD222">
            <v>8691</v>
          </cell>
          <cell r="HE222">
            <v>4325</v>
          </cell>
          <cell r="HF222">
            <v>8748</v>
          </cell>
          <cell r="HG222">
            <v>30922</v>
          </cell>
          <cell r="HH222">
            <v>9686</v>
          </cell>
          <cell r="HI222">
            <v>9178</v>
          </cell>
          <cell r="HJ222">
            <v>4676</v>
          </cell>
          <cell r="HK222">
            <v>9675</v>
          </cell>
          <cell r="HL222">
            <v>33215</v>
          </cell>
          <cell r="HM222">
            <v>10659</v>
          </cell>
          <cell r="HN222">
            <v>10164</v>
          </cell>
          <cell r="HO222">
            <v>5061</v>
          </cell>
        </row>
        <row r="223">
          <cell r="A223" t="str">
            <v>CURCXDM14</v>
          </cell>
          <cell r="B223" t="str">
            <v>current price HK$Mn</v>
          </cell>
          <cell r="C223" t="str">
            <v>CXDM by commodity</v>
          </cell>
          <cell r="D223" t="str">
            <v>group 14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941</v>
          </cell>
          <cell r="O223">
            <v>995</v>
          </cell>
          <cell r="P223">
            <v>1163</v>
          </cell>
          <cell r="Q223">
            <v>1336</v>
          </cell>
          <cell r="R223">
            <v>1579</v>
          </cell>
          <cell r="S223">
            <v>1843</v>
          </cell>
          <cell r="T223">
            <v>2517</v>
          </cell>
          <cell r="U223">
            <v>1025</v>
          </cell>
          <cell r="V223">
            <v>824</v>
          </cell>
          <cell r="W223">
            <v>817</v>
          </cell>
          <cell r="X223">
            <v>857</v>
          </cell>
          <cell r="Y223">
            <v>3523</v>
          </cell>
          <cell r="Z223">
            <v>893</v>
          </cell>
          <cell r="AA223">
            <v>946</v>
          </cell>
          <cell r="AB223">
            <v>961</v>
          </cell>
          <cell r="AC223">
            <v>956</v>
          </cell>
          <cell r="AD223">
            <v>3756</v>
          </cell>
          <cell r="AE223">
            <v>1080</v>
          </cell>
          <cell r="AF223">
            <v>1071</v>
          </cell>
          <cell r="AG223">
            <v>1042</v>
          </cell>
          <cell r="AH223">
            <v>1047</v>
          </cell>
          <cell r="AI223">
            <v>4240</v>
          </cell>
          <cell r="AJ223">
            <v>1266</v>
          </cell>
          <cell r="AK223">
            <v>1229</v>
          </cell>
          <cell r="AL223">
            <v>1269</v>
          </cell>
          <cell r="AM223">
            <v>1330</v>
          </cell>
          <cell r="AN223">
            <v>5094</v>
          </cell>
          <cell r="AO223">
            <v>1404</v>
          </cell>
          <cell r="AP223">
            <v>1431</v>
          </cell>
          <cell r="AQ223">
            <v>1583</v>
          </cell>
          <cell r="AR223">
            <v>1645</v>
          </cell>
          <cell r="AS223">
            <v>6063</v>
          </cell>
          <cell r="AT223">
            <v>1695</v>
          </cell>
          <cell r="AU223">
            <v>1726</v>
          </cell>
          <cell r="AV223">
            <v>1890</v>
          </cell>
          <cell r="AW223">
            <v>1862</v>
          </cell>
          <cell r="AX223">
            <v>7173</v>
          </cell>
          <cell r="AY223">
            <v>1981</v>
          </cell>
          <cell r="AZ223">
            <v>2011</v>
          </cell>
          <cell r="BA223">
            <v>2252</v>
          </cell>
          <cell r="BB223">
            <v>2415</v>
          </cell>
          <cell r="BC223">
            <v>8659</v>
          </cell>
          <cell r="BD223">
            <v>2701</v>
          </cell>
          <cell r="BE223">
            <v>2815</v>
          </cell>
          <cell r="BF223">
            <v>3026</v>
          </cell>
          <cell r="BG223">
            <v>3320</v>
          </cell>
          <cell r="BH223">
            <v>11862</v>
          </cell>
          <cell r="BI223">
            <v>3566</v>
          </cell>
          <cell r="BJ223">
            <v>3785</v>
          </cell>
          <cell r="BK223">
            <v>3943</v>
          </cell>
          <cell r="BL223">
            <v>4049</v>
          </cell>
          <cell r="BM223">
            <v>15343</v>
          </cell>
          <cell r="BN223">
            <v>4251</v>
          </cell>
          <cell r="BO223">
            <v>4346</v>
          </cell>
          <cell r="BP223">
            <v>4695</v>
          </cell>
          <cell r="BQ223">
            <v>4706</v>
          </cell>
          <cell r="BR223">
            <v>17998</v>
          </cell>
          <cell r="BS223">
            <v>4947</v>
          </cell>
          <cell r="BT223">
            <v>4867</v>
          </cell>
          <cell r="BU223">
            <v>5229</v>
          </cell>
          <cell r="BV223">
            <v>5452</v>
          </cell>
          <cell r="BW223">
            <v>20495</v>
          </cell>
          <cell r="BX223">
            <v>5798</v>
          </cell>
          <cell r="BY223">
            <v>5740</v>
          </cell>
          <cell r="BZ223">
            <v>6120</v>
          </cell>
          <cell r="CA223">
            <v>6342</v>
          </cell>
          <cell r="CB223">
            <v>24000</v>
          </cell>
          <cell r="CC223">
            <v>6483</v>
          </cell>
          <cell r="CD223">
            <v>6547</v>
          </cell>
          <cell r="CE223">
            <v>6901</v>
          </cell>
          <cell r="CF223">
            <v>7066</v>
          </cell>
          <cell r="CG223">
            <v>26997</v>
          </cell>
          <cell r="CH223">
            <v>7327</v>
          </cell>
          <cell r="CI223">
            <v>7378</v>
          </cell>
          <cell r="CJ223">
            <v>7810</v>
          </cell>
          <cell r="CK223">
            <v>8309</v>
          </cell>
          <cell r="CL223">
            <v>30824</v>
          </cell>
          <cell r="CM223">
            <v>8765</v>
          </cell>
          <cell r="CN223">
            <v>9004</v>
          </cell>
          <cell r="CO223">
            <v>9730</v>
          </cell>
          <cell r="CP223">
            <v>10140</v>
          </cell>
          <cell r="CQ223">
            <v>37639</v>
          </cell>
          <cell r="CR223">
            <v>10141</v>
          </cell>
          <cell r="CS223">
            <v>10375</v>
          </cell>
          <cell r="CT223">
            <v>10757</v>
          </cell>
          <cell r="CU223">
            <v>11489</v>
          </cell>
          <cell r="CV223">
            <v>42762</v>
          </cell>
          <cell r="CW223">
            <v>12409</v>
          </cell>
          <cell r="CX223">
            <v>12664</v>
          </cell>
          <cell r="CY223">
            <v>13238</v>
          </cell>
          <cell r="CZ223">
            <v>13644</v>
          </cell>
          <cell r="DA223">
            <v>51955</v>
          </cell>
          <cell r="DB223">
            <v>14250</v>
          </cell>
          <cell r="DC223">
            <v>14676</v>
          </cell>
          <cell r="DD223">
            <v>15061</v>
          </cell>
          <cell r="DE223">
            <v>15865</v>
          </cell>
          <cell r="DF223">
            <v>59852</v>
          </cell>
          <cell r="DG223">
            <v>16160</v>
          </cell>
          <cell r="DH223">
            <v>16986</v>
          </cell>
          <cell r="DI223">
            <v>17627</v>
          </cell>
          <cell r="DJ223">
            <v>17963</v>
          </cell>
          <cell r="DK223">
            <v>68736</v>
          </cell>
          <cell r="DL223">
            <v>18922</v>
          </cell>
          <cell r="DM223">
            <v>19907</v>
          </cell>
          <cell r="DN223">
            <v>20989</v>
          </cell>
          <cell r="DO223">
            <v>20755</v>
          </cell>
          <cell r="DP223">
            <v>80573</v>
          </cell>
          <cell r="DQ223">
            <v>20866</v>
          </cell>
          <cell r="DR223">
            <v>21601</v>
          </cell>
          <cell r="DS223">
            <v>23048</v>
          </cell>
          <cell r="DT223">
            <v>24356</v>
          </cell>
          <cell r="DU223">
            <v>89871</v>
          </cell>
          <cell r="DV223">
            <v>25295</v>
          </cell>
          <cell r="DW223">
            <v>24205</v>
          </cell>
          <cell r="DX223">
            <v>24843</v>
          </cell>
          <cell r="DY223">
            <v>24977</v>
          </cell>
          <cell r="DZ223">
            <v>99320</v>
          </cell>
          <cell r="EA223">
            <v>25871</v>
          </cell>
          <cell r="EB223">
            <v>25970</v>
          </cell>
          <cell r="EC223">
            <v>26650</v>
          </cell>
          <cell r="ED223">
            <v>26954</v>
          </cell>
          <cell r="EE223">
            <v>105445</v>
          </cell>
          <cell r="EF223">
            <v>27144</v>
          </cell>
          <cell r="EG223">
            <v>27312</v>
          </cell>
          <cell r="EH223">
            <v>28622</v>
          </cell>
          <cell r="EI223">
            <v>29712</v>
          </cell>
          <cell r="EJ223">
            <v>112790</v>
          </cell>
          <cell r="EK223">
            <v>31112</v>
          </cell>
          <cell r="EL223">
            <v>32572</v>
          </cell>
          <cell r="EM223">
            <v>34898</v>
          </cell>
          <cell r="EN223">
            <v>32774</v>
          </cell>
          <cell r="EO223">
            <v>131356</v>
          </cell>
          <cell r="EP223">
            <v>30558</v>
          </cell>
          <cell r="EQ223">
            <v>31101</v>
          </cell>
          <cell r="ER223">
            <v>31008</v>
          </cell>
          <cell r="ES223">
            <v>31614</v>
          </cell>
          <cell r="ET223">
            <v>124281</v>
          </cell>
          <cell r="EU223">
            <v>31744</v>
          </cell>
          <cell r="EV223">
            <v>33087</v>
          </cell>
          <cell r="EW223">
            <v>33801</v>
          </cell>
          <cell r="EX223">
            <v>34081</v>
          </cell>
          <cell r="EY223">
            <v>132713</v>
          </cell>
          <cell r="EZ223">
            <v>34101</v>
          </cell>
          <cell r="FA223">
            <v>35212</v>
          </cell>
          <cell r="FB223">
            <v>37219</v>
          </cell>
          <cell r="FC223">
            <v>36774</v>
          </cell>
          <cell r="FD223">
            <v>143306</v>
          </cell>
          <cell r="FE223">
            <v>35728</v>
          </cell>
          <cell r="FF223">
            <v>38509</v>
          </cell>
          <cell r="FG223">
            <v>38956</v>
          </cell>
          <cell r="FH223">
            <v>38134</v>
          </cell>
          <cell r="FI223">
            <v>151327</v>
          </cell>
          <cell r="FJ223">
            <v>37089</v>
          </cell>
          <cell r="FK223">
            <v>38780</v>
          </cell>
          <cell r="FL223">
            <v>40261</v>
          </cell>
          <cell r="FM223">
            <v>38141</v>
          </cell>
          <cell r="FN223">
            <v>154271</v>
          </cell>
          <cell r="FO223">
            <v>35684</v>
          </cell>
          <cell r="FP223">
            <v>36822</v>
          </cell>
          <cell r="FQ223">
            <v>40746</v>
          </cell>
          <cell r="FR223">
            <v>40698</v>
          </cell>
          <cell r="FS223">
            <v>153950</v>
          </cell>
          <cell r="FT223">
            <v>39849</v>
          </cell>
          <cell r="FU223">
            <v>40435</v>
          </cell>
          <cell r="FV223">
            <v>42133</v>
          </cell>
          <cell r="FW223">
            <v>42147</v>
          </cell>
          <cell r="FX223">
            <v>164564</v>
          </cell>
          <cell r="FY223">
            <v>41851</v>
          </cell>
          <cell r="FZ223">
            <v>44956</v>
          </cell>
          <cell r="GA223">
            <v>49227</v>
          </cell>
          <cell r="GB223">
            <v>49194</v>
          </cell>
          <cell r="GC223">
            <v>185228</v>
          </cell>
          <cell r="GD223">
            <v>49727</v>
          </cell>
          <cell r="GE223">
            <v>51021</v>
          </cell>
          <cell r="GF223">
            <v>51340</v>
          </cell>
          <cell r="GG223">
            <v>54388</v>
          </cell>
          <cell r="GH223">
            <v>206476</v>
          </cell>
          <cell r="GI223">
            <v>57810</v>
          </cell>
          <cell r="GJ223">
            <v>62052</v>
          </cell>
          <cell r="GK223">
            <v>71182</v>
          </cell>
          <cell r="GL223">
            <v>78186</v>
          </cell>
          <cell r="GM223">
            <v>269230</v>
          </cell>
          <cell r="GN223">
            <v>65555</v>
          </cell>
          <cell r="GO223">
            <v>64320</v>
          </cell>
          <cell r="GP223">
            <v>63530</v>
          </cell>
          <cell r="GQ223">
            <v>58534</v>
          </cell>
          <cell r="GR223">
            <v>251939</v>
          </cell>
          <cell r="GS223">
            <v>54093</v>
          </cell>
          <cell r="GT223">
            <v>60332</v>
          </cell>
          <cell r="GU223">
            <v>62574</v>
          </cell>
          <cell r="GV223">
            <v>60660</v>
          </cell>
          <cell r="GW223">
            <v>237659</v>
          </cell>
          <cell r="GX223">
            <v>59219</v>
          </cell>
          <cell r="GY223">
            <v>61900</v>
          </cell>
          <cell r="GZ223">
            <v>64902</v>
          </cell>
          <cell r="HA223">
            <v>69202</v>
          </cell>
          <cell r="HB223">
            <v>255223</v>
          </cell>
          <cell r="HC223">
            <v>63319</v>
          </cell>
          <cell r="HD223">
            <v>66843</v>
          </cell>
          <cell r="HE223">
            <v>69794</v>
          </cell>
          <cell r="HF223">
            <v>68269</v>
          </cell>
          <cell r="HG223">
            <v>268225</v>
          </cell>
          <cell r="HH223">
            <v>65321</v>
          </cell>
          <cell r="HI223">
            <v>67943</v>
          </cell>
          <cell r="HJ223">
            <v>72580</v>
          </cell>
          <cell r="HK223">
            <v>74935</v>
          </cell>
          <cell r="HL223">
            <v>280779</v>
          </cell>
          <cell r="HM223">
            <v>73176</v>
          </cell>
          <cell r="HN223">
            <v>76064</v>
          </cell>
          <cell r="HO223">
            <v>77448</v>
          </cell>
        </row>
        <row r="224">
          <cell r="A224">
            <v>0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  <cell r="FJ224">
            <v>0</v>
          </cell>
          <cell r="FK224">
            <v>0</v>
          </cell>
          <cell r="FL224">
            <v>0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0</v>
          </cell>
          <cell r="FS224">
            <v>0</v>
          </cell>
          <cell r="FT224">
            <v>0</v>
          </cell>
          <cell r="FU224">
            <v>0</v>
          </cell>
          <cell r="FV224">
            <v>0</v>
          </cell>
          <cell r="FW224">
            <v>0</v>
          </cell>
          <cell r="FX224">
            <v>0</v>
          </cell>
          <cell r="FY224">
            <v>0</v>
          </cell>
          <cell r="FZ224">
            <v>0</v>
          </cell>
          <cell r="GA224">
            <v>0</v>
          </cell>
          <cell r="GB224">
            <v>0</v>
          </cell>
          <cell r="GC224">
            <v>0</v>
          </cell>
          <cell r="GD224">
            <v>0</v>
          </cell>
          <cell r="GE224">
            <v>0</v>
          </cell>
          <cell r="GF224">
            <v>0</v>
          </cell>
          <cell r="GG224">
            <v>0</v>
          </cell>
          <cell r="GH224">
            <v>0</v>
          </cell>
          <cell r="GI224">
            <v>0</v>
          </cell>
          <cell r="GJ224">
            <v>0</v>
          </cell>
          <cell r="GK224">
            <v>0</v>
          </cell>
          <cell r="GL224">
            <v>0</v>
          </cell>
          <cell r="GM224">
            <v>0</v>
          </cell>
          <cell r="GN224">
            <v>0</v>
          </cell>
          <cell r="GO224">
            <v>0</v>
          </cell>
          <cell r="GP224">
            <v>0</v>
          </cell>
          <cell r="GQ224">
            <v>0</v>
          </cell>
          <cell r="GR224">
            <v>0</v>
          </cell>
          <cell r="GS224">
            <v>0</v>
          </cell>
          <cell r="GT224">
            <v>0</v>
          </cell>
          <cell r="GU224">
            <v>0</v>
          </cell>
          <cell r="GV224">
            <v>0</v>
          </cell>
          <cell r="GW224">
            <v>0</v>
          </cell>
          <cell r="GX224">
            <v>0</v>
          </cell>
          <cell r="GY224">
            <v>0</v>
          </cell>
          <cell r="GZ224">
            <v>0</v>
          </cell>
          <cell r="HA224">
            <v>0</v>
          </cell>
          <cell r="HB224">
            <v>0</v>
          </cell>
          <cell r="HC224">
            <v>0</v>
          </cell>
          <cell r="HD224">
            <v>0</v>
          </cell>
          <cell r="HE224">
            <v>0</v>
          </cell>
          <cell r="HF224">
            <v>0</v>
          </cell>
          <cell r="HG224">
            <v>0</v>
          </cell>
          <cell r="HH224">
            <v>0</v>
          </cell>
          <cell r="HI224">
            <v>0</v>
          </cell>
          <cell r="HJ224">
            <v>0</v>
          </cell>
          <cell r="HK224">
            <v>0</v>
          </cell>
          <cell r="HL224">
            <v>0</v>
          </cell>
          <cell r="HM224">
            <v>0</v>
          </cell>
          <cell r="HN224">
            <v>0</v>
          </cell>
          <cell r="HO224">
            <v>0</v>
          </cell>
          <cell r="HP224">
            <v>0</v>
          </cell>
          <cell r="HQ224">
            <v>0</v>
          </cell>
          <cell r="HR224">
            <v>0</v>
          </cell>
          <cell r="HS224">
            <v>0</v>
          </cell>
          <cell r="HT224">
            <v>0</v>
          </cell>
          <cell r="HU224">
            <v>0</v>
          </cell>
          <cell r="HV224">
            <v>0</v>
          </cell>
          <cell r="HW224">
            <v>0</v>
          </cell>
          <cell r="HX224">
            <v>0</v>
          </cell>
          <cell r="HY224">
            <v>0</v>
          </cell>
          <cell r="HZ224">
            <v>0</v>
          </cell>
          <cell r="IA224">
            <v>0</v>
          </cell>
          <cell r="IB224">
            <v>0</v>
          </cell>
          <cell r="IC224">
            <v>0</v>
          </cell>
          <cell r="ID224">
            <v>0</v>
          </cell>
          <cell r="IE224">
            <v>0</v>
          </cell>
          <cell r="IF224">
            <v>0</v>
          </cell>
          <cell r="IG224">
            <v>0</v>
          </cell>
          <cell r="IH224">
            <v>0</v>
          </cell>
          <cell r="II224">
            <v>0</v>
          </cell>
          <cell r="IJ224">
            <v>0</v>
          </cell>
          <cell r="IK224">
            <v>0</v>
          </cell>
          <cell r="IL224">
            <v>0</v>
          </cell>
          <cell r="IM224">
            <v>0</v>
          </cell>
          <cell r="IN224">
            <v>0</v>
          </cell>
          <cell r="IO224">
            <v>0</v>
          </cell>
          <cell r="IP224">
            <v>0</v>
          </cell>
          <cell r="IQ224">
            <v>0</v>
          </cell>
          <cell r="IR224">
            <v>0</v>
          </cell>
          <cell r="IS224">
            <v>0</v>
          </cell>
          <cell r="IT224">
            <v>0</v>
          </cell>
          <cell r="IU224">
            <v>0</v>
          </cell>
        </row>
        <row r="225">
          <cell r="A225" t="str">
            <v>CUGGDP</v>
          </cell>
          <cell r="B225" t="str">
            <v>YOY % change in nominal terms</v>
          </cell>
          <cell r="C225" t="str">
            <v>GDP</v>
          </cell>
          <cell r="I225">
            <v>0</v>
          </cell>
          <cell r="J225">
            <v>16.5</v>
          </cell>
          <cell r="K225">
            <v>20</v>
          </cell>
          <cell r="L225">
            <v>14</v>
          </cell>
          <cell r="M225">
            <v>17.399999999999999</v>
          </cell>
          <cell r="N225">
            <v>2.4</v>
          </cell>
          <cell r="O225">
            <v>8.4</v>
          </cell>
          <cell r="P225">
            <v>6.8</v>
          </cell>
          <cell r="Q225">
            <v>17.600000000000001</v>
          </cell>
          <cell r="R225">
            <v>18.899999999999999</v>
          </cell>
          <cell r="S225">
            <v>15.5</v>
          </cell>
          <cell r="T225">
            <v>20.7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28.3</v>
          </cell>
          <cell r="Z225">
            <v>20.3</v>
          </cell>
          <cell r="AA225">
            <v>18.600000000000001</v>
          </cell>
          <cell r="AB225">
            <v>13.1</v>
          </cell>
          <cell r="AC225">
            <v>6.6</v>
          </cell>
          <cell r="AD225">
            <v>14.3</v>
          </cell>
          <cell r="AE225">
            <v>2.1</v>
          </cell>
          <cell r="AF225">
            <v>4</v>
          </cell>
          <cell r="AG225">
            <v>4.8</v>
          </cell>
          <cell r="AH225">
            <v>8.8000000000000007</v>
          </cell>
          <cell r="AI225">
            <v>5</v>
          </cell>
          <cell r="AJ225">
            <v>25</v>
          </cell>
          <cell r="AK225">
            <v>24.4</v>
          </cell>
          <cell r="AL225">
            <v>28</v>
          </cell>
          <cell r="AM225">
            <v>31.7</v>
          </cell>
          <cell r="AN225">
            <v>27.4</v>
          </cell>
          <cell r="AO225">
            <v>17.5</v>
          </cell>
          <cell r="AP225">
            <v>16.2</v>
          </cell>
          <cell r="AQ225">
            <v>15</v>
          </cell>
          <cell r="AR225">
            <v>15.6</v>
          </cell>
          <cell r="AS225">
            <v>16</v>
          </cell>
          <cell r="AT225">
            <v>16.100000000000001</v>
          </cell>
          <cell r="AU225">
            <v>20.6</v>
          </cell>
          <cell r="AV225">
            <v>13.2</v>
          </cell>
          <cell r="AW225">
            <v>18.5</v>
          </cell>
          <cell r="AX225">
            <v>17.100000000000001</v>
          </cell>
          <cell r="AY225">
            <v>22.4</v>
          </cell>
          <cell r="AZ225">
            <v>29.8</v>
          </cell>
          <cell r="BA225">
            <v>35.5</v>
          </cell>
          <cell r="BB225">
            <v>36.799999999999997</v>
          </cell>
          <cell r="BC225">
            <v>31.4</v>
          </cell>
          <cell r="BD225">
            <v>27.8</v>
          </cell>
          <cell r="BE225">
            <v>30</v>
          </cell>
          <cell r="BF225">
            <v>29.4</v>
          </cell>
          <cell r="BG225">
            <v>23.2</v>
          </cell>
          <cell r="BH225">
            <v>27.4</v>
          </cell>
          <cell r="BI225">
            <v>24</v>
          </cell>
          <cell r="BJ225">
            <v>18.2</v>
          </cell>
          <cell r="BK225">
            <v>18.100000000000001</v>
          </cell>
          <cell r="BL225">
            <v>23.4</v>
          </cell>
          <cell r="BM225">
            <v>20.9</v>
          </cell>
          <cell r="BN225">
            <v>16.100000000000001</v>
          </cell>
          <cell r="BO225">
            <v>13.3</v>
          </cell>
          <cell r="BP225">
            <v>14.7</v>
          </cell>
          <cell r="BQ225">
            <v>8.4</v>
          </cell>
          <cell r="BR225">
            <v>12.9</v>
          </cell>
          <cell r="BS225">
            <v>5.2</v>
          </cell>
          <cell r="BT225">
            <v>9.6</v>
          </cell>
          <cell r="BU225">
            <v>10.7</v>
          </cell>
          <cell r="BV225">
            <v>17.100000000000001</v>
          </cell>
          <cell r="BW225">
            <v>10.9</v>
          </cell>
          <cell r="BX225">
            <v>22.6</v>
          </cell>
          <cell r="BY225">
            <v>25.1</v>
          </cell>
          <cell r="BZ225">
            <v>22.4</v>
          </cell>
          <cell r="CA225">
            <v>13.5</v>
          </cell>
          <cell r="CB225">
            <v>20.6</v>
          </cell>
          <cell r="CC225">
            <v>14.3</v>
          </cell>
          <cell r="CD225">
            <v>5</v>
          </cell>
          <cell r="CE225">
            <v>2.2000000000000002</v>
          </cell>
          <cell r="CF225">
            <v>4.3</v>
          </cell>
          <cell r="CG225">
            <v>6.2</v>
          </cell>
          <cell r="CH225">
            <v>4.8</v>
          </cell>
          <cell r="CI225">
            <v>11.2</v>
          </cell>
          <cell r="CJ225">
            <v>19.3</v>
          </cell>
          <cell r="CK225">
            <v>24.7</v>
          </cell>
          <cell r="CL225">
            <v>15.2</v>
          </cell>
          <cell r="CM225">
            <v>22.2</v>
          </cell>
          <cell r="CN225">
            <v>23.1</v>
          </cell>
          <cell r="CO225">
            <v>26.3</v>
          </cell>
          <cell r="CP225">
            <v>20.9</v>
          </cell>
          <cell r="CQ225">
            <v>23.2</v>
          </cell>
          <cell r="CR225">
            <v>18.7</v>
          </cell>
          <cell r="CS225">
            <v>18.7</v>
          </cell>
          <cell r="CT225">
            <v>15.8</v>
          </cell>
          <cell r="CU225">
            <v>19.2</v>
          </cell>
          <cell r="CV225">
            <v>18.100000000000001</v>
          </cell>
          <cell r="CW225">
            <v>17.600000000000001</v>
          </cell>
          <cell r="CX225">
            <v>17.600000000000001</v>
          </cell>
          <cell r="CY225">
            <v>14</v>
          </cell>
          <cell r="CZ225">
            <v>12.1</v>
          </cell>
          <cell r="DA225">
            <v>15.1</v>
          </cell>
          <cell r="DB225">
            <v>10.9</v>
          </cell>
          <cell r="DC225">
            <v>11.8</v>
          </cell>
          <cell r="DD225">
            <v>12.1</v>
          </cell>
          <cell r="DE225">
            <v>11.8</v>
          </cell>
          <cell r="DF225">
            <v>11.7</v>
          </cell>
          <cell r="DG225">
            <v>14</v>
          </cell>
          <cell r="DH225">
            <v>14.6</v>
          </cell>
          <cell r="DI225">
            <v>15.8</v>
          </cell>
          <cell r="DJ225">
            <v>16.8</v>
          </cell>
          <cell r="DK225">
            <v>15.4</v>
          </cell>
          <cell r="DL225">
            <v>18.5</v>
          </cell>
          <cell r="DM225">
            <v>17.399999999999999</v>
          </cell>
          <cell r="DN225">
            <v>16.2</v>
          </cell>
          <cell r="DO225">
            <v>15.2</v>
          </cell>
          <cell r="DP225">
            <v>16.8</v>
          </cell>
          <cell r="DQ225">
            <v>16.3</v>
          </cell>
          <cell r="DR225">
            <v>15.5</v>
          </cell>
          <cell r="DS225">
            <v>15</v>
          </cell>
          <cell r="DT225">
            <v>14.8</v>
          </cell>
          <cell r="DU225">
            <v>15.3</v>
          </cell>
          <cell r="DV225">
            <v>14.9</v>
          </cell>
          <cell r="DW225">
            <v>14</v>
          </cell>
          <cell r="DX225">
            <v>11.2</v>
          </cell>
          <cell r="DY225">
            <v>11.3</v>
          </cell>
          <cell r="DZ225">
            <v>12.7</v>
          </cell>
          <cell r="EA225">
            <v>7.4</v>
          </cell>
          <cell r="EB225">
            <v>6.9</v>
          </cell>
          <cell r="EC225">
            <v>5.7</v>
          </cell>
          <cell r="ED225">
            <v>6.6</v>
          </cell>
          <cell r="EE225">
            <v>6.6</v>
          </cell>
          <cell r="EF225">
            <v>7.8</v>
          </cell>
          <cell r="EG225">
            <v>9.6999999999999993</v>
          </cell>
          <cell r="EH225">
            <v>10.5</v>
          </cell>
          <cell r="EI225">
            <v>13.1</v>
          </cell>
          <cell r="EJ225">
            <v>10.4</v>
          </cell>
          <cell r="EK225">
            <v>12.5</v>
          </cell>
          <cell r="EL225">
            <v>14.1</v>
          </cell>
          <cell r="EM225">
            <v>12.4</v>
          </cell>
          <cell r="EN225">
            <v>6.3</v>
          </cell>
          <cell r="EO225">
            <v>11.2</v>
          </cell>
          <cell r="EP225">
            <v>0.9</v>
          </cell>
          <cell r="EQ225">
            <v>-4.0999999999999996</v>
          </cell>
          <cell r="ER225">
            <v>-7.3</v>
          </cell>
          <cell r="ES225">
            <v>-7.7</v>
          </cell>
          <cell r="ET225">
            <v>-4.7</v>
          </cell>
          <cell r="EU225">
            <v>-5.3</v>
          </cell>
          <cell r="EV225">
            <v>-3.3</v>
          </cell>
          <cell r="EW225">
            <v>-1.2</v>
          </cell>
          <cell r="EX225">
            <v>2.8</v>
          </cell>
          <cell r="EY225">
            <v>-1.7</v>
          </cell>
          <cell r="EZ225">
            <v>7</v>
          </cell>
          <cell r="FA225">
            <v>3.3</v>
          </cell>
          <cell r="FB225">
            <v>4.2</v>
          </cell>
          <cell r="FC225">
            <v>2</v>
          </cell>
          <cell r="FD225">
            <v>4</v>
          </cell>
          <cell r="FE225">
            <v>-0.7</v>
          </cell>
          <cell r="FF225">
            <v>-1</v>
          </cell>
          <cell r="FG225">
            <v>-1.8</v>
          </cell>
          <cell r="FH225">
            <v>-1.4</v>
          </cell>
          <cell r="FI225">
            <v>-1.2</v>
          </cell>
          <cell r="FJ225">
            <v>-3.3</v>
          </cell>
          <cell r="FK225">
            <v>-2.2000000000000002</v>
          </cell>
          <cell r="FL225">
            <v>-1.1000000000000001</v>
          </cell>
          <cell r="FM225">
            <v>-0.8</v>
          </cell>
          <cell r="FN225">
            <v>-1.8</v>
          </cell>
          <cell r="FO225">
            <v>-1.3</v>
          </cell>
          <cell r="FP225">
            <v>-7</v>
          </cell>
          <cell r="FQ225">
            <v>-3.1</v>
          </cell>
          <cell r="FR225">
            <v>-1.3</v>
          </cell>
          <cell r="FS225">
            <v>-3.1</v>
          </cell>
          <cell r="FT225">
            <v>3.1</v>
          </cell>
          <cell r="FU225">
            <v>8.1</v>
          </cell>
          <cell r="FV225">
            <v>3.4</v>
          </cell>
          <cell r="FW225">
            <v>4.9000000000000004</v>
          </cell>
          <cell r="FX225">
            <v>4.8</v>
          </cell>
          <cell r="FY225">
            <v>4.5</v>
          </cell>
          <cell r="FZ225">
            <v>6.8</v>
          </cell>
          <cell r="GA225">
            <v>9</v>
          </cell>
          <cell r="GB225">
            <v>8.4</v>
          </cell>
          <cell r="GC225">
            <v>7.2</v>
          </cell>
          <cell r="GD225">
            <v>8.4</v>
          </cell>
          <cell r="GE225">
            <v>5.4</v>
          </cell>
          <cell r="GF225">
            <v>5.0999999999999996</v>
          </cell>
          <cell r="GG225">
            <v>7</v>
          </cell>
          <cell r="GH225">
            <v>6.5</v>
          </cell>
          <cell r="GI225">
            <v>7.5</v>
          </cell>
          <cell r="GJ225">
            <v>8.1999999999999993</v>
          </cell>
          <cell r="GK225">
            <v>10.8</v>
          </cell>
          <cell r="GL225">
            <v>12.3</v>
          </cell>
          <cell r="GM225">
            <v>9.8000000000000007</v>
          </cell>
          <cell r="GN225">
            <v>9.6999999999999993</v>
          </cell>
          <cell r="GO225">
            <v>6</v>
          </cell>
          <cell r="GP225">
            <v>2.9</v>
          </cell>
          <cell r="GQ225">
            <v>-3.4</v>
          </cell>
          <cell r="GR225">
            <v>3.4</v>
          </cell>
          <cell r="GS225">
            <v>-7.1</v>
          </cell>
          <cell r="GT225">
            <v>-3.1</v>
          </cell>
          <cell r="GU225">
            <v>-3.4</v>
          </cell>
          <cell r="GV225">
            <v>2</v>
          </cell>
          <cell r="GW225">
            <v>-2.8</v>
          </cell>
          <cell r="GX225">
            <v>8.6999999999999993</v>
          </cell>
          <cell r="GY225">
            <v>4</v>
          </cell>
          <cell r="GZ225">
            <v>8.5</v>
          </cell>
          <cell r="HA225">
            <v>7.1</v>
          </cell>
          <cell r="HB225">
            <v>7.1</v>
          </cell>
          <cell r="HC225">
            <v>9.6999999999999993</v>
          </cell>
          <cell r="HD225">
            <v>10.7</v>
          </cell>
          <cell r="HE225">
            <v>8.5</v>
          </cell>
          <cell r="HF225">
            <v>7.3</v>
          </cell>
          <cell r="HG225">
            <v>9</v>
          </cell>
          <cell r="HH225">
            <v>4.5999999999999996</v>
          </cell>
          <cell r="HI225">
            <v>3.9</v>
          </cell>
          <cell r="HJ225">
            <v>5.8</v>
          </cell>
          <cell r="HK225">
            <v>7.3</v>
          </cell>
          <cell r="HL225">
            <v>5.5</v>
          </cell>
          <cell r="HM225">
            <v>4.3</v>
          </cell>
          <cell r="HN225">
            <v>4</v>
          </cell>
          <cell r="HO225">
            <v>4.7</v>
          </cell>
        </row>
        <row r="226">
          <cell r="A226" t="str">
            <v>CUGDD</v>
          </cell>
          <cell r="B226" t="str">
            <v>YOY % change in nominal terms</v>
          </cell>
          <cell r="C226" t="str">
            <v>Domestic Demand</v>
          </cell>
          <cell r="H226">
            <v>0</v>
          </cell>
          <cell r="I226">
            <v>0</v>
          </cell>
          <cell r="J226">
            <v>17.3</v>
          </cell>
          <cell r="K226">
            <v>18.7</v>
          </cell>
          <cell r="L226">
            <v>14.6</v>
          </cell>
          <cell r="M226">
            <v>12.8</v>
          </cell>
          <cell r="N226">
            <v>2.5</v>
          </cell>
          <cell r="O226">
            <v>-0.2</v>
          </cell>
          <cell r="P226">
            <v>6</v>
          </cell>
          <cell r="Q226">
            <v>13.3</v>
          </cell>
          <cell r="R226">
            <v>20.3</v>
          </cell>
          <cell r="S226">
            <v>19.899999999999999</v>
          </cell>
          <cell r="T226">
            <v>16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30.6</v>
          </cell>
          <cell r="Z226">
            <v>19.8</v>
          </cell>
          <cell r="AA226">
            <v>24.6</v>
          </cell>
          <cell r="AB226">
            <v>19.8</v>
          </cell>
          <cell r="AC226">
            <v>3</v>
          </cell>
          <cell r="AD226">
            <v>16.2</v>
          </cell>
          <cell r="AE226">
            <v>3.9</v>
          </cell>
          <cell r="AF226">
            <v>-2.2000000000000002</v>
          </cell>
          <cell r="AG226">
            <v>4</v>
          </cell>
          <cell r="AH226">
            <v>10.8</v>
          </cell>
          <cell r="AI226">
            <v>4.0999999999999996</v>
          </cell>
          <cell r="AJ226">
            <v>19.600000000000001</v>
          </cell>
          <cell r="AK226">
            <v>20.6</v>
          </cell>
          <cell r="AL226">
            <v>19.2</v>
          </cell>
          <cell r="AM226">
            <v>22.5</v>
          </cell>
          <cell r="AN226">
            <v>20.5</v>
          </cell>
          <cell r="AO226">
            <v>24.8</v>
          </cell>
          <cell r="AP226">
            <v>22.2</v>
          </cell>
          <cell r="AQ226">
            <v>16.899999999999999</v>
          </cell>
          <cell r="AR226">
            <v>22</v>
          </cell>
          <cell r="AS226">
            <v>21.4</v>
          </cell>
          <cell r="AT226">
            <v>23.5</v>
          </cell>
          <cell r="AU226">
            <v>22.9</v>
          </cell>
          <cell r="AV226">
            <v>21.9</v>
          </cell>
          <cell r="AW226">
            <v>27.2</v>
          </cell>
          <cell r="AX226">
            <v>24</v>
          </cell>
          <cell r="AY226">
            <v>22.1</v>
          </cell>
          <cell r="AZ226">
            <v>31.7</v>
          </cell>
          <cell r="BA226">
            <v>35.9</v>
          </cell>
          <cell r="BB226">
            <v>34</v>
          </cell>
          <cell r="BC226">
            <v>31</v>
          </cell>
          <cell r="BD226">
            <v>31.6</v>
          </cell>
          <cell r="BE226">
            <v>30.7</v>
          </cell>
          <cell r="BF226">
            <v>30.3</v>
          </cell>
          <cell r="BG226">
            <v>27.1</v>
          </cell>
          <cell r="BH226">
            <v>29.8</v>
          </cell>
          <cell r="BI226">
            <v>27.2</v>
          </cell>
          <cell r="BJ226">
            <v>23</v>
          </cell>
          <cell r="BK226">
            <v>20.6</v>
          </cell>
          <cell r="BL226">
            <v>18.399999999999999</v>
          </cell>
          <cell r="BM226">
            <v>22.1</v>
          </cell>
          <cell r="BN226">
            <v>11.1</v>
          </cell>
          <cell r="BO226">
            <v>9.5</v>
          </cell>
          <cell r="BP226">
            <v>14.4</v>
          </cell>
          <cell r="BQ226">
            <v>7.7</v>
          </cell>
          <cell r="BR226">
            <v>10.6</v>
          </cell>
          <cell r="BS226">
            <v>3.6</v>
          </cell>
          <cell r="BT226">
            <v>9.4</v>
          </cell>
          <cell r="BU226">
            <v>8.9</v>
          </cell>
          <cell r="BV226">
            <v>15.5</v>
          </cell>
          <cell r="BW226">
            <v>9.5</v>
          </cell>
          <cell r="BX226">
            <v>17.3</v>
          </cell>
          <cell r="BY226">
            <v>18.600000000000001</v>
          </cell>
          <cell r="BZ226">
            <v>12.3</v>
          </cell>
          <cell r="CA226">
            <v>5.3</v>
          </cell>
          <cell r="CB226">
            <v>13</v>
          </cell>
          <cell r="CC226">
            <v>5.9</v>
          </cell>
          <cell r="CD226">
            <v>0.6</v>
          </cell>
          <cell r="CE226">
            <v>1.2</v>
          </cell>
          <cell r="CF226">
            <v>7.5</v>
          </cell>
          <cell r="CG226">
            <v>3.8</v>
          </cell>
          <cell r="CH226">
            <v>10.8</v>
          </cell>
          <cell r="CI226">
            <v>15.4</v>
          </cell>
          <cell r="CJ226">
            <v>19.2</v>
          </cell>
          <cell r="CK226">
            <v>19.899999999999999</v>
          </cell>
          <cell r="CL226">
            <v>16.399999999999999</v>
          </cell>
          <cell r="CM226">
            <v>20.7</v>
          </cell>
          <cell r="CN226">
            <v>21.2</v>
          </cell>
          <cell r="CO226">
            <v>23</v>
          </cell>
          <cell r="CP226">
            <v>20.7</v>
          </cell>
          <cell r="CQ226">
            <v>21.4</v>
          </cell>
          <cell r="CR226">
            <v>16.2</v>
          </cell>
          <cell r="CS226">
            <v>22.2</v>
          </cell>
          <cell r="CT226">
            <v>21.3</v>
          </cell>
          <cell r="CU226">
            <v>20.2</v>
          </cell>
          <cell r="CV226">
            <v>20</v>
          </cell>
          <cell r="CW226">
            <v>22.9</v>
          </cell>
          <cell r="CX226">
            <v>16.399999999999999</v>
          </cell>
          <cell r="CY226">
            <v>6.8</v>
          </cell>
          <cell r="CZ226">
            <v>4</v>
          </cell>
          <cell r="DA226">
            <v>11.9</v>
          </cell>
          <cell r="DB226">
            <v>7.6</v>
          </cell>
          <cell r="DC226">
            <v>11.7</v>
          </cell>
          <cell r="DD226">
            <v>19.600000000000001</v>
          </cell>
          <cell r="DE226">
            <v>22.4</v>
          </cell>
          <cell r="DF226">
            <v>15.4</v>
          </cell>
          <cell r="DG226">
            <v>19.8</v>
          </cell>
          <cell r="DH226">
            <v>18.8</v>
          </cell>
          <cell r="DI226">
            <v>17.2</v>
          </cell>
          <cell r="DJ226">
            <v>14.9</v>
          </cell>
          <cell r="DK226">
            <v>17.600000000000001</v>
          </cell>
          <cell r="DL226">
            <v>17.2</v>
          </cell>
          <cell r="DM226">
            <v>19.399999999999999</v>
          </cell>
          <cell r="DN226">
            <v>18.2</v>
          </cell>
          <cell r="DO226">
            <v>20</v>
          </cell>
          <cell r="DP226">
            <v>18.8</v>
          </cell>
          <cell r="DQ226">
            <v>14.8</v>
          </cell>
          <cell r="DR226">
            <v>14.6</v>
          </cell>
          <cell r="DS226">
            <v>14.2</v>
          </cell>
          <cell r="DT226">
            <v>10.6</v>
          </cell>
          <cell r="DU226">
            <v>13.5</v>
          </cell>
          <cell r="DV226">
            <v>16.7</v>
          </cell>
          <cell r="DW226">
            <v>20.5</v>
          </cell>
          <cell r="DX226">
            <v>18.5</v>
          </cell>
          <cell r="DY226">
            <v>21.9</v>
          </cell>
          <cell r="DZ226">
            <v>19.5</v>
          </cell>
          <cell r="EA226">
            <v>16.8</v>
          </cell>
          <cell r="EB226">
            <v>14.2</v>
          </cell>
          <cell r="EC226">
            <v>10.9</v>
          </cell>
          <cell r="ED226">
            <v>9.5</v>
          </cell>
          <cell r="EE226">
            <v>12.7</v>
          </cell>
          <cell r="EF226">
            <v>7</v>
          </cell>
          <cell r="EG226">
            <v>3.9</v>
          </cell>
          <cell r="EH226">
            <v>6</v>
          </cell>
          <cell r="EI226">
            <v>11.9</v>
          </cell>
          <cell r="EJ226">
            <v>7.2</v>
          </cell>
          <cell r="EK226">
            <v>14</v>
          </cell>
          <cell r="EL226">
            <v>13.8</v>
          </cell>
          <cell r="EM226">
            <v>17.8</v>
          </cell>
          <cell r="EN226">
            <v>7.8</v>
          </cell>
          <cell r="EO226">
            <v>13.2</v>
          </cell>
          <cell r="EP226">
            <v>-1.2</v>
          </cell>
          <cell r="EQ226">
            <v>-4.4000000000000004</v>
          </cell>
          <cell r="ER226">
            <v>-13</v>
          </cell>
          <cell r="ES226">
            <v>-14</v>
          </cell>
          <cell r="ET226">
            <v>-8.3000000000000007</v>
          </cell>
          <cell r="EU226">
            <v>-11</v>
          </cell>
          <cell r="EV226">
            <v>-10.7</v>
          </cell>
          <cell r="EW226">
            <v>-3.4</v>
          </cell>
          <cell r="EX226">
            <v>0.6</v>
          </cell>
          <cell r="EY226">
            <v>-6.3</v>
          </cell>
          <cell r="EZ226">
            <v>6.8</v>
          </cell>
          <cell r="FA226">
            <v>4.3</v>
          </cell>
          <cell r="FB226">
            <v>5</v>
          </cell>
          <cell r="FC226">
            <v>3.4</v>
          </cell>
          <cell r="FD226">
            <v>4.8</v>
          </cell>
          <cell r="FE226">
            <v>0.9</v>
          </cell>
          <cell r="FF226">
            <v>0.2</v>
          </cell>
          <cell r="FG226">
            <v>-1.7</v>
          </cell>
          <cell r="FH226">
            <v>-5.2</v>
          </cell>
          <cell r="FI226">
            <v>-1.5</v>
          </cell>
          <cell r="FJ226">
            <v>-7</v>
          </cell>
          <cell r="FK226">
            <v>-6</v>
          </cell>
          <cell r="FL226">
            <v>-5.2</v>
          </cell>
          <cell r="FM226">
            <v>-3.3</v>
          </cell>
          <cell r="FN226">
            <v>-5.4</v>
          </cell>
          <cell r="FO226">
            <v>-3.3</v>
          </cell>
          <cell r="FP226">
            <v>-8.1</v>
          </cell>
          <cell r="FQ226">
            <v>-6.1</v>
          </cell>
          <cell r="FR226">
            <v>1</v>
          </cell>
          <cell r="FS226">
            <v>-4.0999999999999996</v>
          </cell>
          <cell r="FT226">
            <v>6.8</v>
          </cell>
          <cell r="FU226">
            <v>11.9</v>
          </cell>
          <cell r="FV226">
            <v>4.0999999999999996</v>
          </cell>
          <cell r="FW226">
            <v>-1.2</v>
          </cell>
          <cell r="FX226">
            <v>5.2</v>
          </cell>
          <cell r="FY226">
            <v>-2.2999999999999998</v>
          </cell>
          <cell r="FZ226">
            <v>0.3</v>
          </cell>
          <cell r="GA226">
            <v>6</v>
          </cell>
          <cell r="GB226">
            <v>8.6</v>
          </cell>
          <cell r="GC226">
            <v>3.1</v>
          </cell>
          <cell r="GD226">
            <v>8.1999999999999993</v>
          </cell>
          <cell r="GE226">
            <v>7.9</v>
          </cell>
          <cell r="GF226">
            <v>6</v>
          </cell>
          <cell r="GG226">
            <v>8.9</v>
          </cell>
          <cell r="GH226">
            <v>7.7</v>
          </cell>
          <cell r="GI226">
            <v>5.7</v>
          </cell>
          <cell r="GJ226">
            <v>9.6</v>
          </cell>
          <cell r="GK226">
            <v>10.4</v>
          </cell>
          <cell r="GL226">
            <v>15.4</v>
          </cell>
          <cell r="GM226">
            <v>10.4</v>
          </cell>
          <cell r="GN226">
            <v>12.8</v>
          </cell>
          <cell r="GO226">
            <v>8.1999999999999993</v>
          </cell>
          <cell r="GP226">
            <v>5.0999999999999996</v>
          </cell>
          <cell r="GQ226">
            <v>-7.9</v>
          </cell>
          <cell r="GR226">
            <v>4</v>
          </cell>
          <cell r="GS226">
            <v>-9.9</v>
          </cell>
          <cell r="GT226">
            <v>-6.4</v>
          </cell>
          <cell r="GU226">
            <v>4.3</v>
          </cell>
          <cell r="GV226">
            <v>11</v>
          </cell>
          <cell r="GW226">
            <v>-0.3</v>
          </cell>
          <cell r="GX226">
            <v>18.8</v>
          </cell>
          <cell r="GY226">
            <v>12.6</v>
          </cell>
          <cell r="GZ226">
            <v>0.1</v>
          </cell>
          <cell r="HA226">
            <v>7.6</v>
          </cell>
          <cell r="HB226">
            <v>9.4</v>
          </cell>
          <cell r="HC226">
            <v>6.8</v>
          </cell>
          <cell r="HD226">
            <v>13.1</v>
          </cell>
          <cell r="HE226">
            <v>15.9</v>
          </cell>
          <cell r="HF226">
            <v>9.4</v>
          </cell>
          <cell r="HG226">
            <v>11.3</v>
          </cell>
          <cell r="HH226">
            <v>10.5</v>
          </cell>
          <cell r="HI226">
            <v>6.2</v>
          </cell>
          <cell r="HJ226">
            <v>7.3</v>
          </cell>
          <cell r="HK226">
            <v>9.8000000000000007</v>
          </cell>
          <cell r="HL226">
            <v>8.4</v>
          </cell>
          <cell r="HM226">
            <v>6.5</v>
          </cell>
          <cell r="HN226">
            <v>4.3</v>
          </cell>
          <cell r="HO226">
            <v>3.2</v>
          </cell>
        </row>
        <row r="227">
          <cell r="A227" t="str">
            <v>CUGPCE</v>
          </cell>
          <cell r="B227" t="str">
            <v>YOY % change in nominal terms</v>
          </cell>
          <cell r="C227" t="str">
            <v>PCE</v>
          </cell>
          <cell r="I227">
            <v>0</v>
          </cell>
          <cell r="J227">
            <v>11.8</v>
          </cell>
          <cell r="K227">
            <v>10.4</v>
          </cell>
          <cell r="L227">
            <v>10.4</v>
          </cell>
          <cell r="M227">
            <v>12.7</v>
          </cell>
          <cell r="N227">
            <v>13.4</v>
          </cell>
          <cell r="O227">
            <v>6.8</v>
          </cell>
          <cell r="P227">
            <v>10.8</v>
          </cell>
          <cell r="Q227">
            <v>13.1</v>
          </cell>
          <cell r="R227">
            <v>14</v>
          </cell>
          <cell r="S227">
            <v>15.4</v>
          </cell>
          <cell r="T227">
            <v>15.5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32.9</v>
          </cell>
          <cell r="Z227">
            <v>14.2</v>
          </cell>
          <cell r="AA227">
            <v>27.1</v>
          </cell>
          <cell r="AB227">
            <v>14.4</v>
          </cell>
          <cell r="AC227">
            <v>1.9</v>
          </cell>
          <cell r="AD227">
            <v>13.6</v>
          </cell>
          <cell r="AE227">
            <v>9.1</v>
          </cell>
          <cell r="AF227">
            <v>-2.2999999999999998</v>
          </cell>
          <cell r="AG227">
            <v>3.2</v>
          </cell>
          <cell r="AH227">
            <v>11.8</v>
          </cell>
          <cell r="AI227">
            <v>5.4</v>
          </cell>
          <cell r="AJ227">
            <v>6.8</v>
          </cell>
          <cell r="AK227">
            <v>18.8</v>
          </cell>
          <cell r="AL227">
            <v>10.6</v>
          </cell>
          <cell r="AM227">
            <v>18.399999999999999</v>
          </cell>
          <cell r="AN227">
            <v>13.8</v>
          </cell>
          <cell r="AO227">
            <v>20.2</v>
          </cell>
          <cell r="AP227">
            <v>16.7</v>
          </cell>
          <cell r="AQ227">
            <v>29.8</v>
          </cell>
          <cell r="AR227">
            <v>20.6</v>
          </cell>
          <cell r="AS227">
            <v>21.7</v>
          </cell>
          <cell r="AT227">
            <v>23</v>
          </cell>
          <cell r="AU227">
            <v>22.3</v>
          </cell>
          <cell r="AV227">
            <v>20.7</v>
          </cell>
          <cell r="AW227">
            <v>26.2</v>
          </cell>
          <cell r="AX227">
            <v>23.1</v>
          </cell>
          <cell r="AY227">
            <v>21.2</v>
          </cell>
          <cell r="AZ227">
            <v>24.1</v>
          </cell>
          <cell r="BA227">
            <v>25.9</v>
          </cell>
          <cell r="BB227">
            <v>21.8</v>
          </cell>
          <cell r="BC227">
            <v>23.2</v>
          </cell>
          <cell r="BD227">
            <v>32.6</v>
          </cell>
          <cell r="BE227">
            <v>24.8</v>
          </cell>
          <cell r="BF227">
            <v>27.2</v>
          </cell>
          <cell r="BG227">
            <v>22.1</v>
          </cell>
          <cell r="BH227">
            <v>26.3</v>
          </cell>
          <cell r="BI227">
            <v>24.4</v>
          </cell>
          <cell r="BJ227">
            <v>22.6</v>
          </cell>
          <cell r="BK227">
            <v>16.2</v>
          </cell>
          <cell r="BL227">
            <v>18.7</v>
          </cell>
          <cell r="BM227">
            <v>20.3</v>
          </cell>
          <cell r="BN227">
            <v>18</v>
          </cell>
          <cell r="BO227">
            <v>12.2</v>
          </cell>
          <cell r="BP227">
            <v>19.8</v>
          </cell>
          <cell r="BQ227">
            <v>13</v>
          </cell>
          <cell r="BR227">
            <v>15.7</v>
          </cell>
          <cell r="BS227">
            <v>14.9</v>
          </cell>
          <cell r="BT227">
            <v>18.3</v>
          </cell>
          <cell r="BU227">
            <v>14.6</v>
          </cell>
          <cell r="BV227">
            <v>17</v>
          </cell>
          <cell r="BW227">
            <v>16.100000000000001</v>
          </cell>
          <cell r="BX227">
            <v>17.2</v>
          </cell>
          <cell r="BY227">
            <v>14.2</v>
          </cell>
          <cell r="BZ227">
            <v>15.5</v>
          </cell>
          <cell r="CA227">
            <v>10.7</v>
          </cell>
          <cell r="CB227">
            <v>14.3</v>
          </cell>
          <cell r="CC227">
            <v>6.1</v>
          </cell>
          <cell r="CD227">
            <v>9.3000000000000007</v>
          </cell>
          <cell r="CE227">
            <v>5.2</v>
          </cell>
          <cell r="CF227">
            <v>8.6999999999999993</v>
          </cell>
          <cell r="CG227">
            <v>7.3</v>
          </cell>
          <cell r="CH227">
            <v>12.3</v>
          </cell>
          <cell r="CI227">
            <v>11.2</v>
          </cell>
          <cell r="CJ227">
            <v>14.4</v>
          </cell>
          <cell r="CK227">
            <v>15.4</v>
          </cell>
          <cell r="CL227">
            <v>13.4</v>
          </cell>
          <cell r="CM227">
            <v>14.9</v>
          </cell>
          <cell r="CN227">
            <v>20</v>
          </cell>
          <cell r="CO227">
            <v>16.399999999999999</v>
          </cell>
          <cell r="CP227">
            <v>15.2</v>
          </cell>
          <cell r="CQ227">
            <v>16.600000000000001</v>
          </cell>
          <cell r="CR227">
            <v>17.600000000000001</v>
          </cell>
          <cell r="CS227">
            <v>14.5</v>
          </cell>
          <cell r="CT227">
            <v>16.100000000000001</v>
          </cell>
          <cell r="CU227">
            <v>18.600000000000001</v>
          </cell>
          <cell r="CV227">
            <v>16.8</v>
          </cell>
          <cell r="CW227">
            <v>16.600000000000001</v>
          </cell>
          <cell r="CX227">
            <v>14.6</v>
          </cell>
          <cell r="CY227">
            <v>12.5</v>
          </cell>
          <cell r="CZ227">
            <v>9.9</v>
          </cell>
          <cell r="DA227">
            <v>13.2</v>
          </cell>
          <cell r="DB227">
            <v>8.6999999999999993</v>
          </cell>
          <cell r="DC227">
            <v>14.5</v>
          </cell>
          <cell r="DD227">
            <v>18.399999999999999</v>
          </cell>
          <cell r="DE227">
            <v>18.899999999999999</v>
          </cell>
          <cell r="DF227">
            <v>15.2</v>
          </cell>
          <cell r="DG227">
            <v>17.8</v>
          </cell>
          <cell r="DH227">
            <v>18.899999999999999</v>
          </cell>
          <cell r="DI227">
            <v>20</v>
          </cell>
          <cell r="DJ227">
            <v>18.3</v>
          </cell>
          <cell r="DK227">
            <v>18.8</v>
          </cell>
          <cell r="DL227">
            <v>18.100000000000001</v>
          </cell>
          <cell r="DM227">
            <v>17.899999999999999</v>
          </cell>
          <cell r="DN227">
            <v>16.8</v>
          </cell>
          <cell r="DO227">
            <v>15.6</v>
          </cell>
          <cell r="DP227">
            <v>17.100000000000001</v>
          </cell>
          <cell r="DQ227">
            <v>13.9</v>
          </cell>
          <cell r="DR227">
            <v>14.9</v>
          </cell>
          <cell r="DS227">
            <v>11.4</v>
          </cell>
          <cell r="DT227">
            <v>17.5</v>
          </cell>
          <cell r="DU227">
            <v>14.4</v>
          </cell>
          <cell r="DV227">
            <v>18.2</v>
          </cell>
          <cell r="DW227">
            <v>15.4</v>
          </cell>
          <cell r="DX227">
            <v>13.9</v>
          </cell>
          <cell r="DY227">
            <v>14.5</v>
          </cell>
          <cell r="DZ227">
            <v>15.4</v>
          </cell>
          <cell r="EA227">
            <v>11.6</v>
          </cell>
          <cell r="EB227">
            <v>12.2</v>
          </cell>
          <cell r="EC227">
            <v>9.5</v>
          </cell>
          <cell r="ED227">
            <v>9.3000000000000007</v>
          </cell>
          <cell r="EE227">
            <v>10.6</v>
          </cell>
          <cell r="EF227">
            <v>8.8000000000000007</v>
          </cell>
          <cell r="EG227">
            <v>7.8</v>
          </cell>
          <cell r="EH227">
            <v>9.5</v>
          </cell>
          <cell r="EI227">
            <v>10.9</v>
          </cell>
          <cell r="EJ227">
            <v>9.3000000000000007</v>
          </cell>
          <cell r="EK227">
            <v>9.1</v>
          </cell>
          <cell r="EL227">
            <v>13.1</v>
          </cell>
          <cell r="EM227">
            <v>13.3</v>
          </cell>
          <cell r="EN227">
            <v>6.5</v>
          </cell>
          <cell r="EO227">
            <v>10.4</v>
          </cell>
          <cell r="EP227">
            <v>0.6</v>
          </cell>
          <cell r="EQ227">
            <v>-2.2000000000000002</v>
          </cell>
          <cell r="ER227">
            <v>-7.1</v>
          </cell>
          <cell r="ES227">
            <v>-7.6</v>
          </cell>
          <cell r="ET227">
            <v>-4.2</v>
          </cell>
          <cell r="EU227">
            <v>-5.6</v>
          </cell>
          <cell r="EV227">
            <v>-2.9</v>
          </cell>
          <cell r="EW227">
            <v>-3.5</v>
          </cell>
          <cell r="EX227">
            <v>-2.4</v>
          </cell>
          <cell r="EY227">
            <v>-3.6</v>
          </cell>
          <cell r="EZ227">
            <v>2.2999999999999998</v>
          </cell>
          <cell r="FA227">
            <v>0.2</v>
          </cell>
          <cell r="FB227">
            <v>1</v>
          </cell>
          <cell r="FC227">
            <v>1.5</v>
          </cell>
          <cell r="FD227">
            <v>1.2</v>
          </cell>
          <cell r="FE227">
            <v>1.8</v>
          </cell>
          <cell r="FF227">
            <v>2.1</v>
          </cell>
          <cell r="FG227">
            <v>0.3</v>
          </cell>
          <cell r="FH227">
            <v>-2.4</v>
          </cell>
          <cell r="FI227">
            <v>0.4</v>
          </cell>
          <cell r="FJ227">
            <v>-2.2000000000000002</v>
          </cell>
          <cell r="FK227">
            <v>-5.6</v>
          </cell>
          <cell r="FL227">
            <v>-4.7</v>
          </cell>
          <cell r="FM227">
            <v>-5.0999999999999996</v>
          </cell>
          <cell r="FN227">
            <v>-4.4000000000000004</v>
          </cell>
          <cell r="FO227">
            <v>-5.9</v>
          </cell>
          <cell r="FP227">
            <v>-7.4</v>
          </cell>
          <cell r="FQ227">
            <v>-3.7</v>
          </cell>
          <cell r="FR227">
            <v>1.2</v>
          </cell>
          <cell r="FS227">
            <v>-4</v>
          </cell>
          <cell r="FT227">
            <v>4.4000000000000004</v>
          </cell>
          <cell r="FU227">
            <v>10.1</v>
          </cell>
          <cell r="FV227">
            <v>6.2</v>
          </cell>
          <cell r="FW227">
            <v>6.3</v>
          </cell>
          <cell r="FX227">
            <v>6.7</v>
          </cell>
          <cell r="FY227">
            <v>3.8</v>
          </cell>
          <cell r="FZ227">
            <v>4.5</v>
          </cell>
          <cell r="GA227">
            <v>6.4</v>
          </cell>
          <cell r="GB227">
            <v>6.1</v>
          </cell>
          <cell r="GC227">
            <v>5.2</v>
          </cell>
          <cell r="GD227">
            <v>7.4</v>
          </cell>
          <cell r="GE227">
            <v>8.3000000000000007</v>
          </cell>
          <cell r="GF227">
            <v>4.8</v>
          </cell>
          <cell r="GG227">
            <v>7.6</v>
          </cell>
          <cell r="GH227">
            <v>7</v>
          </cell>
          <cell r="GI227">
            <v>7.9</v>
          </cell>
          <cell r="GJ227">
            <v>10.4</v>
          </cell>
          <cell r="GK227">
            <v>16.100000000000001</v>
          </cell>
          <cell r="GL227">
            <v>17.5</v>
          </cell>
          <cell r="GM227">
            <v>13.1</v>
          </cell>
          <cell r="GN227">
            <v>13.7</v>
          </cell>
          <cell r="GO227">
            <v>8.6999999999999993</v>
          </cell>
          <cell r="GP227">
            <v>3.2</v>
          </cell>
          <cell r="GQ227">
            <v>-5.6</v>
          </cell>
          <cell r="GR227">
            <v>4.5</v>
          </cell>
          <cell r="GS227">
            <v>-7</v>
          </cell>
          <cell r="GT227">
            <v>-2</v>
          </cell>
          <cell r="GU227">
            <v>-1.2</v>
          </cell>
          <cell r="GV227">
            <v>5.0999999999999996</v>
          </cell>
          <cell r="GW227">
            <v>-1.3</v>
          </cell>
          <cell r="GX227">
            <v>8.5</v>
          </cell>
          <cell r="GY227">
            <v>4.5</v>
          </cell>
          <cell r="GZ227">
            <v>6.2</v>
          </cell>
          <cell r="HA227">
            <v>10.9</v>
          </cell>
          <cell r="HB227">
            <v>7.6</v>
          </cell>
          <cell r="HC227">
            <v>11.1</v>
          </cell>
          <cell r="HD227">
            <v>14.8</v>
          </cell>
          <cell r="HE227">
            <v>14.2</v>
          </cell>
          <cell r="HF227">
            <v>9.5</v>
          </cell>
          <cell r="HG227">
            <v>12.3</v>
          </cell>
          <cell r="HH227">
            <v>10</v>
          </cell>
          <cell r="HI227">
            <v>5.4</v>
          </cell>
          <cell r="HJ227">
            <v>4.0999999999999996</v>
          </cell>
          <cell r="HK227">
            <v>5.5</v>
          </cell>
          <cell r="HL227">
            <v>6.2</v>
          </cell>
          <cell r="HM227">
            <v>8.1999999999999993</v>
          </cell>
          <cell r="HN227">
            <v>6.4</v>
          </cell>
          <cell r="HO227">
            <v>5.6</v>
          </cell>
        </row>
        <row r="228">
          <cell r="A228" t="str">
            <v>CUGCXDM</v>
          </cell>
          <cell r="B228" t="str">
            <v>YOY % change in nominal terms</v>
          </cell>
          <cell r="C228" t="str">
            <v>PCE</v>
          </cell>
          <cell r="D228" t="str">
            <v>CXDM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7.3</v>
          </cell>
          <cell r="P228">
            <v>10.9</v>
          </cell>
          <cell r="Q228">
            <v>13.7</v>
          </cell>
          <cell r="R228">
            <v>15.3</v>
          </cell>
          <cell r="S228">
            <v>12.1</v>
          </cell>
          <cell r="T228">
            <v>15.5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29.6</v>
          </cell>
          <cell r="Z228">
            <v>13.2</v>
          </cell>
          <cell r="AA228">
            <v>24.6</v>
          </cell>
          <cell r="AB228">
            <v>13.3</v>
          </cell>
          <cell r="AC228">
            <v>1.1000000000000001</v>
          </cell>
          <cell r="AD228">
            <v>12.3</v>
          </cell>
          <cell r="AE228">
            <v>6.6</v>
          </cell>
          <cell r="AF228">
            <v>-2.8</v>
          </cell>
          <cell r="AG228">
            <v>2.8</v>
          </cell>
          <cell r="AH228">
            <v>11.5</v>
          </cell>
          <cell r="AI228">
            <v>4.5999999999999996</v>
          </cell>
          <cell r="AJ228">
            <v>8.3000000000000007</v>
          </cell>
          <cell r="AK228">
            <v>19.8</v>
          </cell>
          <cell r="AL228">
            <v>11.7</v>
          </cell>
          <cell r="AM228">
            <v>19.399999999999999</v>
          </cell>
          <cell r="AN228">
            <v>15</v>
          </cell>
          <cell r="AO228">
            <v>19.100000000000001</v>
          </cell>
          <cell r="AP228">
            <v>15.2</v>
          </cell>
          <cell r="AQ228">
            <v>26.6</v>
          </cell>
          <cell r="AR228">
            <v>18.399999999999999</v>
          </cell>
          <cell r="AS228">
            <v>19.7</v>
          </cell>
          <cell r="AT228">
            <v>22.2</v>
          </cell>
          <cell r="AU228">
            <v>23.1</v>
          </cell>
          <cell r="AV228">
            <v>22.1</v>
          </cell>
          <cell r="AW228">
            <v>26.5</v>
          </cell>
          <cell r="AX228">
            <v>23.6</v>
          </cell>
          <cell r="AY228">
            <v>22</v>
          </cell>
          <cell r="AZ228">
            <v>23.7</v>
          </cell>
          <cell r="BA228">
            <v>24.5</v>
          </cell>
          <cell r="BB228">
            <v>20</v>
          </cell>
          <cell r="BC228">
            <v>22.4</v>
          </cell>
          <cell r="BD228">
            <v>28.1</v>
          </cell>
          <cell r="BE228">
            <v>21.2</v>
          </cell>
          <cell r="BF228">
            <v>25.2</v>
          </cell>
          <cell r="BG228">
            <v>21.1</v>
          </cell>
          <cell r="BH228">
            <v>23.7</v>
          </cell>
          <cell r="BI228">
            <v>24.4</v>
          </cell>
          <cell r="BJ228">
            <v>22.7</v>
          </cell>
          <cell r="BK228">
            <v>16.2</v>
          </cell>
          <cell r="BL228">
            <v>19.600000000000001</v>
          </cell>
          <cell r="BM228">
            <v>20.6</v>
          </cell>
          <cell r="BN228">
            <v>17.600000000000001</v>
          </cell>
          <cell r="BO228">
            <v>12.2</v>
          </cell>
          <cell r="BP228">
            <v>19.399999999999999</v>
          </cell>
          <cell r="BQ228">
            <v>12.3</v>
          </cell>
          <cell r="BR228">
            <v>15.3</v>
          </cell>
          <cell r="BS228">
            <v>14.6</v>
          </cell>
          <cell r="BT228">
            <v>18.899999999999999</v>
          </cell>
          <cell r="BU228">
            <v>14.6</v>
          </cell>
          <cell r="BV228">
            <v>19</v>
          </cell>
          <cell r="BW228">
            <v>16.8</v>
          </cell>
          <cell r="BX228">
            <v>17.2</v>
          </cell>
          <cell r="BY228">
            <v>15</v>
          </cell>
          <cell r="BZ228">
            <v>16.8</v>
          </cell>
          <cell r="CA228">
            <v>10.6</v>
          </cell>
          <cell r="CB228">
            <v>14.7</v>
          </cell>
          <cell r="CC228">
            <v>7</v>
          </cell>
          <cell r="CD228">
            <v>9.5</v>
          </cell>
          <cell r="CE228">
            <v>4.4000000000000004</v>
          </cell>
          <cell r="CF228">
            <v>8.6</v>
          </cell>
          <cell r="CG228">
            <v>7.3</v>
          </cell>
          <cell r="CH228">
            <v>12.1</v>
          </cell>
          <cell r="CI228">
            <v>11.8</v>
          </cell>
          <cell r="CJ228">
            <v>16.100000000000001</v>
          </cell>
          <cell r="CK228">
            <v>16.2</v>
          </cell>
          <cell r="CL228">
            <v>14.1</v>
          </cell>
          <cell r="CM228">
            <v>16.5</v>
          </cell>
          <cell r="CN228">
            <v>21.5</v>
          </cell>
          <cell r="CO228">
            <v>18.2</v>
          </cell>
          <cell r="CP228">
            <v>17.399999999999999</v>
          </cell>
          <cell r="CQ228">
            <v>18.3</v>
          </cell>
          <cell r="CR228">
            <v>18.100000000000001</v>
          </cell>
          <cell r="CS228">
            <v>16</v>
          </cell>
          <cell r="CT228">
            <v>15.5</v>
          </cell>
          <cell r="CU228">
            <v>18.600000000000001</v>
          </cell>
          <cell r="CV228">
            <v>17.100000000000001</v>
          </cell>
          <cell r="CW228">
            <v>16.600000000000001</v>
          </cell>
          <cell r="CX228">
            <v>13.6</v>
          </cell>
          <cell r="CY228">
            <v>11.4</v>
          </cell>
          <cell r="CZ228">
            <v>8.5</v>
          </cell>
          <cell r="DA228">
            <v>12.3</v>
          </cell>
          <cell r="DB228">
            <v>7.8</v>
          </cell>
          <cell r="DC228">
            <v>12.6</v>
          </cell>
          <cell r="DD228">
            <v>16.899999999999999</v>
          </cell>
          <cell r="DE228">
            <v>17</v>
          </cell>
          <cell r="DF228">
            <v>13.7</v>
          </cell>
          <cell r="DG228">
            <v>14.5</v>
          </cell>
          <cell r="DH228">
            <v>17.3</v>
          </cell>
          <cell r="DI228">
            <v>19.399999999999999</v>
          </cell>
          <cell r="DJ228">
            <v>17</v>
          </cell>
          <cell r="DK228">
            <v>17.100000000000001</v>
          </cell>
          <cell r="DL228">
            <v>19.7</v>
          </cell>
          <cell r="DM228">
            <v>18.8</v>
          </cell>
          <cell r="DN228">
            <v>17.899999999999999</v>
          </cell>
          <cell r="DO228">
            <v>16.399999999999999</v>
          </cell>
          <cell r="DP228">
            <v>18.100000000000001</v>
          </cell>
          <cell r="DQ228">
            <v>14.2</v>
          </cell>
          <cell r="DR228">
            <v>14.6</v>
          </cell>
          <cell r="DS228">
            <v>11.4</v>
          </cell>
          <cell r="DT228">
            <v>16.899999999999999</v>
          </cell>
          <cell r="DU228">
            <v>14.3</v>
          </cell>
          <cell r="DV228">
            <v>17.600000000000001</v>
          </cell>
          <cell r="DW228">
            <v>13.8</v>
          </cell>
          <cell r="DX228">
            <v>12.3</v>
          </cell>
          <cell r="DY228">
            <v>13</v>
          </cell>
          <cell r="DZ228">
            <v>14.1</v>
          </cell>
          <cell r="EA228">
            <v>10</v>
          </cell>
          <cell r="EB228">
            <v>10.8</v>
          </cell>
          <cell r="EC228">
            <v>8.8000000000000007</v>
          </cell>
          <cell r="ED228">
            <v>9.4</v>
          </cell>
          <cell r="EE228">
            <v>9.6999999999999993</v>
          </cell>
          <cell r="EF228">
            <v>10</v>
          </cell>
          <cell r="EG228">
            <v>9.1</v>
          </cell>
          <cell r="EH228">
            <v>10.1</v>
          </cell>
          <cell r="EI228">
            <v>11.5</v>
          </cell>
          <cell r="EJ228">
            <v>10.199999999999999</v>
          </cell>
          <cell r="EK228">
            <v>8.9</v>
          </cell>
          <cell r="EL228">
            <v>12.2</v>
          </cell>
          <cell r="EM228">
            <v>10.4</v>
          </cell>
          <cell r="EN228">
            <v>1.9</v>
          </cell>
          <cell r="EO228">
            <v>8.1</v>
          </cell>
          <cell r="EP228">
            <v>-4.3</v>
          </cell>
          <cell r="EQ228">
            <v>-6.6</v>
          </cell>
          <cell r="ER228">
            <v>-8.3000000000000007</v>
          </cell>
          <cell r="ES228">
            <v>-8.1</v>
          </cell>
          <cell r="ET228">
            <v>-6.9</v>
          </cell>
          <cell r="EU228">
            <v>-5.9</v>
          </cell>
          <cell r="EV228">
            <v>-3.1</v>
          </cell>
          <cell r="EW228">
            <v>-4.0999999999999996</v>
          </cell>
          <cell r="EX228">
            <v>-2.2999999999999998</v>
          </cell>
          <cell r="EY228">
            <v>-3.8</v>
          </cell>
          <cell r="EZ228">
            <v>3.4</v>
          </cell>
          <cell r="FA228">
            <v>1.4</v>
          </cell>
          <cell r="FB228">
            <v>1.4</v>
          </cell>
          <cell r="FC228">
            <v>1.9</v>
          </cell>
          <cell r="FD228">
            <v>2</v>
          </cell>
          <cell r="FE228">
            <v>1.7</v>
          </cell>
          <cell r="FF228">
            <v>2.5</v>
          </cell>
          <cell r="FG228">
            <v>0.4</v>
          </cell>
          <cell r="FH228">
            <v>-2.4</v>
          </cell>
          <cell r="FI228">
            <v>0.5</v>
          </cell>
          <cell r="FJ228">
            <v>-1.4</v>
          </cell>
          <cell r="FK228">
            <v>-3.7</v>
          </cell>
          <cell r="FL228">
            <v>-3.5</v>
          </cell>
          <cell r="FM228">
            <v>-2.5</v>
          </cell>
          <cell r="FN228">
            <v>-2.8</v>
          </cell>
          <cell r="FO228">
            <v>-3.3</v>
          </cell>
          <cell r="FP228">
            <v>-9.5</v>
          </cell>
          <cell r="FQ228">
            <v>-2.2000000000000002</v>
          </cell>
          <cell r="FR228">
            <v>1.7</v>
          </cell>
          <cell r="FS228">
            <v>-3.3</v>
          </cell>
          <cell r="FT228">
            <v>5.5</v>
          </cell>
          <cell r="FU228">
            <v>12.5</v>
          </cell>
          <cell r="FV228">
            <v>5.6</v>
          </cell>
          <cell r="FW228">
            <v>5.6</v>
          </cell>
          <cell r="FX228">
            <v>7.2</v>
          </cell>
          <cell r="FY228">
            <v>4.4000000000000004</v>
          </cell>
          <cell r="FZ228">
            <v>6.5</v>
          </cell>
          <cell r="GA228">
            <v>7.9</v>
          </cell>
          <cell r="GB228">
            <v>7.7</v>
          </cell>
          <cell r="GC228">
            <v>6.7</v>
          </cell>
          <cell r="GD228">
            <v>8.6</v>
          </cell>
          <cell r="GE228">
            <v>8.4</v>
          </cell>
          <cell r="GF228">
            <v>6</v>
          </cell>
          <cell r="GG228">
            <v>8</v>
          </cell>
          <cell r="GH228">
            <v>7.7</v>
          </cell>
          <cell r="GI228">
            <v>9.3000000000000007</v>
          </cell>
          <cell r="GJ228">
            <v>10.7</v>
          </cell>
          <cell r="GK228">
            <v>17.399999999999999</v>
          </cell>
          <cell r="GL228">
            <v>19.2</v>
          </cell>
          <cell r="GM228">
            <v>14.3</v>
          </cell>
          <cell r="GN228">
            <v>13.3</v>
          </cell>
          <cell r="GO228">
            <v>9.9</v>
          </cell>
          <cell r="GP228">
            <v>4.2</v>
          </cell>
          <cell r="GQ228">
            <v>-4.3</v>
          </cell>
          <cell r="GR228">
            <v>5.3</v>
          </cell>
          <cell r="GS228">
            <v>-4.3</v>
          </cell>
          <cell r="GT228">
            <v>-2.4</v>
          </cell>
          <cell r="GU228">
            <v>-0.5</v>
          </cell>
          <cell r="GV228">
            <v>5.9</v>
          </cell>
          <cell r="GW228">
            <v>-0.3</v>
          </cell>
          <cell r="GX228">
            <v>10.5</v>
          </cell>
          <cell r="GY228">
            <v>8.5</v>
          </cell>
          <cell r="GZ228">
            <v>10.6</v>
          </cell>
          <cell r="HA228">
            <v>12.9</v>
          </cell>
          <cell r="HB228">
            <v>10.7</v>
          </cell>
          <cell r="HC228">
            <v>13</v>
          </cell>
          <cell r="HD228">
            <v>16.7</v>
          </cell>
          <cell r="HE228">
            <v>17</v>
          </cell>
          <cell r="HF228">
            <v>13.7</v>
          </cell>
          <cell r="HG228">
            <v>15.1</v>
          </cell>
          <cell r="HH228">
            <v>11.2</v>
          </cell>
          <cell r="HI228">
            <v>7.3</v>
          </cell>
          <cell r="HJ228">
            <v>5.4</v>
          </cell>
          <cell r="HK228">
            <v>7.4</v>
          </cell>
          <cell r="HL228">
            <v>7.8</v>
          </cell>
          <cell r="HM228">
            <v>10.4</v>
          </cell>
          <cell r="HN228">
            <v>10.5</v>
          </cell>
          <cell r="HO228">
            <v>6.9</v>
          </cell>
        </row>
        <row r="229">
          <cell r="A229" t="str">
            <v>CUGCXDMG</v>
          </cell>
          <cell r="B229" t="str">
            <v>YOY % change in nominal terms</v>
          </cell>
          <cell r="C229" t="str">
            <v>PCE</v>
          </cell>
          <cell r="D229" t="str">
            <v>CXDM</v>
          </cell>
          <cell r="E229" t="str">
            <v>goods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7</v>
          </cell>
          <cell r="P229">
            <v>12.3</v>
          </cell>
          <cell r="Q229">
            <v>15.1</v>
          </cell>
          <cell r="R229">
            <v>15.8</v>
          </cell>
          <cell r="S229">
            <v>14.2</v>
          </cell>
          <cell r="T229">
            <v>15.1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29.7</v>
          </cell>
          <cell r="Z229">
            <v>18.899999999999999</v>
          </cell>
          <cell r="AA229">
            <v>29.1</v>
          </cell>
          <cell r="AB229">
            <v>10</v>
          </cell>
          <cell r="AC229">
            <v>-5.8</v>
          </cell>
          <cell r="AD229">
            <v>11.3</v>
          </cell>
          <cell r="AE229">
            <v>-1.8</v>
          </cell>
          <cell r="AF229">
            <v>-13.3</v>
          </cell>
          <cell r="AG229">
            <v>-2.9</v>
          </cell>
          <cell r="AH229">
            <v>10.199999999999999</v>
          </cell>
          <cell r="AI229">
            <v>-1.9</v>
          </cell>
          <cell r="AJ229">
            <v>2.5</v>
          </cell>
          <cell r="AK229">
            <v>21.7</v>
          </cell>
          <cell r="AL229">
            <v>7.7</v>
          </cell>
          <cell r="AM229">
            <v>18</v>
          </cell>
          <cell r="AN229">
            <v>12.7</v>
          </cell>
          <cell r="AO229">
            <v>21.8</v>
          </cell>
          <cell r="AP229">
            <v>14.1</v>
          </cell>
          <cell r="AQ229">
            <v>31.9</v>
          </cell>
          <cell r="AR229">
            <v>18.100000000000001</v>
          </cell>
          <cell r="AS229">
            <v>21.1</v>
          </cell>
          <cell r="AT229">
            <v>26.9</v>
          </cell>
          <cell r="AU229">
            <v>26.6</v>
          </cell>
          <cell r="AV229">
            <v>23.6</v>
          </cell>
          <cell r="AW229">
            <v>31.4</v>
          </cell>
          <cell r="AX229">
            <v>27.4</v>
          </cell>
          <cell r="AY229">
            <v>21.5</v>
          </cell>
          <cell r="AZ229">
            <v>24.2</v>
          </cell>
          <cell r="BA229">
            <v>25.4</v>
          </cell>
          <cell r="BB229">
            <v>14.5</v>
          </cell>
          <cell r="BC229">
            <v>20.9</v>
          </cell>
          <cell r="BD229">
            <v>26.8</v>
          </cell>
          <cell r="BE229">
            <v>15.8</v>
          </cell>
          <cell r="BF229">
            <v>21.8</v>
          </cell>
          <cell r="BG229">
            <v>16.399999999999999</v>
          </cell>
          <cell r="BH229">
            <v>19.8</v>
          </cell>
          <cell r="BI229">
            <v>23.8</v>
          </cell>
          <cell r="BJ229">
            <v>19.8</v>
          </cell>
          <cell r="BK229">
            <v>10</v>
          </cell>
          <cell r="BL229">
            <v>17.600000000000001</v>
          </cell>
          <cell r="BM229">
            <v>17.5</v>
          </cell>
          <cell r="BN229">
            <v>13.5</v>
          </cell>
          <cell r="BO229">
            <v>6.4</v>
          </cell>
          <cell r="BP229">
            <v>17.7</v>
          </cell>
          <cell r="BQ229">
            <v>7.2</v>
          </cell>
          <cell r="BR229">
            <v>11.1</v>
          </cell>
          <cell r="BS229">
            <v>13</v>
          </cell>
          <cell r="BT229">
            <v>21.4</v>
          </cell>
          <cell r="BU229">
            <v>15.3</v>
          </cell>
          <cell r="BV229">
            <v>21.8</v>
          </cell>
          <cell r="BW229">
            <v>17.899999999999999</v>
          </cell>
          <cell r="BX229">
            <v>17.2</v>
          </cell>
          <cell r="BY229">
            <v>14.4</v>
          </cell>
          <cell r="BZ229">
            <v>17.5</v>
          </cell>
          <cell r="CA229">
            <v>7.1</v>
          </cell>
          <cell r="CB229">
            <v>13.7</v>
          </cell>
          <cell r="CC229">
            <v>2.4</v>
          </cell>
          <cell r="CD229">
            <v>6.3</v>
          </cell>
          <cell r="CE229">
            <v>-0.3</v>
          </cell>
          <cell r="CF229">
            <v>6.2</v>
          </cell>
          <cell r="CG229">
            <v>3.6</v>
          </cell>
          <cell r="CH229">
            <v>12.2</v>
          </cell>
          <cell r="CI229">
            <v>12.5</v>
          </cell>
          <cell r="CJ229">
            <v>19</v>
          </cell>
          <cell r="CK229">
            <v>18.600000000000001</v>
          </cell>
          <cell r="CL229">
            <v>15.8</v>
          </cell>
          <cell r="CM229">
            <v>16.8</v>
          </cell>
          <cell r="CN229">
            <v>24.8</v>
          </cell>
          <cell r="CO229">
            <v>17.7</v>
          </cell>
          <cell r="CP229">
            <v>18.100000000000001</v>
          </cell>
          <cell r="CQ229">
            <v>19.3</v>
          </cell>
          <cell r="CR229">
            <v>20.6</v>
          </cell>
          <cell r="CS229">
            <v>15.8</v>
          </cell>
          <cell r="CT229">
            <v>17.2</v>
          </cell>
          <cell r="CU229">
            <v>20.399999999999999</v>
          </cell>
          <cell r="CV229">
            <v>18.5</v>
          </cell>
          <cell r="CW229">
            <v>13.9</v>
          </cell>
          <cell r="CX229">
            <v>10.1</v>
          </cell>
          <cell r="CY229">
            <v>6.2</v>
          </cell>
          <cell r="CZ229">
            <v>2.2000000000000002</v>
          </cell>
          <cell r="DA229">
            <v>7.7</v>
          </cell>
          <cell r="DB229">
            <v>1.4</v>
          </cell>
          <cell r="DC229">
            <v>8.1999999999999993</v>
          </cell>
          <cell r="DD229">
            <v>17</v>
          </cell>
          <cell r="DE229">
            <v>17.2</v>
          </cell>
          <cell r="DF229">
            <v>11.2</v>
          </cell>
          <cell r="DG229">
            <v>14.5</v>
          </cell>
          <cell r="DH229">
            <v>19.100000000000001</v>
          </cell>
          <cell r="DI229">
            <v>21.7</v>
          </cell>
          <cell r="DJ229">
            <v>18.3</v>
          </cell>
          <cell r="DK229">
            <v>18.600000000000001</v>
          </cell>
          <cell r="DL229">
            <v>20.7</v>
          </cell>
          <cell r="DM229">
            <v>18.5</v>
          </cell>
          <cell r="DN229">
            <v>16</v>
          </cell>
          <cell r="DO229">
            <v>17.5</v>
          </cell>
          <cell r="DP229">
            <v>18</v>
          </cell>
          <cell r="DQ229">
            <v>14.3</v>
          </cell>
          <cell r="DR229">
            <v>16.399999999999999</v>
          </cell>
          <cell r="DS229">
            <v>10.9</v>
          </cell>
          <cell r="DT229">
            <v>15.1</v>
          </cell>
          <cell r="DU229">
            <v>14.1</v>
          </cell>
          <cell r="DV229">
            <v>17.399999999999999</v>
          </cell>
          <cell r="DW229">
            <v>11.8</v>
          </cell>
          <cell r="DX229">
            <v>9.6999999999999993</v>
          </cell>
          <cell r="DY229">
            <v>14.3</v>
          </cell>
          <cell r="DZ229">
            <v>13.2</v>
          </cell>
          <cell r="EA229">
            <v>11</v>
          </cell>
          <cell r="EB229">
            <v>9.1</v>
          </cell>
          <cell r="EC229">
            <v>6</v>
          </cell>
          <cell r="ED229">
            <v>7.2</v>
          </cell>
          <cell r="EE229">
            <v>8.1999999999999993</v>
          </cell>
          <cell r="EF229">
            <v>9.1</v>
          </cell>
          <cell r="EG229">
            <v>8.3000000000000007</v>
          </cell>
          <cell r="EH229">
            <v>9.6</v>
          </cell>
          <cell r="EI229">
            <v>11.7</v>
          </cell>
          <cell r="EJ229">
            <v>9.8000000000000007</v>
          </cell>
          <cell r="EK229">
            <v>5.5</v>
          </cell>
          <cell r="EL229">
            <v>10.8</v>
          </cell>
          <cell r="EM229">
            <v>9</v>
          </cell>
          <cell r="EN229">
            <v>-3</v>
          </cell>
          <cell r="EO229">
            <v>5.2</v>
          </cell>
          <cell r="EP229">
            <v>-12.1</v>
          </cell>
          <cell r="EQ229">
            <v>-15</v>
          </cell>
          <cell r="ER229">
            <v>-15.9</v>
          </cell>
          <cell r="ES229">
            <v>-16.3</v>
          </cell>
          <cell r="ET229">
            <v>-14.9</v>
          </cell>
          <cell r="EU229">
            <v>-14.5</v>
          </cell>
          <cell r="EV229">
            <v>-7.1</v>
          </cell>
          <cell r="EW229">
            <v>-8.1</v>
          </cell>
          <cell r="EX229">
            <v>-5.2</v>
          </cell>
          <cell r="EY229">
            <v>-8.6</v>
          </cell>
          <cell r="EZ229">
            <v>6.9</v>
          </cell>
          <cell r="FA229">
            <v>2.5</v>
          </cell>
          <cell r="FB229">
            <v>-0.4</v>
          </cell>
          <cell r="FC229">
            <v>0.5</v>
          </cell>
          <cell r="FD229">
            <v>2.2000000000000002</v>
          </cell>
          <cell r="FE229">
            <v>-0.7</v>
          </cell>
          <cell r="FF229">
            <v>-0.1</v>
          </cell>
          <cell r="FG229">
            <v>-3.7</v>
          </cell>
          <cell r="FH229">
            <v>-7.3</v>
          </cell>
          <cell r="FI229">
            <v>-3.1</v>
          </cell>
          <cell r="FJ229">
            <v>-5.3</v>
          </cell>
          <cell r="FK229">
            <v>-8.5</v>
          </cell>
          <cell r="FL229">
            <v>-8.6</v>
          </cell>
          <cell r="FM229">
            <v>-6</v>
          </cell>
          <cell r="FN229">
            <v>-7.1</v>
          </cell>
          <cell r="FO229">
            <v>-5.0999999999999996</v>
          </cell>
          <cell r="FP229">
            <v>-13.5</v>
          </cell>
          <cell r="FQ229">
            <v>-3.4</v>
          </cell>
          <cell r="FR229">
            <v>1.9</v>
          </cell>
          <cell r="FS229">
            <v>-5.0999999999999996</v>
          </cell>
          <cell r="FT229">
            <v>7.5</v>
          </cell>
          <cell r="FU229">
            <v>18</v>
          </cell>
          <cell r="FV229">
            <v>8.8000000000000007</v>
          </cell>
          <cell r="FW229">
            <v>9.1</v>
          </cell>
          <cell r="FX229">
            <v>10.7</v>
          </cell>
          <cell r="FY229">
            <v>6.3</v>
          </cell>
          <cell r="FZ229">
            <v>6.2</v>
          </cell>
          <cell r="GA229">
            <v>4.0999999999999996</v>
          </cell>
          <cell r="GB229">
            <v>3.9</v>
          </cell>
          <cell r="GC229">
            <v>5.0999999999999996</v>
          </cell>
          <cell r="GD229">
            <v>4.4000000000000004</v>
          </cell>
          <cell r="GE229">
            <v>5.7</v>
          </cell>
          <cell r="GF229">
            <v>6.2</v>
          </cell>
          <cell r="GG229">
            <v>8.1</v>
          </cell>
          <cell r="GH229">
            <v>6.2</v>
          </cell>
          <cell r="GI229">
            <v>7.7</v>
          </cell>
          <cell r="GJ229">
            <v>8.9</v>
          </cell>
          <cell r="GK229">
            <v>14.4</v>
          </cell>
          <cell r="GL229">
            <v>15.4</v>
          </cell>
          <cell r="GM229">
            <v>11.7</v>
          </cell>
          <cell r="GN229">
            <v>18.899999999999999</v>
          </cell>
          <cell r="GO229">
            <v>16.399999999999999</v>
          </cell>
          <cell r="GP229">
            <v>13.5</v>
          </cell>
          <cell r="GQ229">
            <v>4.3</v>
          </cell>
          <cell r="GR229">
            <v>12.8</v>
          </cell>
          <cell r="GS229">
            <v>-3.5</v>
          </cell>
          <cell r="GT229">
            <v>-4.5</v>
          </cell>
          <cell r="GU229">
            <v>-1.5</v>
          </cell>
          <cell r="GV229">
            <v>9.1</v>
          </cell>
          <cell r="GW229">
            <v>0.1</v>
          </cell>
          <cell r="GX229">
            <v>16</v>
          </cell>
          <cell r="GY229">
            <v>13.9</v>
          </cell>
          <cell r="GZ229">
            <v>16.8</v>
          </cell>
          <cell r="HA229">
            <v>17.5</v>
          </cell>
          <cell r="HB229">
            <v>16.100000000000001</v>
          </cell>
          <cell r="HC229">
            <v>21.2</v>
          </cell>
          <cell r="HD229">
            <v>28</v>
          </cell>
          <cell r="HE229">
            <v>27.9</v>
          </cell>
          <cell r="HF229">
            <v>24</v>
          </cell>
          <cell r="HG229">
            <v>25.3</v>
          </cell>
          <cell r="HH229">
            <v>16.5</v>
          </cell>
          <cell r="HI229">
            <v>10</v>
          </cell>
          <cell r="HJ229">
            <v>5.3</v>
          </cell>
          <cell r="HK229">
            <v>6.7</v>
          </cell>
          <cell r="HL229">
            <v>9.3000000000000007</v>
          </cell>
          <cell r="HM229">
            <v>13</v>
          </cell>
          <cell r="HN229">
            <v>12.4</v>
          </cell>
          <cell r="HO229">
            <v>6.7</v>
          </cell>
        </row>
        <row r="230">
          <cell r="A230" t="str">
            <v>CUGCXDMF</v>
          </cell>
          <cell r="B230" t="str">
            <v>YOY % change in nominal terms</v>
          </cell>
          <cell r="C230" t="str">
            <v>PCE</v>
          </cell>
          <cell r="D230" t="str">
            <v>CXDM</v>
          </cell>
          <cell r="E230" t="str">
            <v>goods</v>
          </cell>
          <cell r="F230" t="str">
            <v>food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11.5</v>
          </cell>
          <cell r="P230">
            <v>6</v>
          </cell>
          <cell r="Q230">
            <v>13.3</v>
          </cell>
          <cell r="R230">
            <v>15</v>
          </cell>
          <cell r="S230">
            <v>12.1</v>
          </cell>
          <cell r="T230">
            <v>12.8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27.5</v>
          </cell>
          <cell r="Z230">
            <v>36.700000000000003</v>
          </cell>
          <cell r="AA230">
            <v>52.3</v>
          </cell>
          <cell r="AB230">
            <v>16.899999999999999</v>
          </cell>
          <cell r="AC230">
            <v>-0.9</v>
          </cell>
          <cell r="AD230">
            <v>23</v>
          </cell>
          <cell r="AE230">
            <v>4.2</v>
          </cell>
          <cell r="AF230">
            <v>-12.9</v>
          </cell>
          <cell r="AG230">
            <v>2</v>
          </cell>
          <cell r="AH230">
            <v>5.3</v>
          </cell>
          <cell r="AI230">
            <v>-0.8</v>
          </cell>
          <cell r="AJ230">
            <v>6</v>
          </cell>
          <cell r="AK230">
            <v>11.7</v>
          </cell>
          <cell r="AL230">
            <v>8.6999999999999993</v>
          </cell>
          <cell r="AM230">
            <v>10.199999999999999</v>
          </cell>
          <cell r="AN230">
            <v>9.1999999999999993</v>
          </cell>
          <cell r="AO230">
            <v>15.8</v>
          </cell>
          <cell r="AP230">
            <v>10.6</v>
          </cell>
          <cell r="AQ230">
            <v>11.3</v>
          </cell>
          <cell r="AR230">
            <v>9.5</v>
          </cell>
          <cell r="AS230">
            <v>11.6</v>
          </cell>
          <cell r="AT230">
            <v>24.9</v>
          </cell>
          <cell r="AU230">
            <v>22.9</v>
          </cell>
          <cell r="AV230">
            <v>18.8</v>
          </cell>
          <cell r="AW230">
            <v>18.7</v>
          </cell>
          <cell r="AX230">
            <v>21.2</v>
          </cell>
          <cell r="AY230">
            <v>2.8</v>
          </cell>
          <cell r="AZ230">
            <v>12</v>
          </cell>
          <cell r="BA230">
            <v>22.1</v>
          </cell>
          <cell r="BB230">
            <v>24.8</v>
          </cell>
          <cell r="BC230">
            <v>15.7</v>
          </cell>
          <cell r="BD230">
            <v>19.8</v>
          </cell>
          <cell r="BE230">
            <v>16</v>
          </cell>
          <cell r="BF230">
            <v>19.5</v>
          </cell>
          <cell r="BG230">
            <v>16.899999999999999</v>
          </cell>
          <cell r="BH230">
            <v>18</v>
          </cell>
          <cell r="BI230">
            <v>16.600000000000001</v>
          </cell>
          <cell r="BJ230">
            <v>15.6</v>
          </cell>
          <cell r="BK230">
            <v>18.7</v>
          </cell>
          <cell r="BL230">
            <v>18.8</v>
          </cell>
          <cell r="BM230">
            <v>17.600000000000001</v>
          </cell>
          <cell r="BN230">
            <v>15.5</v>
          </cell>
          <cell r="BO230">
            <v>14.8</v>
          </cell>
          <cell r="BP230">
            <v>15.3</v>
          </cell>
          <cell r="BQ230">
            <v>12.6</v>
          </cell>
          <cell r="BR230">
            <v>14.5</v>
          </cell>
          <cell r="BS230">
            <v>18.600000000000001</v>
          </cell>
          <cell r="BT230">
            <v>17.899999999999999</v>
          </cell>
          <cell r="BU230">
            <v>6.8</v>
          </cell>
          <cell r="BV230">
            <v>14.2</v>
          </cell>
          <cell r="BW230">
            <v>14</v>
          </cell>
          <cell r="BX230">
            <v>11.2</v>
          </cell>
          <cell r="BY230">
            <v>13.7</v>
          </cell>
          <cell r="BZ230">
            <v>11.2</v>
          </cell>
          <cell r="CA230">
            <v>2.2000000000000002</v>
          </cell>
          <cell r="CB230">
            <v>9.3000000000000007</v>
          </cell>
          <cell r="CC230">
            <v>1.1000000000000001</v>
          </cell>
          <cell r="CD230">
            <v>2</v>
          </cell>
          <cell r="CE230">
            <v>-4.5999999999999996</v>
          </cell>
          <cell r="CF230">
            <v>0.5</v>
          </cell>
          <cell r="CG230">
            <v>-0.3</v>
          </cell>
          <cell r="CH230">
            <v>6</v>
          </cell>
          <cell r="CI230">
            <v>4.5</v>
          </cell>
          <cell r="CJ230">
            <v>8.8000000000000007</v>
          </cell>
          <cell r="CK230">
            <v>2.9</v>
          </cell>
          <cell r="CL230">
            <v>5.5</v>
          </cell>
          <cell r="CM230">
            <v>7.4</v>
          </cell>
          <cell r="CN230">
            <v>7.8</v>
          </cell>
          <cell r="CO230">
            <v>7.2</v>
          </cell>
          <cell r="CP230">
            <v>15.2</v>
          </cell>
          <cell r="CQ230">
            <v>9.4</v>
          </cell>
          <cell r="CR230">
            <v>9.8000000000000007</v>
          </cell>
          <cell r="CS230">
            <v>9.3000000000000007</v>
          </cell>
          <cell r="CT230">
            <v>13</v>
          </cell>
          <cell r="CU230">
            <v>8.1999999999999993</v>
          </cell>
          <cell r="CV230">
            <v>10.1</v>
          </cell>
          <cell r="CW230">
            <v>11.2</v>
          </cell>
          <cell r="CX230">
            <v>11.2</v>
          </cell>
          <cell r="CY230">
            <v>11</v>
          </cell>
          <cell r="CZ230">
            <v>5.8</v>
          </cell>
          <cell r="DA230">
            <v>9.6999999999999993</v>
          </cell>
          <cell r="DB230">
            <v>10.3</v>
          </cell>
          <cell r="DC230">
            <v>10</v>
          </cell>
          <cell r="DD230">
            <v>13.2</v>
          </cell>
          <cell r="DE230">
            <v>16</v>
          </cell>
          <cell r="DF230">
            <v>12.4</v>
          </cell>
          <cell r="DG230">
            <v>8</v>
          </cell>
          <cell r="DH230">
            <v>15.9</v>
          </cell>
          <cell r="DI230">
            <v>9.8000000000000007</v>
          </cell>
          <cell r="DJ230">
            <v>6.8</v>
          </cell>
          <cell r="DK230">
            <v>10.1</v>
          </cell>
          <cell r="DL230">
            <v>7.7</v>
          </cell>
          <cell r="DM230">
            <v>10.4</v>
          </cell>
          <cell r="DN230">
            <v>3.9</v>
          </cell>
          <cell r="DO230">
            <v>3.8</v>
          </cell>
          <cell r="DP230">
            <v>6.4</v>
          </cell>
          <cell r="DQ230">
            <v>6.1</v>
          </cell>
          <cell r="DR230">
            <v>4.3</v>
          </cell>
          <cell r="DS230">
            <v>10.9</v>
          </cell>
          <cell r="DT230">
            <v>15.6</v>
          </cell>
          <cell r="DU230">
            <v>9.1999999999999993</v>
          </cell>
          <cell r="DV230">
            <v>12.6</v>
          </cell>
          <cell r="DW230">
            <v>18.100000000000001</v>
          </cell>
          <cell r="DX230">
            <v>11</v>
          </cell>
          <cell r="DY230">
            <v>18.399999999999999</v>
          </cell>
          <cell r="DZ230">
            <v>15.1</v>
          </cell>
          <cell r="EA230">
            <v>11.8</v>
          </cell>
          <cell r="EB230">
            <v>21.1</v>
          </cell>
          <cell r="EC230">
            <v>11.4</v>
          </cell>
          <cell r="ED230">
            <v>10.5</v>
          </cell>
          <cell r="EE230">
            <v>13.8</v>
          </cell>
          <cell r="EF230">
            <v>12.9</v>
          </cell>
          <cell r="EG230">
            <v>10.3</v>
          </cell>
          <cell r="EH230">
            <v>7.1</v>
          </cell>
          <cell r="EI230">
            <v>8.5</v>
          </cell>
          <cell r="EJ230">
            <v>9.6</v>
          </cell>
          <cell r="EK230">
            <v>3.4</v>
          </cell>
          <cell r="EL230">
            <v>7.2</v>
          </cell>
          <cell r="EM230">
            <v>4.8</v>
          </cell>
          <cell r="EN230">
            <v>1.6</v>
          </cell>
          <cell r="EO230">
            <v>4.3</v>
          </cell>
          <cell r="EP230">
            <v>-6.4</v>
          </cell>
          <cell r="EQ230">
            <v>-9.1999999999999993</v>
          </cell>
          <cell r="ER230">
            <v>-5.2</v>
          </cell>
          <cell r="ES230">
            <v>-7.7</v>
          </cell>
          <cell r="ET230">
            <v>-7.2</v>
          </cell>
          <cell r="EU230">
            <v>-2.4</v>
          </cell>
          <cell r="EV230">
            <v>-2.4</v>
          </cell>
          <cell r="EW230">
            <v>-3.6</v>
          </cell>
          <cell r="EX230">
            <v>-1.5</v>
          </cell>
          <cell r="EY230">
            <v>-2.5</v>
          </cell>
          <cell r="EZ230">
            <v>1.7</v>
          </cell>
          <cell r="FA230">
            <v>2.2999999999999998</v>
          </cell>
          <cell r="FB230">
            <v>-0.8</v>
          </cell>
          <cell r="FC230">
            <v>3.5</v>
          </cell>
          <cell r="FD230">
            <v>1.7</v>
          </cell>
          <cell r="FE230">
            <v>2.2999999999999998</v>
          </cell>
          <cell r="FF230">
            <v>2.2000000000000002</v>
          </cell>
          <cell r="FG230">
            <v>2.6</v>
          </cell>
          <cell r="FH230">
            <v>1.3</v>
          </cell>
          <cell r="FI230">
            <v>2.1</v>
          </cell>
          <cell r="FJ230">
            <v>0.9</v>
          </cell>
          <cell r="FK230">
            <v>-1.9</v>
          </cell>
          <cell r="FL230">
            <v>-2.2999999999999998</v>
          </cell>
          <cell r="FM230">
            <v>-2</v>
          </cell>
          <cell r="FN230">
            <v>-1.4</v>
          </cell>
          <cell r="FO230">
            <v>-3.8</v>
          </cell>
          <cell r="FP230">
            <v>-4.2</v>
          </cell>
          <cell r="FQ230">
            <v>-3</v>
          </cell>
          <cell r="FR230">
            <v>-1.5</v>
          </cell>
          <cell r="FS230">
            <v>-3.2</v>
          </cell>
          <cell r="FT230">
            <v>5.2</v>
          </cell>
          <cell r="FU230">
            <v>2.8</v>
          </cell>
          <cell r="FV230">
            <v>8.8000000000000007</v>
          </cell>
          <cell r="FW230">
            <v>10.9</v>
          </cell>
          <cell r="FX230">
            <v>6.9</v>
          </cell>
          <cell r="FY230">
            <v>5</v>
          </cell>
          <cell r="FZ230">
            <v>7.6</v>
          </cell>
          <cell r="GA230">
            <v>5.9</v>
          </cell>
          <cell r="GB230">
            <v>5.8</v>
          </cell>
          <cell r="GC230">
            <v>6.2</v>
          </cell>
          <cell r="GD230">
            <v>6</v>
          </cell>
          <cell r="GE230">
            <v>6</v>
          </cell>
          <cell r="GF230">
            <v>3.8</v>
          </cell>
          <cell r="GG230">
            <v>6.7</v>
          </cell>
          <cell r="GH230">
            <v>5.7</v>
          </cell>
          <cell r="GI230">
            <v>10.1</v>
          </cell>
          <cell r="GJ230">
            <v>9.6</v>
          </cell>
          <cell r="GK230">
            <v>15.9</v>
          </cell>
          <cell r="GL230">
            <v>10.5</v>
          </cell>
          <cell r="GM230">
            <v>11.5</v>
          </cell>
          <cell r="GN230">
            <v>24.3</v>
          </cell>
          <cell r="GO230">
            <v>22.9</v>
          </cell>
          <cell r="GP230">
            <v>20.5</v>
          </cell>
          <cell r="GQ230">
            <v>14.6</v>
          </cell>
          <cell r="GR230">
            <v>20.399999999999999</v>
          </cell>
          <cell r="GS230">
            <v>8</v>
          </cell>
          <cell r="GT230">
            <v>4.4000000000000004</v>
          </cell>
          <cell r="GU230">
            <v>2</v>
          </cell>
          <cell r="GV230">
            <v>3.5</v>
          </cell>
          <cell r="GW230">
            <v>4.4000000000000004</v>
          </cell>
          <cell r="GX230">
            <v>5.4</v>
          </cell>
          <cell r="GY230">
            <v>6.5</v>
          </cell>
          <cell r="GZ230">
            <v>9.5</v>
          </cell>
          <cell r="HA230">
            <v>9.9</v>
          </cell>
          <cell r="HB230">
            <v>7.8</v>
          </cell>
          <cell r="HC230">
            <v>15.5</v>
          </cell>
          <cell r="HD230">
            <v>12.8</v>
          </cell>
          <cell r="HE230">
            <v>15</v>
          </cell>
          <cell r="HF230">
            <v>15.8</v>
          </cell>
          <cell r="HG230">
            <v>14.7</v>
          </cell>
          <cell r="HH230">
            <v>8</v>
          </cell>
          <cell r="HI230">
            <v>8.4</v>
          </cell>
          <cell r="HJ230">
            <v>6.9</v>
          </cell>
          <cell r="HK230">
            <v>4</v>
          </cell>
          <cell r="HL230">
            <v>6.8</v>
          </cell>
          <cell r="HM230">
            <v>4.8</v>
          </cell>
          <cell r="HN230">
            <v>5</v>
          </cell>
          <cell r="HO230">
            <v>6.7</v>
          </cell>
        </row>
        <row r="231">
          <cell r="A231" t="str">
            <v>CUGCXDMCG</v>
          </cell>
          <cell r="B231" t="str">
            <v>YOY % change in nominal terms</v>
          </cell>
          <cell r="C231" t="str">
            <v>PCE</v>
          </cell>
          <cell r="D231" t="str">
            <v>CXDM</v>
          </cell>
          <cell r="E231" t="str">
            <v>goods</v>
          </cell>
          <cell r="F231" t="str">
            <v>consumer goods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3.2</v>
          </cell>
          <cell r="P231">
            <v>18.100000000000001</v>
          </cell>
          <cell r="Q231">
            <v>16.7</v>
          </cell>
          <cell r="R231">
            <v>16.5</v>
          </cell>
          <cell r="S231">
            <v>15.8</v>
          </cell>
          <cell r="T231">
            <v>16.899999999999999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31.3</v>
          </cell>
          <cell r="Z231">
            <v>7.7</v>
          </cell>
          <cell r="AA231">
            <v>12.5</v>
          </cell>
          <cell r="AB231">
            <v>4.5</v>
          </cell>
          <cell r="AC231">
            <v>-9.5</v>
          </cell>
          <cell r="AD231">
            <v>2.8</v>
          </cell>
          <cell r="AE231">
            <v>-6.5</v>
          </cell>
          <cell r="AF231">
            <v>-13.7</v>
          </cell>
          <cell r="AG231">
            <v>-7.3</v>
          </cell>
          <cell r="AH231">
            <v>14.3</v>
          </cell>
          <cell r="AI231">
            <v>-2.9</v>
          </cell>
          <cell r="AJ231">
            <v>-0.6</v>
          </cell>
          <cell r="AK231">
            <v>31.4</v>
          </cell>
          <cell r="AL231">
            <v>6.7</v>
          </cell>
          <cell r="AM231">
            <v>23.9</v>
          </cell>
          <cell r="AN231">
            <v>15.9</v>
          </cell>
          <cell r="AO231">
            <v>27.4</v>
          </cell>
          <cell r="AP231">
            <v>16.899999999999999</v>
          </cell>
          <cell r="AQ231">
            <v>52.6</v>
          </cell>
          <cell r="AR231">
            <v>24</v>
          </cell>
          <cell r="AS231">
            <v>29.1</v>
          </cell>
          <cell r="AT231">
            <v>28.7</v>
          </cell>
          <cell r="AU231">
            <v>29.5</v>
          </cell>
          <cell r="AV231">
            <v>27.2</v>
          </cell>
          <cell r="AW231">
            <v>39</v>
          </cell>
          <cell r="AX231">
            <v>31.8</v>
          </cell>
          <cell r="AY231">
            <v>37.1</v>
          </cell>
          <cell r="AZ231">
            <v>33.299999999999997</v>
          </cell>
          <cell r="BA231">
            <v>27.6</v>
          </cell>
          <cell r="BB231">
            <v>9.3000000000000007</v>
          </cell>
          <cell r="BC231">
            <v>24.4</v>
          </cell>
          <cell r="BD231">
            <v>31.2</v>
          </cell>
          <cell r="BE231">
            <v>15.7</v>
          </cell>
          <cell r="BF231">
            <v>23.3</v>
          </cell>
          <cell r="BG231">
            <v>16</v>
          </cell>
          <cell r="BH231">
            <v>21</v>
          </cell>
          <cell r="BI231">
            <v>27.9</v>
          </cell>
          <cell r="BJ231">
            <v>22.4</v>
          </cell>
          <cell r="BK231">
            <v>4.4000000000000004</v>
          </cell>
          <cell r="BL231">
            <v>17</v>
          </cell>
          <cell r="BM231">
            <v>17.5</v>
          </cell>
          <cell r="BN231">
            <v>12.4</v>
          </cell>
          <cell r="BO231">
            <v>1.5</v>
          </cell>
          <cell r="BP231">
            <v>19.5</v>
          </cell>
          <cell r="BQ231">
            <v>4.0999999999999996</v>
          </cell>
          <cell r="BR231">
            <v>9</v>
          </cell>
          <cell r="BS231">
            <v>10</v>
          </cell>
          <cell r="BT231">
            <v>23.8</v>
          </cell>
          <cell r="BU231">
            <v>21.3</v>
          </cell>
          <cell r="BV231">
            <v>26.7</v>
          </cell>
          <cell r="BW231">
            <v>20.399999999999999</v>
          </cell>
          <cell r="BX231">
            <v>20.6</v>
          </cell>
          <cell r="BY231">
            <v>14.9</v>
          </cell>
          <cell r="BZ231">
            <v>21.3</v>
          </cell>
          <cell r="CA231">
            <v>10</v>
          </cell>
          <cell r="CB231">
            <v>16.399999999999999</v>
          </cell>
          <cell r="CC231">
            <v>3.1</v>
          </cell>
          <cell r="CD231">
            <v>9</v>
          </cell>
          <cell r="CE231">
            <v>2.1</v>
          </cell>
          <cell r="CF231">
            <v>9.1999999999999993</v>
          </cell>
          <cell r="CG231">
            <v>5.8</v>
          </cell>
          <cell r="CH231">
            <v>15.5</v>
          </cell>
          <cell r="CI231">
            <v>17.2</v>
          </cell>
          <cell r="CJ231">
            <v>24.4</v>
          </cell>
          <cell r="CK231">
            <v>26.4</v>
          </cell>
          <cell r="CL231">
            <v>21.2</v>
          </cell>
          <cell r="CM231">
            <v>21.3</v>
          </cell>
          <cell r="CN231">
            <v>33.799999999999997</v>
          </cell>
          <cell r="CO231">
            <v>22.5</v>
          </cell>
          <cell r="CP231">
            <v>19.3</v>
          </cell>
          <cell r="CQ231">
            <v>23.8</v>
          </cell>
          <cell r="CR231">
            <v>25.2</v>
          </cell>
          <cell r="CS231">
            <v>18.600000000000001</v>
          </cell>
          <cell r="CT231">
            <v>18.899999999999999</v>
          </cell>
          <cell r="CU231">
            <v>25.2</v>
          </cell>
          <cell r="CV231">
            <v>22</v>
          </cell>
          <cell r="CW231">
            <v>14.9</v>
          </cell>
          <cell r="CX231">
            <v>9.6999999999999993</v>
          </cell>
          <cell r="CY231">
            <v>4.3</v>
          </cell>
          <cell r="CZ231">
            <v>1</v>
          </cell>
          <cell r="DA231">
            <v>7</v>
          </cell>
          <cell r="DB231">
            <v>-1.9</v>
          </cell>
          <cell r="DC231">
            <v>7.6</v>
          </cell>
          <cell r="DD231">
            <v>18.5</v>
          </cell>
          <cell r="DE231">
            <v>17.7</v>
          </cell>
          <cell r="DF231">
            <v>10.7</v>
          </cell>
          <cell r="DG231">
            <v>17.2</v>
          </cell>
          <cell r="DH231">
            <v>20.3</v>
          </cell>
          <cell r="DI231">
            <v>26.4</v>
          </cell>
          <cell r="DJ231">
            <v>22.4</v>
          </cell>
          <cell r="DK231">
            <v>21.8</v>
          </cell>
          <cell r="DL231">
            <v>25.6</v>
          </cell>
          <cell r="DM231">
            <v>21.6</v>
          </cell>
          <cell r="DN231">
            <v>20.100000000000001</v>
          </cell>
          <cell r="DO231">
            <v>21.7</v>
          </cell>
          <cell r="DP231">
            <v>22</v>
          </cell>
          <cell r="DQ231">
            <v>16.899999999999999</v>
          </cell>
          <cell r="DR231">
            <v>20.6</v>
          </cell>
          <cell r="DS231">
            <v>10.9</v>
          </cell>
          <cell r="DT231">
            <v>15</v>
          </cell>
          <cell r="DU231">
            <v>15.6</v>
          </cell>
          <cell r="DV231">
            <v>18.8</v>
          </cell>
          <cell r="DW231">
            <v>9.9</v>
          </cell>
          <cell r="DX231">
            <v>9.3000000000000007</v>
          </cell>
          <cell r="DY231">
            <v>13.2</v>
          </cell>
          <cell r="DZ231">
            <v>12.6</v>
          </cell>
          <cell r="EA231">
            <v>10.8</v>
          </cell>
          <cell r="EB231">
            <v>5.0999999999999996</v>
          </cell>
          <cell r="EC231">
            <v>4.4000000000000004</v>
          </cell>
          <cell r="ED231">
            <v>6.3</v>
          </cell>
          <cell r="EE231">
            <v>6.6</v>
          </cell>
          <cell r="EF231">
            <v>8</v>
          </cell>
          <cell r="EG231">
            <v>7.5</v>
          </cell>
          <cell r="EH231">
            <v>10.5</v>
          </cell>
          <cell r="EI231">
            <v>12.7</v>
          </cell>
          <cell r="EJ231">
            <v>9.8000000000000007</v>
          </cell>
          <cell r="EK231">
            <v>6.1</v>
          </cell>
          <cell r="EL231">
            <v>12.2</v>
          </cell>
          <cell r="EM231">
            <v>10.3</v>
          </cell>
          <cell r="EN231">
            <v>-4.3</v>
          </cell>
          <cell r="EO231">
            <v>5.4</v>
          </cell>
          <cell r="EP231">
            <v>-13.7</v>
          </cell>
          <cell r="EQ231">
            <v>-17.100000000000001</v>
          </cell>
          <cell r="ER231">
            <v>-19.100000000000001</v>
          </cell>
          <cell r="ES231">
            <v>-18.8</v>
          </cell>
          <cell r="ET231">
            <v>-17.3</v>
          </cell>
          <cell r="EU231">
            <v>-18.2</v>
          </cell>
          <cell r="EV231">
            <v>-9</v>
          </cell>
          <cell r="EW231">
            <v>-9.6999999999999993</v>
          </cell>
          <cell r="EX231">
            <v>-6.4</v>
          </cell>
          <cell r="EY231">
            <v>-10.7</v>
          </cell>
          <cell r="EZ231">
            <v>8.8000000000000007</v>
          </cell>
          <cell r="FA231">
            <v>2.6</v>
          </cell>
          <cell r="FB231">
            <v>-0.2</v>
          </cell>
          <cell r="FC231">
            <v>-0.6</v>
          </cell>
          <cell r="FD231">
            <v>2.4</v>
          </cell>
          <cell r="FE231">
            <v>-1.7</v>
          </cell>
          <cell r="FF231">
            <v>-1.1000000000000001</v>
          </cell>
          <cell r="FG231">
            <v>-6</v>
          </cell>
          <cell r="FH231">
            <v>-10.4</v>
          </cell>
          <cell r="FI231">
            <v>-5</v>
          </cell>
          <cell r="FJ231">
            <v>-7.5</v>
          </cell>
          <cell r="FK231">
            <v>-11.4</v>
          </cell>
          <cell r="FL231">
            <v>-11.1</v>
          </cell>
          <cell r="FM231">
            <v>-7.6</v>
          </cell>
          <cell r="FN231">
            <v>-9.4</v>
          </cell>
          <cell r="FO231">
            <v>-5.6</v>
          </cell>
          <cell r="FP231">
            <v>-18.2</v>
          </cell>
          <cell r="FQ231">
            <v>-3.6</v>
          </cell>
          <cell r="FR231">
            <v>3.4</v>
          </cell>
          <cell r="FS231">
            <v>-5.9</v>
          </cell>
          <cell r="FT231">
            <v>8.4</v>
          </cell>
          <cell r="FU231">
            <v>26.8</v>
          </cell>
          <cell r="FV231">
            <v>8.8000000000000007</v>
          </cell>
          <cell r="FW231">
            <v>8.3000000000000007</v>
          </cell>
          <cell r="FX231">
            <v>12.5</v>
          </cell>
          <cell r="FY231">
            <v>6.7</v>
          </cell>
          <cell r="FZ231">
            <v>5.6</v>
          </cell>
          <cell r="GA231">
            <v>3.3</v>
          </cell>
          <cell r="GB231">
            <v>3.1</v>
          </cell>
          <cell r="GC231">
            <v>4.5999999999999996</v>
          </cell>
          <cell r="GD231">
            <v>3.7</v>
          </cell>
          <cell r="GE231">
            <v>5.5</v>
          </cell>
          <cell r="GF231">
            <v>7.3</v>
          </cell>
          <cell r="GG231">
            <v>8.6999999999999993</v>
          </cell>
          <cell r="GH231">
            <v>6.4</v>
          </cell>
          <cell r="GI231">
            <v>6.8</v>
          </cell>
          <cell r="GJ231">
            <v>8.6</v>
          </cell>
          <cell r="GK231">
            <v>13.7</v>
          </cell>
          <cell r="GL231">
            <v>17.5</v>
          </cell>
          <cell r="GM231">
            <v>11.8</v>
          </cell>
          <cell r="GN231">
            <v>16.7</v>
          </cell>
          <cell r="GO231">
            <v>13.2</v>
          </cell>
          <cell r="GP231">
            <v>10.4</v>
          </cell>
          <cell r="GQ231">
            <v>0.2</v>
          </cell>
          <cell r="GR231">
            <v>9.6</v>
          </cell>
          <cell r="GS231">
            <v>-8.3000000000000007</v>
          </cell>
          <cell r="GT231">
            <v>-9.1999999999999993</v>
          </cell>
          <cell r="GU231">
            <v>-3.2</v>
          </cell>
          <cell r="GV231">
            <v>11.7</v>
          </cell>
          <cell r="GW231">
            <v>-2</v>
          </cell>
          <cell r="GX231">
            <v>21.4</v>
          </cell>
          <cell r="GY231">
            <v>18.399999999999999</v>
          </cell>
          <cell r="GZ231">
            <v>20.5</v>
          </cell>
          <cell r="HA231">
            <v>20.7</v>
          </cell>
          <cell r="HB231">
            <v>20.3</v>
          </cell>
          <cell r="HC231">
            <v>23.7</v>
          </cell>
          <cell r="HD231">
            <v>36.4</v>
          </cell>
          <cell r="HE231">
            <v>33.9</v>
          </cell>
          <cell r="HF231">
            <v>27.1</v>
          </cell>
          <cell r="HG231">
            <v>30</v>
          </cell>
          <cell r="HH231">
            <v>20</v>
          </cell>
          <cell r="HI231">
            <v>10.7</v>
          </cell>
          <cell r="HJ231">
            <v>4.7</v>
          </cell>
          <cell r="HK231">
            <v>7.7</v>
          </cell>
          <cell r="HL231">
            <v>10.3</v>
          </cell>
          <cell r="HM231">
            <v>15.9</v>
          </cell>
          <cell r="HN231">
            <v>15.6</v>
          </cell>
          <cell r="HO231">
            <v>6.6</v>
          </cell>
        </row>
        <row r="232">
          <cell r="A232" t="str">
            <v>CUGCXDMD</v>
          </cell>
          <cell r="B232" t="str">
            <v>YOY % change in nominal terms</v>
          </cell>
          <cell r="C232" t="str">
            <v>PCE</v>
          </cell>
          <cell r="D232" t="str">
            <v>CXDM</v>
          </cell>
          <cell r="E232" t="str">
            <v>goods</v>
          </cell>
          <cell r="F232" t="str">
            <v>consumer goods</v>
          </cell>
          <cell r="G232" t="str">
            <v>durables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1</v>
          </cell>
          <cell r="P232">
            <v>35.200000000000003</v>
          </cell>
          <cell r="Q232">
            <v>24.8</v>
          </cell>
          <cell r="R232">
            <v>21.7</v>
          </cell>
          <cell r="S232">
            <v>6.5</v>
          </cell>
          <cell r="T232">
            <v>7.8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24.8</v>
          </cell>
          <cell r="Z232">
            <v>4.3</v>
          </cell>
          <cell r="AA232">
            <v>25.8</v>
          </cell>
          <cell r="AB232">
            <v>4</v>
          </cell>
          <cell r="AC232">
            <v>-17.600000000000001</v>
          </cell>
          <cell r="AD232">
            <v>2.8</v>
          </cell>
          <cell r="AE232">
            <v>-17.5</v>
          </cell>
          <cell r="AF232">
            <v>-30.1</v>
          </cell>
          <cell r="AG232">
            <v>-26.8</v>
          </cell>
          <cell r="AH232">
            <v>8.6</v>
          </cell>
          <cell r="AI232">
            <v>-17.3</v>
          </cell>
          <cell r="AJ232">
            <v>15.3</v>
          </cell>
          <cell r="AK232">
            <v>65.2</v>
          </cell>
          <cell r="AL232">
            <v>36.299999999999997</v>
          </cell>
          <cell r="AM232">
            <v>58.8</v>
          </cell>
          <cell r="AN232">
            <v>45.7</v>
          </cell>
          <cell r="AO232">
            <v>32.4</v>
          </cell>
          <cell r="AP232">
            <v>25.9</v>
          </cell>
          <cell r="AQ232">
            <v>60.3</v>
          </cell>
          <cell r="AR232">
            <v>27.6</v>
          </cell>
          <cell r="AS232">
            <v>34.9</v>
          </cell>
          <cell r="AT232">
            <v>44.4</v>
          </cell>
          <cell r="AU232">
            <v>36.9</v>
          </cell>
          <cell r="AV232">
            <v>45.1</v>
          </cell>
          <cell r="AW232">
            <v>57.9</v>
          </cell>
          <cell r="AX232">
            <v>47</v>
          </cell>
          <cell r="AY232">
            <v>78.7</v>
          </cell>
          <cell r="AZ232">
            <v>42.6</v>
          </cell>
          <cell r="BA232">
            <v>41</v>
          </cell>
          <cell r="BB232">
            <v>11.5</v>
          </cell>
          <cell r="BC232">
            <v>37.5</v>
          </cell>
          <cell r="BD232">
            <v>25.2</v>
          </cell>
          <cell r="BE232">
            <v>-2.9</v>
          </cell>
          <cell r="BF232">
            <v>7.4</v>
          </cell>
          <cell r="BG232">
            <v>18.2</v>
          </cell>
          <cell r="BH232">
            <v>11.7</v>
          </cell>
          <cell r="BI232">
            <v>52.4</v>
          </cell>
          <cell r="BJ232">
            <v>54.9</v>
          </cell>
          <cell r="BK232">
            <v>12.5</v>
          </cell>
          <cell r="BL232">
            <v>14.5</v>
          </cell>
          <cell r="BM232">
            <v>31.9</v>
          </cell>
          <cell r="BN232">
            <v>-0.1</v>
          </cell>
          <cell r="BO232">
            <v>-10.6</v>
          </cell>
          <cell r="BP232">
            <v>17.8</v>
          </cell>
          <cell r="BQ232">
            <v>4.0999999999999996</v>
          </cell>
          <cell r="BR232">
            <v>2.1</v>
          </cell>
          <cell r="BS232">
            <v>10.9</v>
          </cell>
          <cell r="BT232">
            <v>29.3</v>
          </cell>
          <cell r="BU232">
            <v>27.1</v>
          </cell>
          <cell r="BV232">
            <v>34.1</v>
          </cell>
          <cell r="BW232">
            <v>25</v>
          </cell>
          <cell r="BX232">
            <v>14.2</v>
          </cell>
          <cell r="BY232">
            <v>18</v>
          </cell>
          <cell r="BZ232">
            <v>26.1</v>
          </cell>
          <cell r="CA232">
            <v>11.1</v>
          </cell>
          <cell r="CB232">
            <v>17.2</v>
          </cell>
          <cell r="CC232">
            <v>17.2</v>
          </cell>
          <cell r="CD232">
            <v>6.1</v>
          </cell>
          <cell r="CE232">
            <v>-2.2999999999999998</v>
          </cell>
          <cell r="CF232">
            <v>6.4</v>
          </cell>
          <cell r="CG232">
            <v>6.6</v>
          </cell>
          <cell r="CH232">
            <v>7</v>
          </cell>
          <cell r="CI232">
            <v>24.7</v>
          </cell>
          <cell r="CJ232">
            <v>42.5</v>
          </cell>
          <cell r="CK232">
            <v>39.299999999999997</v>
          </cell>
          <cell r="CL232">
            <v>28.3</v>
          </cell>
          <cell r="CM232">
            <v>27</v>
          </cell>
          <cell r="CN232">
            <v>41.1</v>
          </cell>
          <cell r="CO232">
            <v>18.2</v>
          </cell>
          <cell r="CP232">
            <v>20.5</v>
          </cell>
          <cell r="CQ232">
            <v>25.9</v>
          </cell>
          <cell r="CR232">
            <v>29</v>
          </cell>
          <cell r="CS232">
            <v>22.3</v>
          </cell>
          <cell r="CT232">
            <v>24.1</v>
          </cell>
          <cell r="CU232">
            <v>41.8</v>
          </cell>
          <cell r="CV232">
            <v>29.6</v>
          </cell>
          <cell r="CW232">
            <v>20.5</v>
          </cell>
          <cell r="CX232">
            <v>9.9</v>
          </cell>
          <cell r="CY232">
            <v>-1.6</v>
          </cell>
          <cell r="CZ232">
            <v>-14.7</v>
          </cell>
          <cell r="DA232">
            <v>2</v>
          </cell>
          <cell r="DB232">
            <v>-10.7</v>
          </cell>
          <cell r="DC232">
            <v>6</v>
          </cell>
          <cell r="DD232">
            <v>25.9</v>
          </cell>
          <cell r="DE232">
            <v>25.3</v>
          </cell>
          <cell r="DF232">
            <v>11.2</v>
          </cell>
          <cell r="DG232">
            <v>16.100000000000001</v>
          </cell>
          <cell r="DH232">
            <v>20.7</v>
          </cell>
          <cell r="DI232">
            <v>23.2</v>
          </cell>
          <cell r="DJ232">
            <v>19.8</v>
          </cell>
          <cell r="DK232">
            <v>20.100000000000001</v>
          </cell>
          <cell r="DL232">
            <v>44.4</v>
          </cell>
          <cell r="DM232">
            <v>24.6</v>
          </cell>
          <cell r="DN232">
            <v>29.8</v>
          </cell>
          <cell r="DO232">
            <v>39.4</v>
          </cell>
          <cell r="DP232">
            <v>34.200000000000003</v>
          </cell>
          <cell r="DQ232">
            <v>24.3</v>
          </cell>
          <cell r="DR232">
            <v>22</v>
          </cell>
          <cell r="DS232">
            <v>5.3</v>
          </cell>
          <cell r="DT232">
            <v>14.1</v>
          </cell>
          <cell r="DU232">
            <v>15.7</v>
          </cell>
          <cell r="DV232">
            <v>18.399999999999999</v>
          </cell>
          <cell r="DW232">
            <v>0.5</v>
          </cell>
          <cell r="DX232">
            <v>-3.3</v>
          </cell>
          <cell r="DY232">
            <v>10.4</v>
          </cell>
          <cell r="DZ232">
            <v>6.6</v>
          </cell>
          <cell r="EA232">
            <v>8.9</v>
          </cell>
          <cell r="EB232">
            <v>2.2999999999999998</v>
          </cell>
          <cell r="EC232">
            <v>3</v>
          </cell>
          <cell r="ED232">
            <v>1.2</v>
          </cell>
          <cell r="EE232">
            <v>3.8</v>
          </cell>
          <cell r="EF232">
            <v>2.5</v>
          </cell>
          <cell r="EG232">
            <v>6.9</v>
          </cell>
          <cell r="EH232">
            <v>14.9</v>
          </cell>
          <cell r="EI232">
            <v>15.4</v>
          </cell>
          <cell r="EJ232">
            <v>9.9</v>
          </cell>
          <cell r="EK232">
            <v>5.7</v>
          </cell>
          <cell r="EL232">
            <v>16.5</v>
          </cell>
          <cell r="EM232">
            <v>24.3</v>
          </cell>
          <cell r="EN232">
            <v>2.2999999999999998</v>
          </cell>
          <cell r="EO232">
            <v>11.2</v>
          </cell>
          <cell r="EP232">
            <v>-9.8000000000000007</v>
          </cell>
          <cell r="EQ232">
            <v>-16.8</v>
          </cell>
          <cell r="ER232">
            <v>-24.3</v>
          </cell>
          <cell r="ES232">
            <v>-20.6</v>
          </cell>
          <cell r="ET232">
            <v>-18.100000000000001</v>
          </cell>
          <cell r="EU232">
            <v>-21</v>
          </cell>
          <cell r="EV232">
            <v>-5.5</v>
          </cell>
          <cell r="EW232">
            <v>-3.5</v>
          </cell>
          <cell r="EX232">
            <v>-7</v>
          </cell>
          <cell r="EY232">
            <v>-9.5</v>
          </cell>
          <cell r="EZ232">
            <v>18.7</v>
          </cell>
          <cell r="FA232">
            <v>4.2</v>
          </cell>
          <cell r="FB232">
            <v>11.4</v>
          </cell>
          <cell r="FC232">
            <v>-6.8</v>
          </cell>
          <cell r="FD232">
            <v>6.2</v>
          </cell>
          <cell r="FE232">
            <v>-2.2999999999999998</v>
          </cell>
          <cell r="FF232">
            <v>6</v>
          </cell>
          <cell r="FG232">
            <v>-14.6</v>
          </cell>
          <cell r="FH232">
            <v>-12.2</v>
          </cell>
          <cell r="FI232">
            <v>-6</v>
          </cell>
          <cell r="FJ232">
            <v>-12.2</v>
          </cell>
          <cell r="FK232">
            <v>-22.7</v>
          </cell>
          <cell r="FL232">
            <v>-10.1</v>
          </cell>
          <cell r="FM232">
            <v>-10.7</v>
          </cell>
          <cell r="FN232">
            <v>-14.1</v>
          </cell>
          <cell r="FO232">
            <v>-8.1999999999999993</v>
          </cell>
          <cell r="FP232">
            <v>-12.1</v>
          </cell>
          <cell r="FQ232">
            <v>-6.5</v>
          </cell>
          <cell r="FR232">
            <v>3</v>
          </cell>
          <cell r="FS232">
            <v>-6</v>
          </cell>
          <cell r="FT232">
            <v>6.2</v>
          </cell>
          <cell r="FU232">
            <v>19.100000000000001</v>
          </cell>
          <cell r="FV232">
            <v>10.4</v>
          </cell>
          <cell r="FW232">
            <v>9.1</v>
          </cell>
          <cell r="FX232">
            <v>10.9</v>
          </cell>
          <cell r="FY232">
            <v>2.2999999999999998</v>
          </cell>
          <cell r="FZ232">
            <v>0.9</v>
          </cell>
          <cell r="GA232">
            <v>0.3</v>
          </cell>
          <cell r="GB232">
            <v>-0.8</v>
          </cell>
          <cell r="GC232">
            <v>0.7</v>
          </cell>
          <cell r="GD232">
            <v>0.8</v>
          </cell>
          <cell r="GE232">
            <v>0.9</v>
          </cell>
          <cell r="GF232">
            <v>2.5</v>
          </cell>
          <cell r="GG232">
            <v>6.3</v>
          </cell>
          <cell r="GH232">
            <v>2.6</v>
          </cell>
          <cell r="GI232">
            <v>3.9</v>
          </cell>
          <cell r="GJ232">
            <v>8.8000000000000007</v>
          </cell>
          <cell r="GK232">
            <v>12.2</v>
          </cell>
          <cell r="GL232">
            <v>16.100000000000001</v>
          </cell>
          <cell r="GM232">
            <v>10.3</v>
          </cell>
          <cell r="GN232">
            <v>15.4</v>
          </cell>
          <cell r="GO232">
            <v>10.5</v>
          </cell>
          <cell r="GP232">
            <v>14.2</v>
          </cell>
          <cell r="GQ232">
            <v>0</v>
          </cell>
          <cell r="GR232">
            <v>9.6999999999999993</v>
          </cell>
          <cell r="GS232">
            <v>-15.7</v>
          </cell>
          <cell r="GT232">
            <v>-17.899999999999999</v>
          </cell>
          <cell r="GU232">
            <v>-10.5</v>
          </cell>
          <cell r="GV232">
            <v>8.1</v>
          </cell>
          <cell r="GW232">
            <v>-8.8000000000000007</v>
          </cell>
          <cell r="GX232">
            <v>28.9</v>
          </cell>
          <cell r="GY232">
            <v>24.8</v>
          </cell>
          <cell r="GZ232">
            <v>27.3</v>
          </cell>
          <cell r="HA232">
            <v>26.6</v>
          </cell>
          <cell r="HB232">
            <v>26.9</v>
          </cell>
          <cell r="HC232">
            <v>17.899999999999999</v>
          </cell>
          <cell r="HD232">
            <v>38.1</v>
          </cell>
          <cell r="HE232">
            <v>31.8</v>
          </cell>
          <cell r="HF232">
            <v>28.3</v>
          </cell>
          <cell r="HG232">
            <v>28.8</v>
          </cell>
          <cell r="HH232">
            <v>29.5</v>
          </cell>
          <cell r="HI232">
            <v>19.8</v>
          </cell>
          <cell r="HJ232">
            <v>7.6</v>
          </cell>
          <cell r="HK232">
            <v>11.9</v>
          </cell>
          <cell r="HL232">
            <v>16.399999999999999</v>
          </cell>
          <cell r="HM232">
            <v>26.6</v>
          </cell>
          <cell r="HN232">
            <v>-6.8</v>
          </cell>
          <cell r="HO232">
            <v>-6.7</v>
          </cell>
        </row>
        <row r="233">
          <cell r="A233" t="str">
            <v>CUGCXDMND</v>
          </cell>
          <cell r="B233" t="str">
            <v>YOY % change in nominal terms</v>
          </cell>
          <cell r="C233" t="str">
            <v>PCE</v>
          </cell>
          <cell r="D233" t="str">
            <v>CXDM</v>
          </cell>
          <cell r="E233" t="str">
            <v>goods</v>
          </cell>
          <cell r="F233" t="str">
            <v>consumer goods</v>
          </cell>
          <cell r="G233" t="str">
            <v>non-durables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3.9</v>
          </cell>
          <cell r="P233">
            <v>12.9</v>
          </cell>
          <cell r="Q233">
            <v>13.8</v>
          </cell>
          <cell r="R233">
            <v>14.4</v>
          </cell>
          <cell r="S233">
            <v>19.8</v>
          </cell>
          <cell r="T233">
            <v>20.3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33.6</v>
          </cell>
          <cell r="Z233">
            <v>8.6999999999999993</v>
          </cell>
          <cell r="AA233">
            <v>8.1</v>
          </cell>
          <cell r="AB233">
            <v>4.5999999999999996</v>
          </cell>
          <cell r="AC233">
            <v>-7.1</v>
          </cell>
          <cell r="AD233">
            <v>2.7</v>
          </cell>
          <cell r="AE233">
            <v>-3.4</v>
          </cell>
          <cell r="AF233">
            <v>-7.3</v>
          </cell>
          <cell r="AG233">
            <v>-0.8</v>
          </cell>
          <cell r="AH233">
            <v>15.8</v>
          </cell>
          <cell r="AI233">
            <v>1.7</v>
          </cell>
          <cell r="AJ233">
            <v>-4.4000000000000004</v>
          </cell>
          <cell r="AK233">
            <v>21.5</v>
          </cell>
          <cell r="AL233">
            <v>-0.5</v>
          </cell>
          <cell r="AM233">
            <v>15.1</v>
          </cell>
          <cell r="AN233">
            <v>8.1999999999999993</v>
          </cell>
          <cell r="AO233">
            <v>26</v>
          </cell>
          <cell r="AP233">
            <v>13.4</v>
          </cell>
          <cell r="AQ233">
            <v>50</v>
          </cell>
          <cell r="AR233">
            <v>22.8</v>
          </cell>
          <cell r="AS233">
            <v>27.1</v>
          </cell>
          <cell r="AT233">
            <v>24</v>
          </cell>
          <cell r="AU233">
            <v>26.2</v>
          </cell>
          <cell r="AV233">
            <v>20.7</v>
          </cell>
          <cell r="AW233">
            <v>32.200000000000003</v>
          </cell>
          <cell r="AX233">
            <v>26.3</v>
          </cell>
          <cell r="AY233">
            <v>22.3</v>
          </cell>
          <cell r="AZ233">
            <v>28.9</v>
          </cell>
          <cell r="BA233">
            <v>21.9</v>
          </cell>
          <cell r="BB233">
            <v>8.3000000000000007</v>
          </cell>
          <cell r="BC233">
            <v>18.8</v>
          </cell>
          <cell r="BD233">
            <v>34.299999999999997</v>
          </cell>
          <cell r="BE233">
            <v>25.6</v>
          </cell>
          <cell r="BF233">
            <v>31.2</v>
          </cell>
          <cell r="BG233">
            <v>15.1</v>
          </cell>
          <cell r="BH233">
            <v>25.5</v>
          </cell>
          <cell r="BI233">
            <v>16.100000000000001</v>
          </cell>
          <cell r="BJ233">
            <v>9.1999999999999993</v>
          </cell>
          <cell r="BK233">
            <v>1.1000000000000001</v>
          </cell>
          <cell r="BL233">
            <v>18.100000000000001</v>
          </cell>
          <cell r="BM233">
            <v>11.1</v>
          </cell>
          <cell r="BN233">
            <v>20.399999999999999</v>
          </cell>
          <cell r="BO233">
            <v>8.4</v>
          </cell>
          <cell r="BP233">
            <v>20.2</v>
          </cell>
          <cell r="BQ233">
            <v>4</v>
          </cell>
          <cell r="BR233">
            <v>12.7</v>
          </cell>
          <cell r="BS233">
            <v>9.6</v>
          </cell>
          <cell r="BT233">
            <v>21.2</v>
          </cell>
          <cell r="BU233">
            <v>18.600000000000001</v>
          </cell>
          <cell r="BV233">
            <v>23.3</v>
          </cell>
          <cell r="BW233">
            <v>18.3</v>
          </cell>
          <cell r="BX233">
            <v>24</v>
          </cell>
          <cell r="BY233">
            <v>13.3</v>
          </cell>
          <cell r="BZ233">
            <v>19</v>
          </cell>
          <cell r="CA233">
            <v>9.4</v>
          </cell>
          <cell r="CB233">
            <v>16.100000000000001</v>
          </cell>
          <cell r="CC233">
            <v>-3.8</v>
          </cell>
          <cell r="CD233">
            <v>10.6</v>
          </cell>
          <cell r="CE233">
            <v>4.3</v>
          </cell>
          <cell r="CF233">
            <v>10.6</v>
          </cell>
          <cell r="CG233">
            <v>5.4</v>
          </cell>
          <cell r="CH233">
            <v>20.5</v>
          </cell>
          <cell r="CI233">
            <v>13.3</v>
          </cell>
          <cell r="CJ233">
            <v>15.7</v>
          </cell>
          <cell r="CK233">
            <v>20.3</v>
          </cell>
          <cell r="CL233">
            <v>17.5</v>
          </cell>
          <cell r="CM233">
            <v>18.399999999999999</v>
          </cell>
          <cell r="CN233">
            <v>29.6</v>
          </cell>
          <cell r="CO233">
            <v>25.1</v>
          </cell>
          <cell r="CP233">
            <v>18.7</v>
          </cell>
          <cell r="CQ233">
            <v>22.7</v>
          </cell>
          <cell r="CR233">
            <v>23.1</v>
          </cell>
          <cell r="CS233">
            <v>16.3</v>
          </cell>
          <cell r="CT233">
            <v>16</v>
          </cell>
          <cell r="CU233">
            <v>16</v>
          </cell>
          <cell r="CV233">
            <v>17.600000000000001</v>
          </cell>
          <cell r="CW233">
            <v>11.6</v>
          </cell>
          <cell r="CX233">
            <v>9.5</v>
          </cell>
          <cell r="CY233">
            <v>7.8</v>
          </cell>
          <cell r="CZ233">
            <v>11.6</v>
          </cell>
          <cell r="DA233">
            <v>10.1</v>
          </cell>
          <cell r="DB233">
            <v>3.8</v>
          </cell>
          <cell r="DC233">
            <v>8.6</v>
          </cell>
          <cell r="DD233">
            <v>14.5</v>
          </cell>
          <cell r="DE233">
            <v>13.8</v>
          </cell>
          <cell r="DF233">
            <v>10.4</v>
          </cell>
          <cell r="DG233">
            <v>17.8</v>
          </cell>
          <cell r="DH233">
            <v>20.2</v>
          </cell>
          <cell r="DI233">
            <v>28.3</v>
          </cell>
          <cell r="DJ233">
            <v>23.8</v>
          </cell>
          <cell r="DK233">
            <v>22.8</v>
          </cell>
          <cell r="DL233">
            <v>15.3</v>
          </cell>
          <cell r="DM233">
            <v>19.7</v>
          </cell>
          <cell r="DN233">
            <v>14.6</v>
          </cell>
          <cell r="DO233">
            <v>11.9</v>
          </cell>
          <cell r="DP233">
            <v>15.1</v>
          </cell>
          <cell r="DQ233">
            <v>11.8</v>
          </cell>
          <cell r="DR233">
            <v>19.7</v>
          </cell>
          <cell r="DS233">
            <v>14.6</v>
          </cell>
          <cell r="DT233">
            <v>15.7</v>
          </cell>
          <cell r="DU233">
            <v>15.5</v>
          </cell>
          <cell r="DV233">
            <v>19.100000000000001</v>
          </cell>
          <cell r="DW233">
            <v>16.100000000000001</v>
          </cell>
          <cell r="DX233">
            <v>16.8</v>
          </cell>
          <cell r="DY233">
            <v>15.2</v>
          </cell>
          <cell r="DZ233">
            <v>16.600000000000001</v>
          </cell>
          <cell r="EA233">
            <v>12.3</v>
          </cell>
          <cell r="EB233">
            <v>6.8</v>
          </cell>
          <cell r="EC233">
            <v>5.0999999999999996</v>
          </cell>
          <cell r="ED233">
            <v>9.6</v>
          </cell>
          <cell r="EE233">
            <v>8.3000000000000007</v>
          </cell>
          <cell r="EF233">
            <v>12.1</v>
          </cell>
          <cell r="EG233">
            <v>7.9</v>
          </cell>
          <cell r="EH233">
            <v>8.3000000000000007</v>
          </cell>
          <cell r="EI233">
            <v>11</v>
          </cell>
          <cell r="EJ233">
            <v>9.8000000000000007</v>
          </cell>
          <cell r="EK233">
            <v>6.3</v>
          </cell>
          <cell r="EL233">
            <v>9.9</v>
          </cell>
          <cell r="EM233">
            <v>3.2</v>
          </cell>
          <cell r="EN233">
            <v>-8.4</v>
          </cell>
          <cell r="EO233">
            <v>2</v>
          </cell>
          <cell r="EP233">
            <v>-16.3</v>
          </cell>
          <cell r="EQ233">
            <v>-17.399999999999999</v>
          </cell>
          <cell r="ER233">
            <v>-15.8</v>
          </cell>
          <cell r="ES233">
            <v>-17.5</v>
          </cell>
          <cell r="ET233">
            <v>-16.8</v>
          </cell>
          <cell r="EU233">
            <v>-16.2</v>
          </cell>
          <cell r="EV233">
            <v>-11.1</v>
          </cell>
          <cell r="EW233">
            <v>-13.1</v>
          </cell>
          <cell r="EX233">
            <v>-6</v>
          </cell>
          <cell r="EY233">
            <v>-11.5</v>
          </cell>
          <cell r="EZ233">
            <v>2</v>
          </cell>
          <cell r="FA233">
            <v>1.6</v>
          </cell>
          <cell r="FB233">
            <v>-7.4</v>
          </cell>
          <cell r="FC233">
            <v>3.5</v>
          </cell>
          <cell r="FD233">
            <v>-0.1</v>
          </cell>
          <cell r="FE233">
            <v>-1.3</v>
          </cell>
          <cell r="FF233">
            <v>-5.7</v>
          </cell>
          <cell r="FG233">
            <v>0.4</v>
          </cell>
          <cell r="FH233">
            <v>-9.3000000000000007</v>
          </cell>
          <cell r="FI233">
            <v>-4.3</v>
          </cell>
          <cell r="FJ233">
            <v>-3.8</v>
          </cell>
          <cell r="FK233">
            <v>-3.3</v>
          </cell>
          <cell r="FL233">
            <v>-11.8</v>
          </cell>
          <cell r="FM233">
            <v>-5.8</v>
          </cell>
          <cell r="FN233">
            <v>-6.2</v>
          </cell>
          <cell r="FO233">
            <v>-3.8</v>
          </cell>
          <cell r="FP233">
            <v>-21.6</v>
          </cell>
          <cell r="FQ233">
            <v>-1.8</v>
          </cell>
          <cell r="FR233">
            <v>3.6</v>
          </cell>
          <cell r="FS233">
            <v>-5.9</v>
          </cell>
          <cell r="FT233">
            <v>9.9</v>
          </cell>
          <cell r="FU233">
            <v>31.8</v>
          </cell>
          <cell r="FV233">
            <v>7.8</v>
          </cell>
          <cell r="FW233">
            <v>8</v>
          </cell>
          <cell r="FX233">
            <v>13.5</v>
          </cell>
          <cell r="FY233">
            <v>9.6</v>
          </cell>
          <cell r="FZ233">
            <v>8.3000000000000007</v>
          </cell>
          <cell r="GA233">
            <v>5.2</v>
          </cell>
          <cell r="GB233">
            <v>5.2</v>
          </cell>
          <cell r="GC233">
            <v>7</v>
          </cell>
          <cell r="GD233">
            <v>5.5</v>
          </cell>
          <cell r="GE233">
            <v>8.1</v>
          </cell>
          <cell r="GF233">
            <v>10.199999999999999</v>
          </cell>
          <cell r="GG233">
            <v>10</v>
          </cell>
          <cell r="GH233">
            <v>8.5</v>
          </cell>
          <cell r="GI233">
            <v>8.6</v>
          </cell>
          <cell r="GJ233">
            <v>8.4</v>
          </cell>
          <cell r="GK233">
            <v>14.5</v>
          </cell>
          <cell r="GL233">
            <v>18.100000000000001</v>
          </cell>
          <cell r="GM233">
            <v>12.6</v>
          </cell>
          <cell r="GN233">
            <v>17.5</v>
          </cell>
          <cell r="GO233">
            <v>14.6</v>
          </cell>
          <cell r="GP233">
            <v>8.1999999999999993</v>
          </cell>
          <cell r="GQ233">
            <v>0.4</v>
          </cell>
          <cell r="GR233">
            <v>9.5</v>
          </cell>
          <cell r="GS233">
            <v>-4.3</v>
          </cell>
          <cell r="GT233">
            <v>-4.9000000000000004</v>
          </cell>
          <cell r="GU233">
            <v>1</v>
          </cell>
          <cell r="GV233">
            <v>13.5</v>
          </cell>
          <cell r="GW233">
            <v>1.6</v>
          </cell>
          <cell r="GX233">
            <v>17.7</v>
          </cell>
          <cell r="GY233">
            <v>15.7</v>
          </cell>
          <cell r="GZ233">
            <v>17</v>
          </cell>
          <cell r="HA233">
            <v>17.899999999999999</v>
          </cell>
          <cell r="HB233">
            <v>17.100000000000001</v>
          </cell>
          <cell r="HC233">
            <v>26.8</v>
          </cell>
          <cell r="HD233">
            <v>35.6</v>
          </cell>
          <cell r="HE233">
            <v>35</v>
          </cell>
          <cell r="HF233">
            <v>26.4</v>
          </cell>
          <cell r="HG233">
            <v>30.7</v>
          </cell>
          <cell r="HH233">
            <v>15.2</v>
          </cell>
          <cell r="HI233">
            <v>6.5</v>
          </cell>
          <cell r="HJ233">
            <v>3.1</v>
          </cell>
          <cell r="HK233">
            <v>5.5</v>
          </cell>
          <cell r="HL233">
            <v>7.3</v>
          </cell>
          <cell r="HM233">
            <v>10</v>
          </cell>
          <cell r="HN233">
            <v>27.4</v>
          </cell>
          <cell r="HO233">
            <v>14.2</v>
          </cell>
        </row>
        <row r="234">
          <cell r="A234" t="str">
            <v>CUGCXDMS</v>
          </cell>
          <cell r="B234" t="str">
            <v>YOY % change in nominal terms</v>
          </cell>
          <cell r="C234" t="str">
            <v>PCE</v>
          </cell>
          <cell r="D234" t="str">
            <v>CXDM</v>
          </cell>
          <cell r="E234" t="str">
            <v>services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7.6</v>
          </cell>
          <cell r="P234">
            <v>8.6999999999999993</v>
          </cell>
          <cell r="Q234">
            <v>11.4</v>
          </cell>
          <cell r="R234">
            <v>14.4</v>
          </cell>
          <cell r="S234">
            <v>8.4</v>
          </cell>
          <cell r="T234">
            <v>16.399999999999999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29.5</v>
          </cell>
          <cell r="Z234">
            <v>4.5999999999999996</v>
          </cell>
          <cell r="AA234">
            <v>17</v>
          </cell>
          <cell r="AB234">
            <v>19.600000000000001</v>
          </cell>
          <cell r="AC234">
            <v>16</v>
          </cell>
          <cell r="AD234">
            <v>14.1</v>
          </cell>
          <cell r="AE234">
            <v>20.9</v>
          </cell>
          <cell r="AF234">
            <v>16.899999999999999</v>
          </cell>
          <cell r="AG234">
            <v>13.2</v>
          </cell>
          <cell r="AH234">
            <v>13.8</v>
          </cell>
          <cell r="AI234">
            <v>16.100000000000001</v>
          </cell>
          <cell r="AJ234">
            <v>16.399999999999999</v>
          </cell>
          <cell r="AK234">
            <v>17.100000000000001</v>
          </cell>
          <cell r="AL234">
            <v>17.899999999999999</v>
          </cell>
          <cell r="AM234">
            <v>21.9</v>
          </cell>
          <cell r="AN234">
            <v>18.3</v>
          </cell>
          <cell r="AO234">
            <v>15.8</v>
          </cell>
          <cell r="AP234">
            <v>16.8</v>
          </cell>
          <cell r="AQ234">
            <v>19</v>
          </cell>
          <cell r="AR234">
            <v>18.899999999999999</v>
          </cell>
          <cell r="AS234">
            <v>17.600000000000001</v>
          </cell>
          <cell r="AT234">
            <v>16.100000000000001</v>
          </cell>
          <cell r="AU234">
            <v>18.2</v>
          </cell>
          <cell r="AV234">
            <v>19.7</v>
          </cell>
          <cell r="AW234">
            <v>18.399999999999999</v>
          </cell>
          <cell r="AX234">
            <v>18.100000000000001</v>
          </cell>
          <cell r="AY234">
            <v>22.7</v>
          </cell>
          <cell r="AZ234">
            <v>22.9</v>
          </cell>
          <cell r="BA234">
            <v>23</v>
          </cell>
          <cell r="BB234">
            <v>29.9</v>
          </cell>
          <cell r="BC234">
            <v>24.8</v>
          </cell>
          <cell r="BD234">
            <v>29.9</v>
          </cell>
          <cell r="BE234">
            <v>29.3</v>
          </cell>
          <cell r="BF234">
            <v>30.9</v>
          </cell>
          <cell r="BG234">
            <v>28.8</v>
          </cell>
          <cell r="BH234">
            <v>29.7</v>
          </cell>
          <cell r="BI234">
            <v>25.2</v>
          </cell>
          <cell r="BJ234">
            <v>26.8</v>
          </cell>
          <cell r="BK234">
            <v>25.7</v>
          </cell>
          <cell r="BL234">
            <v>22.5</v>
          </cell>
          <cell r="BM234">
            <v>24.9</v>
          </cell>
          <cell r="BN234">
            <v>23.2</v>
          </cell>
          <cell r="BO234">
            <v>19.7</v>
          </cell>
          <cell r="BP234">
            <v>21.7</v>
          </cell>
          <cell r="BQ234">
            <v>19.2</v>
          </cell>
          <cell r="BR234">
            <v>20.9</v>
          </cell>
          <cell r="BS234">
            <v>16.5</v>
          </cell>
          <cell r="BT234">
            <v>15.9</v>
          </cell>
          <cell r="BU234">
            <v>13.6</v>
          </cell>
          <cell r="BV234">
            <v>15.5</v>
          </cell>
          <cell r="BW234">
            <v>15.4</v>
          </cell>
          <cell r="BX234">
            <v>17.2</v>
          </cell>
          <cell r="BY234">
            <v>15.8</v>
          </cell>
          <cell r="BZ234">
            <v>15.9</v>
          </cell>
          <cell r="CA234">
            <v>15.1</v>
          </cell>
          <cell r="CB234">
            <v>16</v>
          </cell>
          <cell r="CC234">
            <v>12.4</v>
          </cell>
          <cell r="CD234">
            <v>13.3</v>
          </cell>
          <cell r="CE234">
            <v>10.7</v>
          </cell>
          <cell r="CF234">
            <v>11.5</v>
          </cell>
          <cell r="CG234">
            <v>12</v>
          </cell>
          <cell r="CH234">
            <v>12</v>
          </cell>
          <cell r="CI234">
            <v>11</v>
          </cell>
          <cell r="CJ234">
            <v>12.6</v>
          </cell>
          <cell r="CK234">
            <v>13.4</v>
          </cell>
          <cell r="CL234">
            <v>12.3</v>
          </cell>
          <cell r="CM234">
            <v>16.2</v>
          </cell>
          <cell r="CN234">
            <v>17.7</v>
          </cell>
          <cell r="CO234">
            <v>18.8</v>
          </cell>
          <cell r="CP234">
            <v>16.399999999999999</v>
          </cell>
          <cell r="CQ234">
            <v>17.2</v>
          </cell>
          <cell r="CR234">
            <v>15.2</v>
          </cell>
          <cell r="CS234">
            <v>16.3</v>
          </cell>
          <cell r="CT234">
            <v>13.3</v>
          </cell>
          <cell r="CU234">
            <v>16.399999999999999</v>
          </cell>
          <cell r="CV234">
            <v>15.3</v>
          </cell>
          <cell r="CW234">
            <v>19.7</v>
          </cell>
          <cell r="CX234">
            <v>17.7</v>
          </cell>
          <cell r="CY234">
            <v>18.100000000000001</v>
          </cell>
          <cell r="CZ234">
            <v>16.5</v>
          </cell>
          <cell r="DA234">
            <v>18</v>
          </cell>
          <cell r="DB234">
            <v>14.9</v>
          </cell>
          <cell r="DC234">
            <v>17.399999999999999</v>
          </cell>
          <cell r="DD234">
            <v>16.899999999999999</v>
          </cell>
          <cell r="DE234">
            <v>16.8</v>
          </cell>
          <cell r="DF234">
            <v>16.5</v>
          </cell>
          <cell r="DG234">
            <v>14.4</v>
          </cell>
          <cell r="DH234">
            <v>15.5</v>
          </cell>
          <cell r="DI234">
            <v>16.7</v>
          </cell>
          <cell r="DJ234">
            <v>15.6</v>
          </cell>
          <cell r="DK234">
            <v>15.5</v>
          </cell>
          <cell r="DL234">
            <v>18.600000000000001</v>
          </cell>
          <cell r="DM234">
            <v>19.100000000000001</v>
          </cell>
          <cell r="DN234">
            <v>20.100000000000001</v>
          </cell>
          <cell r="DO234">
            <v>15.1</v>
          </cell>
          <cell r="DP234">
            <v>18.2</v>
          </cell>
          <cell r="DQ234">
            <v>14.2</v>
          </cell>
          <cell r="DR234">
            <v>12.7</v>
          </cell>
          <cell r="DS234">
            <v>11.9</v>
          </cell>
          <cell r="DT234">
            <v>19</v>
          </cell>
          <cell r="DU234">
            <v>14.5</v>
          </cell>
          <cell r="DV234">
            <v>17.7</v>
          </cell>
          <cell r="DW234">
            <v>16.100000000000001</v>
          </cell>
          <cell r="DX234">
            <v>15.4</v>
          </cell>
          <cell r="DY234">
            <v>11.6</v>
          </cell>
          <cell r="DZ234">
            <v>15.1</v>
          </cell>
          <cell r="EA234">
            <v>9</v>
          </cell>
          <cell r="EB234">
            <v>12.6</v>
          </cell>
          <cell r="EC234">
            <v>12</v>
          </cell>
          <cell r="ED234">
            <v>11.9</v>
          </cell>
          <cell r="EE234">
            <v>11.4</v>
          </cell>
          <cell r="EF234">
            <v>10.9</v>
          </cell>
          <cell r="EG234">
            <v>9.9</v>
          </cell>
          <cell r="EH234">
            <v>10.7</v>
          </cell>
          <cell r="EI234">
            <v>11.3</v>
          </cell>
          <cell r="EJ234">
            <v>10.7</v>
          </cell>
          <cell r="EK234">
            <v>12.3</v>
          </cell>
          <cell r="EL234">
            <v>13.6</v>
          </cell>
          <cell r="EM234">
            <v>11.9</v>
          </cell>
          <cell r="EN234">
            <v>7.5</v>
          </cell>
          <cell r="EO234">
            <v>11.2</v>
          </cell>
          <cell r="EP234">
            <v>3.1</v>
          </cell>
          <cell r="EQ234">
            <v>1.8</v>
          </cell>
          <cell r="ER234">
            <v>-0.4</v>
          </cell>
          <cell r="ES234">
            <v>0.2</v>
          </cell>
          <cell r="ET234">
            <v>1.2</v>
          </cell>
          <cell r="EU234">
            <v>1</v>
          </cell>
          <cell r="EV234">
            <v>0.2</v>
          </cell>
          <cell r="EW234">
            <v>-0.6</v>
          </cell>
          <cell r="EX234">
            <v>0.2</v>
          </cell>
          <cell r="EY234">
            <v>0.2</v>
          </cell>
          <cell r="EZ234">
            <v>1.1000000000000001</v>
          </cell>
          <cell r="FA234">
            <v>0.5</v>
          </cell>
          <cell r="FB234">
            <v>2.9</v>
          </cell>
          <cell r="FC234">
            <v>3</v>
          </cell>
          <cell r="FD234">
            <v>1.9</v>
          </cell>
          <cell r="FE234">
            <v>3.5</v>
          </cell>
          <cell r="FF234">
            <v>4.5999999999999996</v>
          </cell>
          <cell r="FG234">
            <v>3.6</v>
          </cell>
          <cell r="FH234">
            <v>1.5</v>
          </cell>
          <cell r="FI234">
            <v>3.3</v>
          </cell>
          <cell r="FJ234">
            <v>1.2</v>
          </cell>
          <cell r="FK234">
            <v>-0.2</v>
          </cell>
          <cell r="FL234">
            <v>0.2</v>
          </cell>
          <cell r="FM234">
            <v>0</v>
          </cell>
          <cell r="FN234">
            <v>0.3</v>
          </cell>
          <cell r="FO234">
            <v>-2.2000000000000002</v>
          </cell>
          <cell r="FP234">
            <v>-6.8</v>
          </cell>
          <cell r="FQ234">
            <v>-1.3</v>
          </cell>
          <cell r="FR234">
            <v>1.7</v>
          </cell>
          <cell r="FS234">
            <v>-2.2000000000000002</v>
          </cell>
          <cell r="FT234">
            <v>4.3</v>
          </cell>
          <cell r="FU234">
            <v>8.9</v>
          </cell>
          <cell r="FV234">
            <v>3.6</v>
          </cell>
          <cell r="FW234">
            <v>3.3</v>
          </cell>
          <cell r="FX234">
            <v>5</v>
          </cell>
          <cell r="FY234">
            <v>3.3</v>
          </cell>
          <cell r="FZ234">
            <v>6.6</v>
          </cell>
          <cell r="GA234">
            <v>10.4</v>
          </cell>
          <cell r="GB234">
            <v>10.5</v>
          </cell>
          <cell r="GC234">
            <v>7.7</v>
          </cell>
          <cell r="GD234">
            <v>11.4</v>
          </cell>
          <cell r="GE234">
            <v>10.3</v>
          </cell>
          <cell r="GF234">
            <v>5.8</v>
          </cell>
          <cell r="GG234">
            <v>8</v>
          </cell>
          <cell r="GH234">
            <v>8.8000000000000007</v>
          </cell>
          <cell r="GI234">
            <v>10.3</v>
          </cell>
          <cell r="GJ234">
            <v>11.8</v>
          </cell>
          <cell r="GK234">
            <v>19.3</v>
          </cell>
          <cell r="GL234">
            <v>21.8</v>
          </cell>
          <cell r="GM234">
            <v>15.9</v>
          </cell>
          <cell r="GN234">
            <v>9.9</v>
          </cell>
          <cell r="GO234">
            <v>5.8</v>
          </cell>
          <cell r="GP234">
            <v>-1.5</v>
          </cell>
          <cell r="GQ234">
            <v>-9.9</v>
          </cell>
          <cell r="GR234">
            <v>0.6</v>
          </cell>
          <cell r="GS234">
            <v>-4.8</v>
          </cell>
          <cell r="GT234">
            <v>-0.8</v>
          </cell>
          <cell r="GU234">
            <v>0.2</v>
          </cell>
          <cell r="GV234">
            <v>3.5</v>
          </cell>
          <cell r="GW234">
            <v>-0.5</v>
          </cell>
          <cell r="GX234">
            <v>6.8</v>
          </cell>
          <cell r="GY234">
            <v>4.8</v>
          </cell>
          <cell r="GZ234">
            <v>6.3</v>
          </cell>
          <cell r="HA234">
            <v>9.3000000000000007</v>
          </cell>
          <cell r="HB234">
            <v>6.8</v>
          </cell>
          <cell r="HC234">
            <v>7</v>
          </cell>
          <cell r="HD234">
            <v>8.4</v>
          </cell>
          <cell r="HE234">
            <v>8.6999999999999993</v>
          </cell>
          <cell r="HF234">
            <v>5.2</v>
          </cell>
          <cell r="HG234">
            <v>7.3</v>
          </cell>
          <cell r="HH234">
            <v>6.9</v>
          </cell>
          <cell r="HI234">
            <v>5</v>
          </cell>
          <cell r="HJ234">
            <v>5.4</v>
          </cell>
          <cell r="HK234">
            <v>8.1</v>
          </cell>
          <cell r="HL234">
            <v>6.4</v>
          </cell>
          <cell r="HM234">
            <v>8</v>
          </cell>
          <cell r="HN234">
            <v>8.8000000000000007</v>
          </cell>
          <cell r="HO234">
            <v>7.2</v>
          </cell>
        </row>
        <row r="235">
          <cell r="A235" t="str">
            <v>CUGREA</v>
          </cell>
          <cell r="B235" t="str">
            <v>YOY % change in nominal terms</v>
          </cell>
          <cell r="C235" t="str">
            <v>PCE</v>
          </cell>
          <cell r="D235" t="str">
            <v>REA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-1.1000000000000001</v>
          </cell>
          <cell r="P235">
            <v>14.8</v>
          </cell>
          <cell r="Q235">
            <v>16.5</v>
          </cell>
          <cell r="R235">
            <v>15.9</v>
          </cell>
          <cell r="S235">
            <v>17.5</v>
          </cell>
          <cell r="T235">
            <v>26.4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28.3</v>
          </cell>
          <cell r="Z235">
            <v>32.6</v>
          </cell>
          <cell r="AA235">
            <v>29</v>
          </cell>
          <cell r="AB235">
            <v>33.4</v>
          </cell>
          <cell r="AC235">
            <v>29.9</v>
          </cell>
          <cell r="AD235">
            <v>31.3</v>
          </cell>
          <cell r="AE235">
            <v>28.2</v>
          </cell>
          <cell r="AF235">
            <v>20.7</v>
          </cell>
          <cell r="AG235">
            <v>18.5</v>
          </cell>
          <cell r="AH235">
            <v>19.899999999999999</v>
          </cell>
          <cell r="AI235">
            <v>21.6</v>
          </cell>
          <cell r="AJ235">
            <v>15.4</v>
          </cell>
          <cell r="AK235">
            <v>19.3</v>
          </cell>
          <cell r="AL235">
            <v>18.2</v>
          </cell>
          <cell r="AM235">
            <v>17.8</v>
          </cell>
          <cell r="AN235">
            <v>17.7</v>
          </cell>
          <cell r="AO235">
            <v>20.100000000000001</v>
          </cell>
          <cell r="AP235">
            <v>28.4</v>
          </cell>
          <cell r="AQ235">
            <v>30.1</v>
          </cell>
          <cell r="AR235">
            <v>18.5</v>
          </cell>
          <cell r="AS235">
            <v>24.5</v>
          </cell>
          <cell r="AT235">
            <v>27.6</v>
          </cell>
          <cell r="AU235">
            <v>8.8000000000000007</v>
          </cell>
          <cell r="AV235">
            <v>14.4</v>
          </cell>
          <cell r="AW235">
            <v>23.9</v>
          </cell>
          <cell r="AX235">
            <v>18.3</v>
          </cell>
          <cell r="AY235">
            <v>20.6</v>
          </cell>
          <cell r="AZ235">
            <v>45.2</v>
          </cell>
          <cell r="BA235">
            <v>38</v>
          </cell>
          <cell r="BB235">
            <v>50.7</v>
          </cell>
          <cell r="BC235">
            <v>38.4</v>
          </cell>
          <cell r="BD235">
            <v>47.6</v>
          </cell>
          <cell r="BE235">
            <v>35.200000000000003</v>
          </cell>
          <cell r="BF235">
            <v>28.9</v>
          </cell>
          <cell r="BG235">
            <v>22.2</v>
          </cell>
          <cell r="BH235">
            <v>32.6</v>
          </cell>
          <cell r="BI235">
            <v>17.5</v>
          </cell>
          <cell r="BJ235">
            <v>20.5</v>
          </cell>
          <cell r="BK235">
            <v>23.5</v>
          </cell>
          <cell r="BL235">
            <v>21.2</v>
          </cell>
          <cell r="BM235">
            <v>20.8</v>
          </cell>
          <cell r="BN235">
            <v>17.8</v>
          </cell>
          <cell r="BO235">
            <v>7.2</v>
          </cell>
          <cell r="BP235">
            <v>13.6</v>
          </cell>
          <cell r="BQ235">
            <v>12.1</v>
          </cell>
          <cell r="BR235">
            <v>12.7</v>
          </cell>
          <cell r="BS235">
            <v>24.3</v>
          </cell>
          <cell r="BT235">
            <v>19.600000000000001</v>
          </cell>
          <cell r="BU235">
            <v>22.2</v>
          </cell>
          <cell r="BV235">
            <v>15.7</v>
          </cell>
          <cell r="BW235">
            <v>20.6</v>
          </cell>
          <cell r="BX235">
            <v>20.100000000000001</v>
          </cell>
          <cell r="BY235">
            <v>23.9</v>
          </cell>
          <cell r="BZ235">
            <v>11.2</v>
          </cell>
          <cell r="CA235">
            <v>18.5</v>
          </cell>
          <cell r="CB235">
            <v>18</v>
          </cell>
          <cell r="CC235">
            <v>7.7</v>
          </cell>
          <cell r="CD235">
            <v>4.7</v>
          </cell>
          <cell r="CE235">
            <v>6.9</v>
          </cell>
          <cell r="CF235">
            <v>5.0999999999999996</v>
          </cell>
          <cell r="CG235">
            <v>6.2</v>
          </cell>
          <cell r="CH235">
            <v>9.6999999999999993</v>
          </cell>
          <cell r="CI235">
            <v>1.7</v>
          </cell>
          <cell r="CJ235">
            <v>14</v>
          </cell>
          <cell r="CK235">
            <v>15.2</v>
          </cell>
          <cell r="CL235">
            <v>10.3</v>
          </cell>
          <cell r="CM235">
            <v>19.600000000000001</v>
          </cell>
          <cell r="CN235">
            <v>22.2</v>
          </cell>
          <cell r="CO235">
            <v>19.899999999999999</v>
          </cell>
          <cell r="CP235">
            <v>14.9</v>
          </cell>
          <cell r="CQ235">
            <v>19.100000000000001</v>
          </cell>
          <cell r="CR235">
            <v>30.1</v>
          </cell>
          <cell r="CS235">
            <v>25.5</v>
          </cell>
          <cell r="CT235">
            <v>24.6</v>
          </cell>
          <cell r="CU235">
            <v>21.7</v>
          </cell>
          <cell r="CV235">
            <v>25.5</v>
          </cell>
          <cell r="CW235">
            <v>21.2</v>
          </cell>
          <cell r="CX235">
            <v>16.600000000000001</v>
          </cell>
          <cell r="CY235">
            <v>17.899999999999999</v>
          </cell>
          <cell r="CZ235">
            <v>24.3</v>
          </cell>
          <cell r="DA235">
            <v>19.899999999999999</v>
          </cell>
          <cell r="DB235">
            <v>11</v>
          </cell>
          <cell r="DC235">
            <v>31.2</v>
          </cell>
          <cell r="DD235">
            <v>22.1</v>
          </cell>
          <cell r="DE235">
            <v>20.399999999999999</v>
          </cell>
          <cell r="DF235">
            <v>20.6</v>
          </cell>
          <cell r="DG235">
            <v>29.1</v>
          </cell>
          <cell r="DH235">
            <v>13.5</v>
          </cell>
          <cell r="DI235">
            <v>9.1999999999999993</v>
          </cell>
          <cell r="DJ235">
            <v>24.7</v>
          </cell>
          <cell r="DK235">
            <v>18.8</v>
          </cell>
          <cell r="DL235">
            <v>6.2</v>
          </cell>
          <cell r="DM235">
            <v>10.7</v>
          </cell>
          <cell r="DN235">
            <v>17.399999999999999</v>
          </cell>
          <cell r="DO235">
            <v>5</v>
          </cell>
          <cell r="DP235">
            <v>9.8000000000000007</v>
          </cell>
          <cell r="DQ235">
            <v>10.9</v>
          </cell>
          <cell r="DR235">
            <v>17.600000000000001</v>
          </cell>
          <cell r="DS235">
            <v>15.4</v>
          </cell>
          <cell r="DT235">
            <v>15.4</v>
          </cell>
          <cell r="DU235">
            <v>14.7</v>
          </cell>
          <cell r="DV235">
            <v>15.5</v>
          </cell>
          <cell r="DW235">
            <v>15.8</v>
          </cell>
          <cell r="DX235">
            <v>16.5</v>
          </cell>
          <cell r="DY235">
            <v>24.5</v>
          </cell>
          <cell r="DZ235">
            <v>18</v>
          </cell>
          <cell r="EA235">
            <v>23.2</v>
          </cell>
          <cell r="EB235">
            <v>24.1</v>
          </cell>
          <cell r="EC235">
            <v>19.899999999999999</v>
          </cell>
          <cell r="ED235">
            <v>13.1</v>
          </cell>
          <cell r="EE235">
            <v>20</v>
          </cell>
          <cell r="EF235">
            <v>11.7</v>
          </cell>
          <cell r="EG235">
            <v>8.1</v>
          </cell>
          <cell r="EH235">
            <v>4.5</v>
          </cell>
          <cell r="EI235">
            <v>8</v>
          </cell>
          <cell r="EJ235">
            <v>8</v>
          </cell>
          <cell r="EK235">
            <v>8.1</v>
          </cell>
          <cell r="EL235">
            <v>-0.3</v>
          </cell>
          <cell r="EM235">
            <v>4.5</v>
          </cell>
          <cell r="EN235">
            <v>16.7</v>
          </cell>
          <cell r="EO235">
            <v>7.2</v>
          </cell>
          <cell r="EP235">
            <v>7.7</v>
          </cell>
          <cell r="EQ235">
            <v>16.3</v>
          </cell>
          <cell r="ER235">
            <v>2.6</v>
          </cell>
          <cell r="ES235">
            <v>0.8</v>
          </cell>
          <cell r="ET235">
            <v>6.4</v>
          </cell>
          <cell r="EU235">
            <v>1.7</v>
          </cell>
          <cell r="EV235">
            <v>1.2</v>
          </cell>
          <cell r="EW235">
            <v>-0.5</v>
          </cell>
          <cell r="EX235">
            <v>-6.6</v>
          </cell>
          <cell r="EY235">
            <v>-1</v>
          </cell>
          <cell r="EZ235">
            <v>-7.3</v>
          </cell>
          <cell r="FA235">
            <v>-1.7</v>
          </cell>
          <cell r="FB235">
            <v>0</v>
          </cell>
          <cell r="FC235">
            <v>0.9</v>
          </cell>
          <cell r="FD235">
            <v>-2.2000000000000002</v>
          </cell>
          <cell r="FE235">
            <v>1.8</v>
          </cell>
          <cell r="FF235">
            <v>0</v>
          </cell>
          <cell r="FG235">
            <v>-1.9</v>
          </cell>
          <cell r="FH235">
            <v>-1</v>
          </cell>
          <cell r="FI235">
            <v>-0.2</v>
          </cell>
          <cell r="FJ235">
            <v>-5.7</v>
          </cell>
          <cell r="FK235">
            <v>-6.2</v>
          </cell>
          <cell r="FL235">
            <v>0.8</v>
          </cell>
          <cell r="FM235">
            <v>1</v>
          </cell>
          <cell r="FN235">
            <v>-2.6</v>
          </cell>
          <cell r="FO235">
            <v>-10.7</v>
          </cell>
          <cell r="FP235">
            <v>-29.1</v>
          </cell>
          <cell r="FQ235">
            <v>-2.5</v>
          </cell>
          <cell r="FR235">
            <v>0.5</v>
          </cell>
          <cell r="FS235">
            <v>-10.1</v>
          </cell>
          <cell r="FT235">
            <v>1.8</v>
          </cell>
          <cell r="FU235">
            <v>56.6</v>
          </cell>
          <cell r="FV235">
            <v>14.3</v>
          </cell>
          <cell r="FW235">
            <v>7</v>
          </cell>
          <cell r="FX235">
            <v>16.8</v>
          </cell>
          <cell r="FY235">
            <v>9.3000000000000007</v>
          </cell>
          <cell r="FZ235">
            <v>-8.1</v>
          </cell>
          <cell r="GA235">
            <v>-1.4</v>
          </cell>
          <cell r="GB235">
            <v>-0.5</v>
          </cell>
          <cell r="GC235">
            <v>-0.4</v>
          </cell>
          <cell r="GD235">
            <v>1.5</v>
          </cell>
          <cell r="GE235">
            <v>12.1</v>
          </cell>
          <cell r="GF235">
            <v>1.6</v>
          </cell>
          <cell r="GG235">
            <v>9.1</v>
          </cell>
          <cell r="GH235">
            <v>5.8</v>
          </cell>
          <cell r="GI235">
            <v>2.7</v>
          </cell>
          <cell r="GJ235">
            <v>10.5</v>
          </cell>
          <cell r="GK235">
            <v>7.2</v>
          </cell>
          <cell r="GL235">
            <v>9.1999999999999993</v>
          </cell>
          <cell r="GM235">
            <v>7.5</v>
          </cell>
          <cell r="GN235">
            <v>19.399999999999999</v>
          </cell>
          <cell r="GO235">
            <v>1</v>
          </cell>
          <cell r="GP235">
            <v>4.5999999999999996</v>
          </cell>
          <cell r="GQ235">
            <v>-7.5</v>
          </cell>
          <cell r="GR235">
            <v>3.9</v>
          </cell>
          <cell r="GS235">
            <v>-12.7</v>
          </cell>
          <cell r="GT235">
            <v>-0.5</v>
          </cell>
          <cell r="GU235">
            <v>-6.4</v>
          </cell>
          <cell r="GV235">
            <v>13.8</v>
          </cell>
          <cell r="GW235">
            <v>-1.9</v>
          </cell>
          <cell r="GX235">
            <v>12.3</v>
          </cell>
          <cell r="GY235">
            <v>8.5</v>
          </cell>
          <cell r="GZ235">
            <v>15.2</v>
          </cell>
          <cell r="HA235">
            <v>7.8</v>
          </cell>
          <cell r="HB235">
            <v>10.9</v>
          </cell>
          <cell r="HC235">
            <v>8.5</v>
          </cell>
          <cell r="HD235">
            <v>14</v>
          </cell>
          <cell r="HE235">
            <v>7</v>
          </cell>
          <cell r="HF235">
            <v>5.4</v>
          </cell>
          <cell r="HG235">
            <v>8.6</v>
          </cell>
          <cell r="HH235">
            <v>10.1</v>
          </cell>
          <cell r="HI235">
            <v>6.8</v>
          </cell>
          <cell r="HJ235">
            <v>4.7</v>
          </cell>
          <cell r="HK235">
            <v>3.1</v>
          </cell>
          <cell r="HL235">
            <v>6.1</v>
          </cell>
          <cell r="HM235">
            <v>6.4</v>
          </cell>
          <cell r="HN235">
            <v>0.2</v>
          </cell>
          <cell r="HO235">
            <v>4.5999999999999996</v>
          </cell>
        </row>
        <row r="236">
          <cell r="A236" t="str">
            <v>CUGNXDM</v>
          </cell>
          <cell r="B236" t="str">
            <v>YOY % change in nominal terms</v>
          </cell>
          <cell r="C236" t="str">
            <v>PCE</v>
          </cell>
          <cell r="D236" t="str">
            <v>NXDM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7.7</v>
          </cell>
          <cell r="P236">
            <v>12.7</v>
          </cell>
          <cell r="Q236">
            <v>19.399999999999999</v>
          </cell>
          <cell r="R236">
            <v>24.2</v>
          </cell>
          <cell r="S236">
            <v>-7.4</v>
          </cell>
          <cell r="T236">
            <v>19.600000000000001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4.7</v>
          </cell>
          <cell r="Z236">
            <v>12.4</v>
          </cell>
          <cell r="AA236">
            <v>5.0999999999999996</v>
          </cell>
          <cell r="AB236">
            <v>12.9</v>
          </cell>
          <cell r="AC236">
            <v>4.4000000000000004</v>
          </cell>
          <cell r="AD236">
            <v>8.5</v>
          </cell>
          <cell r="AE236">
            <v>-5.0999999999999996</v>
          </cell>
          <cell r="AF236">
            <v>3.8</v>
          </cell>
          <cell r="AG236">
            <v>9.5</v>
          </cell>
          <cell r="AH236">
            <v>13.5</v>
          </cell>
          <cell r="AI236">
            <v>5.5</v>
          </cell>
          <cell r="AJ236">
            <v>28.3</v>
          </cell>
          <cell r="AK236">
            <v>28.7</v>
          </cell>
          <cell r="AL236">
            <v>27.4</v>
          </cell>
          <cell r="AM236">
            <v>29.1</v>
          </cell>
          <cell r="AN236">
            <v>28.4</v>
          </cell>
          <cell r="AO236">
            <v>10.5</v>
          </cell>
          <cell r="AP236">
            <v>9.1</v>
          </cell>
          <cell r="AQ236">
            <v>1</v>
          </cell>
          <cell r="AR236">
            <v>-1</v>
          </cell>
          <cell r="AS236">
            <v>4.5999999999999996</v>
          </cell>
          <cell r="AT236">
            <v>18.100000000000001</v>
          </cell>
          <cell r="AU236">
            <v>22.1</v>
          </cell>
          <cell r="AV236">
            <v>31.2</v>
          </cell>
          <cell r="AW236">
            <v>28.3</v>
          </cell>
          <cell r="AX236">
            <v>25</v>
          </cell>
          <cell r="AY236">
            <v>28.7</v>
          </cell>
          <cell r="AZ236">
            <v>32.700000000000003</v>
          </cell>
          <cell r="BA236">
            <v>19.5</v>
          </cell>
          <cell r="BB236">
            <v>17.7</v>
          </cell>
          <cell r="BC236">
            <v>24.4</v>
          </cell>
          <cell r="BD236">
            <v>-0.6</v>
          </cell>
          <cell r="BE236">
            <v>-3</v>
          </cell>
          <cell r="BF236">
            <v>6.8</v>
          </cell>
          <cell r="BG236">
            <v>10.7</v>
          </cell>
          <cell r="BH236">
            <v>3.5</v>
          </cell>
          <cell r="BI236">
            <v>17.8</v>
          </cell>
          <cell r="BJ236">
            <v>22.2</v>
          </cell>
          <cell r="BK236">
            <v>23.5</v>
          </cell>
          <cell r="BL236">
            <v>32.1</v>
          </cell>
          <cell r="BM236">
            <v>24.3</v>
          </cell>
          <cell r="BN236">
            <v>13.7</v>
          </cell>
          <cell r="BO236">
            <v>8</v>
          </cell>
          <cell r="BP236">
            <v>8.1999999999999993</v>
          </cell>
          <cell r="BQ236">
            <v>3.9</v>
          </cell>
          <cell r="BR236">
            <v>8.1</v>
          </cell>
          <cell r="BS236">
            <v>20.2</v>
          </cell>
          <cell r="BT236">
            <v>26.8</v>
          </cell>
          <cell r="BU236">
            <v>23.3</v>
          </cell>
          <cell r="BV236">
            <v>41.1</v>
          </cell>
          <cell r="BW236">
            <v>28.5</v>
          </cell>
          <cell r="BX236">
            <v>19.399999999999999</v>
          </cell>
          <cell r="BY236">
            <v>31.3</v>
          </cell>
          <cell r="BZ236">
            <v>26.6</v>
          </cell>
          <cell r="CA236">
            <v>14.7</v>
          </cell>
          <cell r="CB236">
            <v>22.5</v>
          </cell>
          <cell r="CC236">
            <v>18</v>
          </cell>
          <cell r="CD236">
            <v>8.1</v>
          </cell>
          <cell r="CE236">
            <v>-2.1</v>
          </cell>
          <cell r="CF236">
            <v>4.8</v>
          </cell>
          <cell r="CG236">
            <v>6.7</v>
          </cell>
          <cell r="CH236">
            <v>7.3</v>
          </cell>
          <cell r="CI236">
            <v>10.1</v>
          </cell>
          <cell r="CJ236">
            <v>33.9</v>
          </cell>
          <cell r="CK236">
            <v>23.5</v>
          </cell>
          <cell r="CL236">
            <v>18.600000000000001</v>
          </cell>
          <cell r="CM236">
            <v>39.299999999999997</v>
          </cell>
          <cell r="CN236">
            <v>37</v>
          </cell>
          <cell r="CO236">
            <v>37.700000000000003</v>
          </cell>
          <cell r="CP236">
            <v>36.200000000000003</v>
          </cell>
          <cell r="CQ236">
            <v>37.4</v>
          </cell>
          <cell r="CR236">
            <v>32.299999999999997</v>
          </cell>
          <cell r="CS236">
            <v>35.4</v>
          </cell>
          <cell r="CT236">
            <v>16.600000000000001</v>
          </cell>
          <cell r="CU236">
            <v>20.399999999999999</v>
          </cell>
          <cell r="CV236">
            <v>25.5</v>
          </cell>
          <cell r="CW236">
            <v>20.6</v>
          </cell>
          <cell r="CX236">
            <v>7.2</v>
          </cell>
          <cell r="CY236">
            <v>7.1</v>
          </cell>
          <cell r="CZ236">
            <v>6.2</v>
          </cell>
          <cell r="DA236">
            <v>9.9</v>
          </cell>
          <cell r="DB236">
            <v>2.9</v>
          </cell>
          <cell r="DC236">
            <v>8.5</v>
          </cell>
          <cell r="DD236">
            <v>8</v>
          </cell>
          <cell r="DE236">
            <v>4.2</v>
          </cell>
          <cell r="DF236">
            <v>5.9</v>
          </cell>
          <cell r="DG236">
            <v>-2</v>
          </cell>
          <cell r="DH236">
            <v>0.8</v>
          </cell>
          <cell r="DI236">
            <v>3.1</v>
          </cell>
          <cell r="DJ236">
            <v>10.7</v>
          </cell>
          <cell r="DK236">
            <v>3.4</v>
          </cell>
          <cell r="DL236">
            <v>20.399999999999999</v>
          </cell>
          <cell r="DM236">
            <v>19.899999999999999</v>
          </cell>
          <cell r="DN236">
            <v>29.3</v>
          </cell>
          <cell r="DO236">
            <v>14.9</v>
          </cell>
          <cell r="DP236">
            <v>20.8</v>
          </cell>
          <cell r="DQ236">
            <v>14.3</v>
          </cell>
          <cell r="DR236">
            <v>13.7</v>
          </cell>
          <cell r="DS236">
            <v>15.7</v>
          </cell>
          <cell r="DT236">
            <v>10.1</v>
          </cell>
          <cell r="DU236">
            <v>13.3</v>
          </cell>
          <cell r="DV236">
            <v>8.8000000000000007</v>
          </cell>
          <cell r="DW236">
            <v>0</v>
          </cell>
          <cell r="DX236">
            <v>0.8</v>
          </cell>
          <cell r="DY236">
            <v>6.1</v>
          </cell>
          <cell r="DZ236">
            <v>3.8</v>
          </cell>
          <cell r="EA236">
            <v>6.2</v>
          </cell>
          <cell r="EB236">
            <v>7.5</v>
          </cell>
          <cell r="EC236">
            <v>13.8</v>
          </cell>
          <cell r="ED236">
            <v>13.1</v>
          </cell>
          <cell r="EE236">
            <v>10.3</v>
          </cell>
          <cell r="EF236">
            <v>26.2</v>
          </cell>
          <cell r="EG236">
            <v>23.4</v>
          </cell>
          <cell r="EH236">
            <v>10.3</v>
          </cell>
          <cell r="EI236">
            <v>15.5</v>
          </cell>
          <cell r="EJ236">
            <v>18.5</v>
          </cell>
          <cell r="EK236">
            <v>5.5</v>
          </cell>
          <cell r="EL236">
            <v>-8.5</v>
          </cell>
          <cell r="EM236">
            <v>-28</v>
          </cell>
          <cell r="EN236">
            <v>-33</v>
          </cell>
          <cell r="EO236">
            <v>-16.5</v>
          </cell>
          <cell r="EP236">
            <v>-42.9</v>
          </cell>
          <cell r="EQ236">
            <v>-38.6</v>
          </cell>
          <cell r="ER236">
            <v>-9.8000000000000007</v>
          </cell>
          <cell r="ES236">
            <v>-3</v>
          </cell>
          <cell r="ET236">
            <v>-26.2</v>
          </cell>
          <cell r="EU236">
            <v>5.0999999999999996</v>
          </cell>
          <cell r="EV236">
            <v>0.3</v>
          </cell>
          <cell r="EW236">
            <v>-6.9</v>
          </cell>
          <cell r="EX236">
            <v>-6.4</v>
          </cell>
          <cell r="EY236">
            <v>-2.2999999999999998</v>
          </cell>
          <cell r="EZ236">
            <v>-0.2</v>
          </cell>
          <cell r="FA236">
            <v>18</v>
          </cell>
          <cell r="FB236">
            <v>7</v>
          </cell>
          <cell r="FC236">
            <v>6.5</v>
          </cell>
          <cell r="FD236">
            <v>7.6</v>
          </cell>
          <cell r="FE236">
            <v>0.9</v>
          </cell>
          <cell r="FF236">
            <v>4.7</v>
          </cell>
          <cell r="FG236">
            <v>-2.1</v>
          </cell>
          <cell r="FH236">
            <v>0.4</v>
          </cell>
          <cell r="FI236">
            <v>1</v>
          </cell>
          <cell r="FJ236">
            <v>4.2</v>
          </cell>
          <cell r="FK236">
            <v>22.4</v>
          </cell>
          <cell r="FL236">
            <v>26.1</v>
          </cell>
          <cell r="FM236">
            <v>43.5</v>
          </cell>
          <cell r="FN236">
            <v>24.7</v>
          </cell>
          <cell r="FO236">
            <v>26.1</v>
          </cell>
          <cell r="FP236">
            <v>-59.8</v>
          </cell>
          <cell r="FQ236">
            <v>17.7</v>
          </cell>
          <cell r="FR236">
            <v>6.3</v>
          </cell>
          <cell r="FS236">
            <v>-4.2</v>
          </cell>
          <cell r="FT236">
            <v>15.2</v>
          </cell>
          <cell r="FU236">
            <v>174.2</v>
          </cell>
          <cell r="FV236">
            <v>10.6</v>
          </cell>
          <cell r="FW236">
            <v>0.8</v>
          </cell>
          <cell r="FX236">
            <v>26.1</v>
          </cell>
          <cell r="FY236">
            <v>16.8</v>
          </cell>
          <cell r="FZ236">
            <v>12</v>
          </cell>
          <cell r="GA236">
            <v>12.1</v>
          </cell>
          <cell r="GB236">
            <v>15.7</v>
          </cell>
          <cell r="GC236">
            <v>14.2</v>
          </cell>
          <cell r="GD236">
            <v>13.5</v>
          </cell>
          <cell r="GE236">
            <v>12.8</v>
          </cell>
          <cell r="GF236">
            <v>12.7</v>
          </cell>
          <cell r="GG236">
            <v>13</v>
          </cell>
          <cell r="GH236">
            <v>13</v>
          </cell>
          <cell r="GI236">
            <v>16</v>
          </cell>
          <cell r="GJ236">
            <v>13.5</v>
          </cell>
          <cell r="GK236">
            <v>18.899999999999999</v>
          </cell>
          <cell r="GL236">
            <v>25.8</v>
          </cell>
          <cell r="GM236">
            <v>18.899999999999999</v>
          </cell>
          <cell r="GN236">
            <v>14.3</v>
          </cell>
          <cell r="GO236">
            <v>14.2</v>
          </cell>
          <cell r="GP236">
            <v>13.9</v>
          </cell>
          <cell r="GQ236">
            <v>4.2</v>
          </cell>
          <cell r="GR236">
            <v>11.2</v>
          </cell>
          <cell r="GS236">
            <v>12.4</v>
          </cell>
          <cell r="GT236">
            <v>-4.3</v>
          </cell>
          <cell r="GU236">
            <v>0</v>
          </cell>
          <cell r="GV236">
            <v>17</v>
          </cell>
          <cell r="GW236">
            <v>6.8</v>
          </cell>
          <cell r="GX236">
            <v>25.8</v>
          </cell>
          <cell r="GY236">
            <v>47.6</v>
          </cell>
          <cell r="GZ236">
            <v>50.1</v>
          </cell>
          <cell r="HA236">
            <v>23.2</v>
          </cell>
          <cell r="HB236">
            <v>35.1</v>
          </cell>
          <cell r="HC236">
            <v>22</v>
          </cell>
          <cell r="HD236">
            <v>28.4</v>
          </cell>
          <cell r="HE236">
            <v>26.9</v>
          </cell>
          <cell r="HF236">
            <v>34.700000000000003</v>
          </cell>
          <cell r="HG236">
            <v>28.2</v>
          </cell>
          <cell r="HH236">
            <v>17.5</v>
          </cell>
          <cell r="HI236">
            <v>19.2</v>
          </cell>
          <cell r="HJ236">
            <v>11.5</v>
          </cell>
          <cell r="HK236">
            <v>15.1</v>
          </cell>
          <cell r="HL236">
            <v>15.6</v>
          </cell>
          <cell r="HM236">
            <v>19.5</v>
          </cell>
          <cell r="HN236">
            <v>27.9</v>
          </cell>
          <cell r="HO236">
            <v>12.3</v>
          </cell>
        </row>
        <row r="237">
          <cell r="A237" t="str">
            <v>CUGCXDMR</v>
          </cell>
          <cell r="B237" t="str">
            <v>YOY % change in nominal terms</v>
          </cell>
          <cell r="C237" t="str">
            <v>Resident eXpenditure in the Domestic Market (=CXDM-NXDM)</v>
          </cell>
          <cell r="D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7.2</v>
          </cell>
          <cell r="P237">
            <v>10.7</v>
          </cell>
          <cell r="Q237">
            <v>12.9</v>
          </cell>
          <cell r="R237">
            <v>13.9</v>
          </cell>
          <cell r="S237">
            <v>15.3</v>
          </cell>
          <cell r="T237">
            <v>15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33.1</v>
          </cell>
          <cell r="Z237">
            <v>13.3</v>
          </cell>
          <cell r="AA237">
            <v>27</v>
          </cell>
          <cell r="AB237">
            <v>13.3</v>
          </cell>
          <cell r="AC237">
            <v>0.7</v>
          </cell>
          <cell r="AD237">
            <v>12.7</v>
          </cell>
          <cell r="AE237">
            <v>8</v>
          </cell>
          <cell r="AF237">
            <v>-3.5</v>
          </cell>
          <cell r="AG237">
            <v>2.2000000000000002</v>
          </cell>
          <cell r="AH237">
            <v>11.3</v>
          </cell>
          <cell r="AI237">
            <v>4.5</v>
          </cell>
          <cell r="AJ237">
            <v>6.3</v>
          </cell>
          <cell r="AK237">
            <v>18.8</v>
          </cell>
          <cell r="AL237">
            <v>10</v>
          </cell>
          <cell r="AM237">
            <v>18.399999999999999</v>
          </cell>
          <cell r="AN237">
            <v>13.5</v>
          </cell>
          <cell r="AO237">
            <v>20.2</v>
          </cell>
          <cell r="AP237">
            <v>15.9</v>
          </cell>
          <cell r="AQ237">
            <v>29.8</v>
          </cell>
          <cell r="AR237">
            <v>20.7</v>
          </cell>
          <cell r="AS237">
            <v>21.5</v>
          </cell>
          <cell r="AT237">
            <v>22.7</v>
          </cell>
          <cell r="AU237">
            <v>23.2</v>
          </cell>
          <cell r="AV237">
            <v>21.2</v>
          </cell>
          <cell r="AW237">
            <v>26.3</v>
          </cell>
          <cell r="AX237">
            <v>23.5</v>
          </cell>
          <cell r="AY237">
            <v>21.2</v>
          </cell>
          <cell r="AZ237">
            <v>22.7</v>
          </cell>
          <cell r="BA237">
            <v>25</v>
          </cell>
          <cell r="BB237">
            <v>20.2</v>
          </cell>
          <cell r="BC237">
            <v>22.2</v>
          </cell>
          <cell r="BD237">
            <v>31.4</v>
          </cell>
          <cell r="BE237">
            <v>24</v>
          </cell>
          <cell r="BF237">
            <v>27.1</v>
          </cell>
          <cell r="BG237">
            <v>22.1</v>
          </cell>
          <cell r="BH237">
            <v>25.9</v>
          </cell>
          <cell r="BI237">
            <v>25</v>
          </cell>
          <cell r="BJ237">
            <v>22.8</v>
          </cell>
          <cell r="BK237">
            <v>15.6</v>
          </cell>
          <cell r="BL237">
            <v>18.5</v>
          </cell>
          <cell r="BM237">
            <v>20.2</v>
          </cell>
          <cell r="BN237">
            <v>18</v>
          </cell>
          <cell r="BO237">
            <v>12.6</v>
          </cell>
          <cell r="BP237">
            <v>20.399999999999999</v>
          </cell>
          <cell r="BQ237">
            <v>13.1</v>
          </cell>
          <cell r="BR237">
            <v>15.9</v>
          </cell>
          <cell r="BS237">
            <v>14.1</v>
          </cell>
          <cell r="BT237">
            <v>18.2</v>
          </cell>
          <cell r="BU237">
            <v>13.9</v>
          </cell>
          <cell r="BV237">
            <v>17</v>
          </cell>
          <cell r="BW237">
            <v>15.8</v>
          </cell>
          <cell r="BX237">
            <v>17</v>
          </cell>
          <cell r="BY237">
            <v>13.5</v>
          </cell>
          <cell r="BZ237">
            <v>16</v>
          </cell>
          <cell r="CA237">
            <v>10.1</v>
          </cell>
          <cell r="CB237">
            <v>14</v>
          </cell>
          <cell r="CC237">
            <v>6</v>
          </cell>
          <cell r="CD237">
            <v>9.6</v>
          </cell>
          <cell r="CE237">
            <v>5</v>
          </cell>
          <cell r="CF237">
            <v>9</v>
          </cell>
          <cell r="CG237">
            <v>7.4</v>
          </cell>
          <cell r="CH237">
            <v>12.6</v>
          </cell>
          <cell r="CI237">
            <v>12</v>
          </cell>
          <cell r="CJ237">
            <v>14.5</v>
          </cell>
          <cell r="CK237">
            <v>15.4</v>
          </cell>
          <cell r="CL237">
            <v>13.7</v>
          </cell>
          <cell r="CM237">
            <v>14.4</v>
          </cell>
          <cell r="CN237">
            <v>19.8</v>
          </cell>
          <cell r="CO237">
            <v>16.100000000000001</v>
          </cell>
          <cell r="CP237">
            <v>15.2</v>
          </cell>
          <cell r="CQ237">
            <v>16.3</v>
          </cell>
          <cell r="CR237">
            <v>16.5</v>
          </cell>
          <cell r="CS237">
            <v>13.7</v>
          </cell>
          <cell r="CT237">
            <v>15.3</v>
          </cell>
          <cell r="CU237">
            <v>18.399999999999999</v>
          </cell>
          <cell r="CV237">
            <v>16</v>
          </cell>
          <cell r="CW237">
            <v>16.100000000000001</v>
          </cell>
          <cell r="CX237">
            <v>14.5</v>
          </cell>
          <cell r="CY237">
            <v>11.9</v>
          </cell>
          <cell r="CZ237">
            <v>8.8000000000000007</v>
          </cell>
          <cell r="DA237">
            <v>12.6</v>
          </cell>
          <cell r="DB237">
            <v>8.4</v>
          </cell>
          <cell r="DC237">
            <v>13.1</v>
          </cell>
          <cell r="DD237">
            <v>18</v>
          </cell>
          <cell r="DE237">
            <v>18.8</v>
          </cell>
          <cell r="DF237">
            <v>14.7</v>
          </cell>
          <cell r="DG237">
            <v>16.5</v>
          </cell>
          <cell r="DH237">
            <v>19.5</v>
          </cell>
          <cell r="DI237">
            <v>21.2</v>
          </cell>
          <cell r="DJ237">
            <v>17.8</v>
          </cell>
          <cell r="DK237">
            <v>18.8</v>
          </cell>
          <cell r="DL237">
            <v>19.600000000000001</v>
          </cell>
          <cell r="DM237">
            <v>18.600000000000001</v>
          </cell>
          <cell r="DN237">
            <v>16.8</v>
          </cell>
          <cell r="DO237">
            <v>16.600000000000001</v>
          </cell>
          <cell r="DP237">
            <v>17.8</v>
          </cell>
          <cell r="DQ237">
            <v>14.2</v>
          </cell>
          <cell r="DR237">
            <v>14.7</v>
          </cell>
          <cell r="DS237">
            <v>10.9</v>
          </cell>
          <cell r="DT237">
            <v>17.600000000000001</v>
          </cell>
          <cell r="DU237">
            <v>14.4</v>
          </cell>
          <cell r="DV237">
            <v>18.5</v>
          </cell>
          <cell r="DW237">
            <v>15.4</v>
          </cell>
          <cell r="DX237">
            <v>13.6</v>
          </cell>
          <cell r="DY237">
            <v>13.7</v>
          </cell>
          <cell r="DZ237">
            <v>15.2</v>
          </cell>
          <cell r="EA237">
            <v>10.4</v>
          </cell>
          <cell r="EB237">
            <v>11.1</v>
          </cell>
          <cell r="EC237">
            <v>8.3000000000000007</v>
          </cell>
          <cell r="ED237">
            <v>9</v>
          </cell>
          <cell r="EE237">
            <v>9.6999999999999993</v>
          </cell>
          <cell r="EF237">
            <v>8.5</v>
          </cell>
          <cell r="EG237">
            <v>7.7</v>
          </cell>
          <cell r="EH237">
            <v>10.1</v>
          </cell>
          <cell r="EI237">
            <v>11.1</v>
          </cell>
          <cell r="EJ237">
            <v>9.4</v>
          </cell>
          <cell r="EK237">
            <v>9.3000000000000007</v>
          </cell>
          <cell r="EL237">
            <v>14.4</v>
          </cell>
          <cell r="EM237">
            <v>14.3</v>
          </cell>
          <cell r="EN237">
            <v>5.5</v>
          </cell>
          <cell r="EO237">
            <v>10.7</v>
          </cell>
          <cell r="EP237">
            <v>-0.2</v>
          </cell>
          <cell r="EQ237">
            <v>-3.8</v>
          </cell>
          <cell r="ER237">
            <v>-8.1999999999999993</v>
          </cell>
          <cell r="ES237">
            <v>-8.5</v>
          </cell>
          <cell r="ET237">
            <v>-5.3</v>
          </cell>
          <cell r="EU237">
            <v>-6.6</v>
          </cell>
          <cell r="EV237">
            <v>-3.3</v>
          </cell>
          <cell r="EW237">
            <v>-3.9</v>
          </cell>
          <cell r="EX237">
            <v>-2</v>
          </cell>
          <cell r="EY237">
            <v>-3.9</v>
          </cell>
          <cell r="EZ237">
            <v>3.7</v>
          </cell>
          <cell r="FA237">
            <v>0.4</v>
          </cell>
          <cell r="FB237">
            <v>1.1000000000000001</v>
          </cell>
          <cell r="FC237">
            <v>1.6</v>
          </cell>
          <cell r="FD237">
            <v>1.7</v>
          </cell>
          <cell r="FE237">
            <v>1.8</v>
          </cell>
          <cell r="FF237">
            <v>2.4</v>
          </cell>
          <cell r="FG237">
            <v>0.6</v>
          </cell>
          <cell r="FH237">
            <v>-2.6</v>
          </cell>
          <cell r="FI237">
            <v>0.5</v>
          </cell>
          <cell r="FJ237">
            <v>-1.8</v>
          </cell>
          <cell r="FK237">
            <v>-5.5</v>
          </cell>
          <cell r="FL237">
            <v>-5.3</v>
          </cell>
          <cell r="FM237">
            <v>-5.8</v>
          </cell>
          <cell r="FN237">
            <v>-4.5999999999999996</v>
          </cell>
          <cell r="FO237">
            <v>-5.3</v>
          </cell>
          <cell r="FP237">
            <v>-5.0999999999999996</v>
          </cell>
          <cell r="FQ237">
            <v>-3.8</v>
          </cell>
          <cell r="FR237">
            <v>1.2</v>
          </cell>
          <cell r="FS237">
            <v>-3.3</v>
          </cell>
          <cell r="FT237">
            <v>4.7</v>
          </cell>
          <cell r="FU237">
            <v>6.4</v>
          </cell>
          <cell r="FV237">
            <v>5.0999999999999996</v>
          </cell>
          <cell r="FW237">
            <v>6.2</v>
          </cell>
          <cell r="FX237">
            <v>5.6</v>
          </cell>
          <cell r="FY237">
            <v>3.2</v>
          </cell>
          <cell r="FZ237">
            <v>5.9</v>
          </cell>
          <cell r="GA237">
            <v>7.4</v>
          </cell>
          <cell r="GB237">
            <v>6.9</v>
          </cell>
          <cell r="GC237">
            <v>5.9</v>
          </cell>
          <cell r="GD237">
            <v>8</v>
          </cell>
          <cell r="GE237">
            <v>8</v>
          </cell>
          <cell r="GF237">
            <v>5.2</v>
          </cell>
          <cell r="GG237">
            <v>7.4</v>
          </cell>
          <cell r="GH237">
            <v>7.2</v>
          </cell>
          <cell r="GI237">
            <v>8.5</v>
          </cell>
          <cell r="GJ237">
            <v>10.4</v>
          </cell>
          <cell r="GK237">
            <v>17.2</v>
          </cell>
          <cell r="GL237">
            <v>18.399999999999999</v>
          </cell>
          <cell r="GM237">
            <v>13.7</v>
          </cell>
          <cell r="GN237">
            <v>13.1</v>
          </cell>
          <cell r="GO237">
            <v>9.5</v>
          </cell>
          <cell r="GP237">
            <v>3</v>
          </cell>
          <cell r="GQ237">
            <v>-5.5</v>
          </cell>
          <cell r="GR237">
            <v>4.5999999999999996</v>
          </cell>
          <cell r="GS237">
            <v>-6.4</v>
          </cell>
          <cell r="GT237">
            <v>-2.1</v>
          </cell>
          <cell r="GU237">
            <v>-0.6</v>
          </cell>
          <cell r="GV237">
            <v>4.3</v>
          </cell>
          <cell r="GW237">
            <v>-1.2</v>
          </cell>
          <cell r="GX237">
            <v>8.1</v>
          </cell>
          <cell r="GY237">
            <v>4.0999999999999996</v>
          </cell>
          <cell r="GZ237">
            <v>5.3</v>
          </cell>
          <cell r="HA237">
            <v>11.2</v>
          </cell>
          <cell r="HB237">
            <v>7.2</v>
          </cell>
          <cell r="HC237">
            <v>11.3</v>
          </cell>
          <cell r="HD237">
            <v>14.9</v>
          </cell>
          <cell r="HE237">
            <v>15.1</v>
          </cell>
          <cell r="HF237">
            <v>10</v>
          </cell>
          <cell r="HG237">
            <v>12.7</v>
          </cell>
          <cell r="HH237">
            <v>10</v>
          </cell>
          <cell r="HI237">
            <v>5.2</v>
          </cell>
          <cell r="HJ237">
            <v>4.0999999999999996</v>
          </cell>
          <cell r="HK237">
            <v>5.7</v>
          </cell>
          <cell r="HL237">
            <v>6.2</v>
          </cell>
          <cell r="HM237">
            <v>8.4</v>
          </cell>
          <cell r="HN237">
            <v>7</v>
          </cell>
          <cell r="HO237">
            <v>5.7</v>
          </cell>
        </row>
        <row r="238">
          <cell r="A238" t="str">
            <v>CUGGCE</v>
          </cell>
          <cell r="B238" t="str">
            <v>YOY % change in nominal terms</v>
          </cell>
          <cell r="C238" t="str">
            <v>GCE</v>
          </cell>
          <cell r="D238">
            <v>0</v>
          </cell>
          <cell r="I238">
            <v>0</v>
          </cell>
          <cell r="J238">
            <v>5.7</v>
          </cell>
          <cell r="K238">
            <v>14.1</v>
          </cell>
          <cell r="L238">
            <v>13.6</v>
          </cell>
          <cell r="M238">
            <v>11.9</v>
          </cell>
          <cell r="N238">
            <v>12.7</v>
          </cell>
          <cell r="O238">
            <v>14.5</v>
          </cell>
          <cell r="P238">
            <v>10</v>
          </cell>
          <cell r="Q238">
            <v>9.5</v>
          </cell>
          <cell r="R238">
            <v>16.5</v>
          </cell>
          <cell r="S238">
            <v>7.3</v>
          </cell>
          <cell r="T238">
            <v>21.7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25.7</v>
          </cell>
          <cell r="Z238">
            <v>27.2</v>
          </cell>
          <cell r="AA238">
            <v>28.2</v>
          </cell>
          <cell r="AB238">
            <v>34.700000000000003</v>
          </cell>
          <cell r="AC238">
            <v>23.4</v>
          </cell>
          <cell r="AD238">
            <v>28.3</v>
          </cell>
          <cell r="AE238">
            <v>18.899999999999999</v>
          </cell>
          <cell r="AF238">
            <v>15.3</v>
          </cell>
          <cell r="AG238">
            <v>-2.8</v>
          </cell>
          <cell r="AH238">
            <v>3.3</v>
          </cell>
          <cell r="AI238">
            <v>8</v>
          </cell>
          <cell r="AJ238">
            <v>5.4</v>
          </cell>
          <cell r="AK238">
            <v>17.5</v>
          </cell>
          <cell r="AL238">
            <v>21.4</v>
          </cell>
          <cell r="AM238">
            <v>19</v>
          </cell>
          <cell r="AN238">
            <v>15.7</v>
          </cell>
          <cell r="AO238">
            <v>21.8</v>
          </cell>
          <cell r="AP238">
            <v>16.600000000000001</v>
          </cell>
          <cell r="AQ238">
            <v>15.7</v>
          </cell>
          <cell r="AR238">
            <v>21.5</v>
          </cell>
          <cell r="AS238">
            <v>18.899999999999999</v>
          </cell>
          <cell r="AT238">
            <v>19</v>
          </cell>
          <cell r="AU238">
            <v>19.100000000000001</v>
          </cell>
          <cell r="AV238">
            <v>23.1</v>
          </cell>
          <cell r="AW238">
            <v>17.2</v>
          </cell>
          <cell r="AX238">
            <v>19.600000000000001</v>
          </cell>
          <cell r="AY238">
            <v>28.4</v>
          </cell>
          <cell r="AZ238">
            <v>22.3</v>
          </cell>
          <cell r="BA238">
            <v>21.6</v>
          </cell>
          <cell r="BB238">
            <v>34.9</v>
          </cell>
          <cell r="BC238">
            <v>26.9</v>
          </cell>
          <cell r="BD238">
            <v>19.100000000000001</v>
          </cell>
          <cell r="BE238">
            <v>36.700000000000003</v>
          </cell>
          <cell r="BF238">
            <v>33.5</v>
          </cell>
          <cell r="BG238">
            <v>31.3</v>
          </cell>
          <cell r="BH238">
            <v>30.1</v>
          </cell>
          <cell r="BI238">
            <v>76.3</v>
          </cell>
          <cell r="BJ238">
            <v>38.9</v>
          </cell>
          <cell r="BK238">
            <v>35.200000000000003</v>
          </cell>
          <cell r="BL238">
            <v>40</v>
          </cell>
          <cell r="BM238">
            <v>46.7</v>
          </cell>
          <cell r="BN238">
            <v>7.4</v>
          </cell>
          <cell r="BO238">
            <v>31.4</v>
          </cell>
          <cell r="BP238">
            <v>32.4</v>
          </cell>
          <cell r="BQ238">
            <v>11.8</v>
          </cell>
          <cell r="BR238">
            <v>19.8</v>
          </cell>
          <cell r="BS238">
            <v>15.8</v>
          </cell>
          <cell r="BT238">
            <v>13</v>
          </cell>
          <cell r="BU238">
            <v>10.5</v>
          </cell>
          <cell r="BV238">
            <v>13.6</v>
          </cell>
          <cell r="BW238">
            <v>13.2</v>
          </cell>
          <cell r="BX238">
            <v>9.6</v>
          </cell>
          <cell r="BY238">
            <v>7.7</v>
          </cell>
          <cell r="BZ238">
            <v>13.2</v>
          </cell>
          <cell r="CA238">
            <v>11.9</v>
          </cell>
          <cell r="CB238">
            <v>10.6</v>
          </cell>
          <cell r="CC238">
            <v>8.3000000000000007</v>
          </cell>
          <cell r="CD238">
            <v>9.4</v>
          </cell>
          <cell r="CE238">
            <v>9</v>
          </cell>
          <cell r="CF238">
            <v>11.9</v>
          </cell>
          <cell r="CG238">
            <v>9.6999999999999993</v>
          </cell>
          <cell r="CH238">
            <v>16.2</v>
          </cell>
          <cell r="CI238">
            <v>15.6</v>
          </cell>
          <cell r="CJ238">
            <v>13</v>
          </cell>
          <cell r="CK238">
            <v>14.6</v>
          </cell>
          <cell r="CL238">
            <v>14.8</v>
          </cell>
          <cell r="CM238">
            <v>10.9</v>
          </cell>
          <cell r="CN238">
            <v>9.1999999999999993</v>
          </cell>
          <cell r="CO238">
            <v>11.5</v>
          </cell>
          <cell r="CP238">
            <v>11.6</v>
          </cell>
          <cell r="CQ238">
            <v>10.8</v>
          </cell>
          <cell r="CR238">
            <v>10.8</v>
          </cell>
          <cell r="CS238">
            <v>16.100000000000001</v>
          </cell>
          <cell r="CT238">
            <v>20.7</v>
          </cell>
          <cell r="CU238">
            <v>12.3</v>
          </cell>
          <cell r="CV238">
            <v>15</v>
          </cell>
          <cell r="CW238">
            <v>20.399999999999999</v>
          </cell>
          <cell r="CX238">
            <v>19.8</v>
          </cell>
          <cell r="CY238">
            <v>13.3</v>
          </cell>
          <cell r="CZ238">
            <v>23.5</v>
          </cell>
          <cell r="DA238">
            <v>19.2</v>
          </cell>
          <cell r="DB238">
            <v>22.2</v>
          </cell>
          <cell r="DC238">
            <v>17.5</v>
          </cell>
          <cell r="DD238">
            <v>24.4</v>
          </cell>
          <cell r="DE238">
            <v>18.5</v>
          </cell>
          <cell r="DF238">
            <v>20.6</v>
          </cell>
          <cell r="DG238">
            <v>22.3</v>
          </cell>
          <cell r="DH238">
            <v>24.7</v>
          </cell>
          <cell r="DI238">
            <v>15.9</v>
          </cell>
          <cell r="DJ238">
            <v>18.8</v>
          </cell>
          <cell r="DK238">
            <v>20.3</v>
          </cell>
          <cell r="DL238">
            <v>17.399999999999999</v>
          </cell>
          <cell r="DM238">
            <v>20.399999999999999</v>
          </cell>
          <cell r="DN238">
            <v>22.1</v>
          </cell>
          <cell r="DO238">
            <v>18.8</v>
          </cell>
          <cell r="DP238">
            <v>19.7</v>
          </cell>
          <cell r="DQ238">
            <v>10.7</v>
          </cell>
          <cell r="DR238">
            <v>15.3</v>
          </cell>
          <cell r="DS238">
            <v>12.9</v>
          </cell>
          <cell r="DT238">
            <v>13.4</v>
          </cell>
          <cell r="DU238">
            <v>13.1</v>
          </cell>
          <cell r="DV238">
            <v>14.4</v>
          </cell>
          <cell r="DW238">
            <v>14.2</v>
          </cell>
          <cell r="DX238">
            <v>13.4</v>
          </cell>
          <cell r="DY238">
            <v>13</v>
          </cell>
          <cell r="DZ238">
            <v>13.7</v>
          </cell>
          <cell r="EA238">
            <v>13.5</v>
          </cell>
          <cell r="EB238">
            <v>11.7</v>
          </cell>
          <cell r="EC238">
            <v>14.9</v>
          </cell>
          <cell r="ED238">
            <v>13.9</v>
          </cell>
          <cell r="EE238">
            <v>13.5</v>
          </cell>
          <cell r="EF238">
            <v>11.7</v>
          </cell>
          <cell r="EG238">
            <v>12.2</v>
          </cell>
          <cell r="EH238">
            <v>12</v>
          </cell>
          <cell r="EI238">
            <v>12.1</v>
          </cell>
          <cell r="EJ238">
            <v>12</v>
          </cell>
          <cell r="EK238">
            <v>12.6</v>
          </cell>
          <cell r="EL238">
            <v>13.9</v>
          </cell>
          <cell r="EM238">
            <v>6.5</v>
          </cell>
          <cell r="EN238">
            <v>6.5</v>
          </cell>
          <cell r="EO238">
            <v>9.8000000000000007</v>
          </cell>
          <cell r="EP238">
            <v>9.5</v>
          </cell>
          <cell r="EQ238">
            <v>-0.4</v>
          </cell>
          <cell r="ER238">
            <v>10.1</v>
          </cell>
          <cell r="ES238">
            <v>8.6999999999999993</v>
          </cell>
          <cell r="ET238">
            <v>6.9</v>
          </cell>
          <cell r="EU238">
            <v>9.3000000000000007</v>
          </cell>
          <cell r="EV238">
            <v>3.6</v>
          </cell>
          <cell r="EW238">
            <v>0.4</v>
          </cell>
          <cell r="EX238">
            <v>5.6</v>
          </cell>
          <cell r="EY238">
            <v>4.7</v>
          </cell>
          <cell r="EZ238">
            <v>3.7</v>
          </cell>
          <cell r="FA238">
            <v>1.5</v>
          </cell>
          <cell r="FB238">
            <v>1.6</v>
          </cell>
          <cell r="FC238">
            <v>-1.3</v>
          </cell>
          <cell r="FD238">
            <v>1.4</v>
          </cell>
          <cell r="FE238">
            <v>3.7</v>
          </cell>
          <cell r="FF238">
            <v>8</v>
          </cell>
          <cell r="FG238">
            <v>9.6999999999999993</v>
          </cell>
          <cell r="FH238">
            <v>9.1999999999999993</v>
          </cell>
          <cell r="FI238">
            <v>7.6</v>
          </cell>
          <cell r="FJ238">
            <v>3.9</v>
          </cell>
          <cell r="FK238">
            <v>2.9</v>
          </cell>
          <cell r="FL238">
            <v>3.4</v>
          </cell>
          <cell r="FM238">
            <v>-0.7</v>
          </cell>
          <cell r="FN238">
            <v>2.4</v>
          </cell>
          <cell r="FO238">
            <v>-0.7</v>
          </cell>
          <cell r="FP238">
            <v>-2</v>
          </cell>
          <cell r="FQ238">
            <v>-1.7</v>
          </cell>
          <cell r="FR238">
            <v>5</v>
          </cell>
          <cell r="FS238">
            <v>0.1</v>
          </cell>
          <cell r="FT238">
            <v>3.1</v>
          </cell>
          <cell r="FU238">
            <v>-1.9</v>
          </cell>
          <cell r="FV238">
            <v>-3.1</v>
          </cell>
          <cell r="FW238">
            <v>-3.5</v>
          </cell>
          <cell r="FX238">
            <v>-1.3</v>
          </cell>
          <cell r="FY238">
            <v>-5.3</v>
          </cell>
          <cell r="FZ238">
            <v>-3.4</v>
          </cell>
          <cell r="GA238">
            <v>-3.1</v>
          </cell>
          <cell r="GB238">
            <v>-4.9000000000000004</v>
          </cell>
          <cell r="GC238">
            <v>-4.2</v>
          </cell>
          <cell r="GD238">
            <v>1.9</v>
          </cell>
          <cell r="GE238">
            <v>-0.7</v>
          </cell>
          <cell r="GF238">
            <v>0.4</v>
          </cell>
          <cell r="GG238">
            <v>2.2000000000000002</v>
          </cell>
          <cell r="GH238">
            <v>1</v>
          </cell>
          <cell r="GI238">
            <v>3.3</v>
          </cell>
          <cell r="GJ238">
            <v>6.8</v>
          </cell>
          <cell r="GK238">
            <v>5.3</v>
          </cell>
          <cell r="GL238">
            <v>6.5</v>
          </cell>
          <cell r="GM238">
            <v>5.4</v>
          </cell>
          <cell r="GN238">
            <v>3.8</v>
          </cell>
          <cell r="GO238">
            <v>7.6</v>
          </cell>
          <cell r="GP238">
            <v>7.7</v>
          </cell>
          <cell r="GQ238">
            <v>7.1</v>
          </cell>
          <cell r="GR238">
            <v>6.5</v>
          </cell>
          <cell r="GS238">
            <v>5</v>
          </cell>
          <cell r="GT238">
            <v>2.7</v>
          </cell>
          <cell r="GU238">
            <v>2.5</v>
          </cell>
          <cell r="GV238">
            <v>2</v>
          </cell>
          <cell r="GW238">
            <v>3</v>
          </cell>
          <cell r="GX238">
            <v>3.2</v>
          </cell>
          <cell r="GY238">
            <v>3.6</v>
          </cell>
          <cell r="GZ238">
            <v>3.8</v>
          </cell>
          <cell r="HA238">
            <v>2.2000000000000002</v>
          </cell>
          <cell r="HB238">
            <v>3.2</v>
          </cell>
          <cell r="HC238">
            <v>4.7</v>
          </cell>
          <cell r="HD238">
            <v>6.9</v>
          </cell>
          <cell r="HE238">
            <v>7.6</v>
          </cell>
          <cell r="HF238">
            <v>9.1999999999999993</v>
          </cell>
          <cell r="HG238">
            <v>7.1</v>
          </cell>
          <cell r="HH238">
            <v>9.6999999999999993</v>
          </cell>
          <cell r="HI238">
            <v>10.3</v>
          </cell>
          <cell r="HJ238">
            <v>10.3</v>
          </cell>
          <cell r="HK238">
            <v>9.8000000000000007</v>
          </cell>
          <cell r="HL238">
            <v>10</v>
          </cell>
          <cell r="HM238">
            <v>8.3000000000000007</v>
          </cell>
          <cell r="HN238">
            <v>7.6</v>
          </cell>
          <cell r="HO238">
            <v>6.4</v>
          </cell>
        </row>
        <row r="239">
          <cell r="A239" t="str">
            <v>CUGGDCF</v>
          </cell>
          <cell r="B239" t="str">
            <v>YOY % change in nominal terms</v>
          </cell>
          <cell r="C239" t="str">
            <v>Gross domestic capital formation</v>
          </cell>
          <cell r="H239">
            <v>0</v>
          </cell>
          <cell r="I239">
            <v>0</v>
          </cell>
          <cell r="J239">
            <v>38.200000000000003</v>
          </cell>
          <cell r="K239">
            <v>41.3</v>
          </cell>
          <cell r="L239">
            <v>23.4</v>
          </cell>
          <cell r="M239">
            <v>13</v>
          </cell>
          <cell r="N239">
            <v>-18.899999999999999</v>
          </cell>
          <cell r="O239">
            <v>-21.2</v>
          </cell>
          <cell r="P239">
            <v>-11.7</v>
          </cell>
          <cell r="Q239">
            <v>15.7</v>
          </cell>
          <cell r="R239">
            <v>48.3</v>
          </cell>
          <cell r="S239">
            <v>37.799999999999997</v>
          </cell>
          <cell r="T239">
            <v>16.2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25.4</v>
          </cell>
          <cell r="Z239">
            <v>33.1</v>
          </cell>
          <cell r="AA239">
            <v>17.5</v>
          </cell>
          <cell r="AB239">
            <v>32.200000000000003</v>
          </cell>
          <cell r="AC239">
            <v>1.3</v>
          </cell>
          <cell r="AD239">
            <v>20.8</v>
          </cell>
          <cell r="AE239">
            <v>-11.5</v>
          </cell>
          <cell r="AF239">
            <v>-5.8</v>
          </cell>
          <cell r="AG239">
            <v>7.7</v>
          </cell>
          <cell r="AH239">
            <v>9.6999999999999993</v>
          </cell>
          <cell r="AI239">
            <v>-0.4</v>
          </cell>
          <cell r="AJ239">
            <v>60</v>
          </cell>
          <cell r="AK239">
            <v>26.4</v>
          </cell>
          <cell r="AL239">
            <v>39.6</v>
          </cell>
          <cell r="AM239">
            <v>37.6</v>
          </cell>
          <cell r="AN239">
            <v>40.9</v>
          </cell>
          <cell r="AO239">
            <v>34.299999999999997</v>
          </cell>
          <cell r="AP239">
            <v>38.5</v>
          </cell>
          <cell r="AQ239">
            <v>-7.8</v>
          </cell>
          <cell r="AR239">
            <v>26.4</v>
          </cell>
          <cell r="AS239">
            <v>21.2</v>
          </cell>
          <cell r="AT239">
            <v>25</v>
          </cell>
          <cell r="AU239">
            <v>25.1</v>
          </cell>
          <cell r="AV239">
            <v>24.9</v>
          </cell>
          <cell r="AW239">
            <v>32.6</v>
          </cell>
          <cell r="AX239">
            <v>26.8</v>
          </cell>
          <cell r="AY239">
            <v>22.5</v>
          </cell>
          <cell r="AZ239">
            <v>50.5</v>
          </cell>
          <cell r="BA239">
            <v>65.3</v>
          </cell>
          <cell r="BB239">
            <v>65.8</v>
          </cell>
          <cell r="BC239">
            <v>49.2</v>
          </cell>
          <cell r="BD239">
            <v>32</v>
          </cell>
          <cell r="BE239">
            <v>40.4</v>
          </cell>
          <cell r="BF239">
            <v>36</v>
          </cell>
          <cell r="BG239">
            <v>36.1</v>
          </cell>
          <cell r="BH239">
            <v>36.1</v>
          </cell>
          <cell r="BI239">
            <v>24.3</v>
          </cell>
          <cell r="BJ239">
            <v>21</v>
          </cell>
          <cell r="BK239">
            <v>26.2</v>
          </cell>
          <cell r="BL239">
            <v>14.3</v>
          </cell>
          <cell r="BM239">
            <v>21.2</v>
          </cell>
          <cell r="BN239">
            <v>0.5</v>
          </cell>
          <cell r="BO239">
            <v>1.1000000000000001</v>
          </cell>
          <cell r="BP239">
            <v>1.8</v>
          </cell>
          <cell r="BQ239">
            <v>-2.7</v>
          </cell>
          <cell r="BR239">
            <v>0.1</v>
          </cell>
          <cell r="BS239">
            <v>-21.5</v>
          </cell>
          <cell r="BT239">
            <v>-7.6</v>
          </cell>
          <cell r="BU239">
            <v>-2.9</v>
          </cell>
          <cell r="BV239">
            <v>12.8</v>
          </cell>
          <cell r="BW239">
            <v>-4.5999999999999996</v>
          </cell>
          <cell r="BX239">
            <v>20</v>
          </cell>
          <cell r="BY239">
            <v>31.9</v>
          </cell>
          <cell r="BZ239">
            <v>4.2</v>
          </cell>
          <cell r="CA239">
            <v>-8</v>
          </cell>
          <cell r="CB239">
            <v>10.4</v>
          </cell>
          <cell r="CC239">
            <v>4.4000000000000004</v>
          </cell>
          <cell r="CD239">
            <v>-18.7</v>
          </cell>
          <cell r="CE239">
            <v>-11.7</v>
          </cell>
          <cell r="CF239">
            <v>3.2</v>
          </cell>
          <cell r="CG239">
            <v>-6.5</v>
          </cell>
          <cell r="CH239">
            <v>4.8</v>
          </cell>
          <cell r="CI239">
            <v>26.5</v>
          </cell>
          <cell r="CJ239">
            <v>36.4</v>
          </cell>
          <cell r="CK239">
            <v>34.1</v>
          </cell>
          <cell r="CL239">
            <v>25.6</v>
          </cell>
          <cell r="CM239">
            <v>42</v>
          </cell>
          <cell r="CN239">
            <v>27.5</v>
          </cell>
          <cell r="CO239">
            <v>43.7</v>
          </cell>
          <cell r="CP239">
            <v>36.200000000000003</v>
          </cell>
          <cell r="CQ239">
            <v>37</v>
          </cell>
          <cell r="CR239">
            <v>14.2</v>
          </cell>
          <cell r="CS239">
            <v>40.799999999999997</v>
          </cell>
          <cell r="CT239">
            <v>32.4</v>
          </cell>
          <cell r="CU239">
            <v>25</v>
          </cell>
          <cell r="CV239">
            <v>28.4</v>
          </cell>
          <cell r="CW239">
            <v>39.6</v>
          </cell>
          <cell r="CX239">
            <v>18.899999999999999</v>
          </cell>
          <cell r="CY239">
            <v>-5.2</v>
          </cell>
          <cell r="CZ239">
            <v>-11.1</v>
          </cell>
          <cell r="DA239">
            <v>7.7</v>
          </cell>
          <cell r="DB239">
            <v>1.8</v>
          </cell>
          <cell r="DC239">
            <v>5.5</v>
          </cell>
          <cell r="DD239">
            <v>20.9</v>
          </cell>
          <cell r="DE239">
            <v>31.6</v>
          </cell>
          <cell r="DF239">
            <v>14.4</v>
          </cell>
          <cell r="DG239">
            <v>23.8</v>
          </cell>
          <cell r="DH239">
            <v>17.100000000000001</v>
          </cell>
          <cell r="DI239">
            <v>11.5</v>
          </cell>
          <cell r="DJ239">
            <v>6.7</v>
          </cell>
          <cell r="DK239">
            <v>14.3</v>
          </cell>
          <cell r="DL239">
            <v>15.3</v>
          </cell>
          <cell r="DM239">
            <v>21.9</v>
          </cell>
          <cell r="DN239">
            <v>20.2</v>
          </cell>
          <cell r="DO239">
            <v>30.8</v>
          </cell>
          <cell r="DP239">
            <v>22.2</v>
          </cell>
          <cell r="DQ239">
            <v>18.100000000000001</v>
          </cell>
          <cell r="DR239">
            <v>13.8</v>
          </cell>
          <cell r="DS239">
            <v>20.9</v>
          </cell>
          <cell r="DT239">
            <v>-4.3</v>
          </cell>
          <cell r="DU239">
            <v>11.6</v>
          </cell>
          <cell r="DV239">
            <v>14.2</v>
          </cell>
          <cell r="DW239">
            <v>31.8</v>
          </cell>
          <cell r="DX239">
            <v>29.5</v>
          </cell>
          <cell r="DY239">
            <v>43.5</v>
          </cell>
          <cell r="DZ239">
            <v>29.8</v>
          </cell>
          <cell r="EA239">
            <v>29.1</v>
          </cell>
          <cell r="EB239">
            <v>18.100000000000001</v>
          </cell>
          <cell r="EC239">
            <v>12.4</v>
          </cell>
          <cell r="ED239">
            <v>8.8000000000000007</v>
          </cell>
          <cell r="EE239">
            <v>16.5</v>
          </cell>
          <cell r="EF239">
            <v>2.4</v>
          </cell>
          <cell r="EG239">
            <v>-3.8</v>
          </cell>
          <cell r="EH239">
            <v>-1.9</v>
          </cell>
          <cell r="EI239">
            <v>14.1</v>
          </cell>
          <cell r="EJ239">
            <v>2.4</v>
          </cell>
          <cell r="EK239">
            <v>24.3</v>
          </cell>
          <cell r="EL239">
            <v>15</v>
          </cell>
          <cell r="EM239">
            <v>30</v>
          </cell>
          <cell r="EN239">
            <v>10.7</v>
          </cell>
          <cell r="EO239">
            <v>19.5</v>
          </cell>
          <cell r="EP239">
            <v>-6.9</v>
          </cell>
          <cell r="EQ239">
            <v>-9</v>
          </cell>
          <cell r="ER239">
            <v>-28.5</v>
          </cell>
          <cell r="ES239">
            <v>-31.6</v>
          </cell>
          <cell r="ET239">
            <v>-19.2</v>
          </cell>
          <cell r="EU239">
            <v>-27.1</v>
          </cell>
          <cell r="EV239">
            <v>-29</v>
          </cell>
          <cell r="EW239">
            <v>-4.3</v>
          </cell>
          <cell r="EX239">
            <v>6.7</v>
          </cell>
          <cell r="EY239">
            <v>-15.3</v>
          </cell>
          <cell r="EZ239">
            <v>19.2</v>
          </cell>
          <cell r="FA239">
            <v>15.6</v>
          </cell>
          <cell r="FB239">
            <v>15.4</v>
          </cell>
          <cell r="FC239">
            <v>9.8000000000000007</v>
          </cell>
          <cell r="FD239">
            <v>14.8</v>
          </cell>
          <cell r="FE239">
            <v>-2.2000000000000002</v>
          </cell>
          <cell r="FF239">
            <v>-6.8</v>
          </cell>
          <cell r="FG239">
            <v>-9.4</v>
          </cell>
          <cell r="FH239">
            <v>-16.2</v>
          </cell>
          <cell r="FI239">
            <v>-8.6999999999999993</v>
          </cell>
          <cell r="FJ239">
            <v>-21.9</v>
          </cell>
          <cell r="FK239">
            <v>-10.4</v>
          </cell>
          <cell r="FL239">
            <v>-9.5</v>
          </cell>
          <cell r="FM239">
            <v>0.2</v>
          </cell>
          <cell r="FN239">
            <v>-10.7</v>
          </cell>
          <cell r="FO239">
            <v>2.5</v>
          </cell>
          <cell r="FP239">
            <v>-12.6</v>
          </cell>
          <cell r="FQ239">
            <v>-13.6</v>
          </cell>
          <cell r="FR239">
            <v>-1.3</v>
          </cell>
          <cell r="FS239">
            <v>-6.5</v>
          </cell>
          <cell r="FT239">
            <v>15.1</v>
          </cell>
          <cell r="FU239">
            <v>23.8</v>
          </cell>
          <cell r="FV239">
            <v>2.1</v>
          </cell>
          <cell r="FW239">
            <v>-18.7</v>
          </cell>
          <cell r="FX239">
            <v>4.7</v>
          </cell>
          <cell r="FY239">
            <v>-15</v>
          </cell>
          <cell r="FZ239">
            <v>-8.1</v>
          </cell>
          <cell r="GA239">
            <v>9.1999999999999993</v>
          </cell>
          <cell r="GB239">
            <v>24.2</v>
          </cell>
          <cell r="GC239">
            <v>1</v>
          </cell>
          <cell r="GD239">
            <v>13.6</v>
          </cell>
          <cell r="GE239">
            <v>10.1</v>
          </cell>
          <cell r="GF239">
            <v>11.7</v>
          </cell>
          <cell r="GG239">
            <v>15.2</v>
          </cell>
          <cell r="GH239">
            <v>12.7</v>
          </cell>
          <cell r="GI239">
            <v>0.9</v>
          </cell>
          <cell r="GJ239">
            <v>8.5</v>
          </cell>
          <cell r="GK239">
            <v>-1.8</v>
          </cell>
          <cell r="GL239">
            <v>13.4</v>
          </cell>
          <cell r="GM239">
            <v>5.4</v>
          </cell>
          <cell r="GN239">
            <v>14.2</v>
          </cell>
          <cell r="GO239">
            <v>7.1</v>
          </cell>
          <cell r="GP239">
            <v>9.5</v>
          </cell>
          <cell r="GQ239">
            <v>-19.100000000000001</v>
          </cell>
          <cell r="GR239">
            <v>1.7</v>
          </cell>
          <cell r="GS239">
            <v>-24.1</v>
          </cell>
          <cell r="GT239">
            <v>-21.9</v>
          </cell>
          <cell r="GU239">
            <v>19.899999999999999</v>
          </cell>
          <cell r="GV239">
            <v>33.4</v>
          </cell>
          <cell r="GW239">
            <v>0.9</v>
          </cell>
          <cell r="GX239">
            <v>63.8</v>
          </cell>
          <cell r="GY239">
            <v>44.9</v>
          </cell>
          <cell r="GZ239">
            <v>-15.1</v>
          </cell>
          <cell r="HA239">
            <v>1.5</v>
          </cell>
          <cell r="HB239">
            <v>17.100000000000001</v>
          </cell>
          <cell r="HC239">
            <v>-2.2000000000000002</v>
          </cell>
          <cell r="HD239">
            <v>11.1</v>
          </cell>
          <cell r="HE239">
            <v>24.1</v>
          </cell>
          <cell r="HF239">
            <v>9.3000000000000007</v>
          </cell>
          <cell r="HG239">
            <v>10</v>
          </cell>
          <cell r="HH239">
            <v>12.2</v>
          </cell>
          <cell r="HI239">
            <v>6.9</v>
          </cell>
          <cell r="HJ239">
            <v>14.5</v>
          </cell>
          <cell r="HK239">
            <v>21.4</v>
          </cell>
          <cell r="HL239">
            <v>13.8</v>
          </cell>
          <cell r="HM239">
            <v>1.5</v>
          </cell>
          <cell r="HN239">
            <v>-2</v>
          </cell>
          <cell r="HO239">
            <v>-3.6</v>
          </cell>
        </row>
        <row r="240">
          <cell r="A240" t="str">
            <v>CUGGDFCF</v>
          </cell>
          <cell r="B240" t="str">
            <v>YOY % change in nominal terms</v>
          </cell>
          <cell r="C240" t="str">
            <v>GDFCF</v>
          </cell>
          <cell r="I240">
            <v>0</v>
          </cell>
          <cell r="J240">
            <v>38.9</v>
          </cell>
          <cell r="K240">
            <v>41.9</v>
          </cell>
          <cell r="L240">
            <v>23.6</v>
          </cell>
          <cell r="M240">
            <v>12.9</v>
          </cell>
          <cell r="N240">
            <v>-19.399999999999999</v>
          </cell>
          <cell r="O240">
            <v>-22</v>
          </cell>
          <cell r="P240">
            <v>-12.4</v>
          </cell>
          <cell r="Q240">
            <v>15.7</v>
          </cell>
          <cell r="R240">
            <v>49.7</v>
          </cell>
          <cell r="S240">
            <v>38.6</v>
          </cell>
          <cell r="T240">
            <v>16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25.3</v>
          </cell>
          <cell r="Z240">
            <v>19.600000000000001</v>
          </cell>
          <cell r="AA240">
            <v>16.399999999999999</v>
          </cell>
          <cell r="AB240">
            <v>25</v>
          </cell>
          <cell r="AC240">
            <v>9.3000000000000007</v>
          </cell>
          <cell r="AD240">
            <v>17.399999999999999</v>
          </cell>
          <cell r="AE240">
            <v>2.1</v>
          </cell>
          <cell r="AF240">
            <v>-6</v>
          </cell>
          <cell r="AG240">
            <v>-5.2</v>
          </cell>
          <cell r="AH240">
            <v>6</v>
          </cell>
          <cell r="AI240">
            <v>-0.9</v>
          </cell>
          <cell r="AJ240">
            <v>12.3</v>
          </cell>
          <cell r="AK240">
            <v>25.1</v>
          </cell>
          <cell r="AL240">
            <v>24.1</v>
          </cell>
          <cell r="AM240">
            <v>28.4</v>
          </cell>
          <cell r="AN240">
            <v>22.6</v>
          </cell>
          <cell r="AO240">
            <v>43.5</v>
          </cell>
          <cell r="AP240">
            <v>35.9</v>
          </cell>
          <cell r="AQ240">
            <v>29.1</v>
          </cell>
          <cell r="AR240">
            <v>35.799999999999997</v>
          </cell>
          <cell r="AS240">
            <v>35.9</v>
          </cell>
          <cell r="AT240">
            <v>23</v>
          </cell>
          <cell r="AU240">
            <v>22.6</v>
          </cell>
          <cell r="AV240">
            <v>31</v>
          </cell>
          <cell r="AW240">
            <v>31.9</v>
          </cell>
          <cell r="AX240">
            <v>27.3</v>
          </cell>
          <cell r="AY240">
            <v>42.8</v>
          </cell>
          <cell r="AZ240">
            <v>44</v>
          </cell>
          <cell r="BA240">
            <v>53.7</v>
          </cell>
          <cell r="BB240">
            <v>52.2</v>
          </cell>
          <cell r="BC240">
            <v>48.5</v>
          </cell>
          <cell r="BD240">
            <v>45.4</v>
          </cell>
          <cell r="BE240">
            <v>44.7</v>
          </cell>
          <cell r="BF240">
            <v>38.200000000000003</v>
          </cell>
          <cell r="BG240">
            <v>27.6</v>
          </cell>
          <cell r="BH240">
            <v>38.200000000000003</v>
          </cell>
          <cell r="BI240">
            <v>22.4</v>
          </cell>
          <cell r="BJ240">
            <v>28.5</v>
          </cell>
          <cell r="BK240">
            <v>20</v>
          </cell>
          <cell r="BL240">
            <v>19.399999999999999</v>
          </cell>
          <cell r="BM240">
            <v>22.4</v>
          </cell>
          <cell r="BN240">
            <v>14.7</v>
          </cell>
          <cell r="BO240">
            <v>-2.2999999999999998</v>
          </cell>
          <cell r="BP240">
            <v>7</v>
          </cell>
          <cell r="BQ240">
            <v>0.1</v>
          </cell>
          <cell r="BR240">
            <v>4.5999999999999996</v>
          </cell>
          <cell r="BS240">
            <v>-15.8</v>
          </cell>
          <cell r="BT240">
            <v>-8.8000000000000007</v>
          </cell>
          <cell r="BU240">
            <v>-10.1</v>
          </cell>
          <cell r="BV240">
            <v>-3.7</v>
          </cell>
          <cell r="BW240">
            <v>-9.6</v>
          </cell>
          <cell r="BX240">
            <v>8.8000000000000007</v>
          </cell>
          <cell r="BY240">
            <v>15.2</v>
          </cell>
          <cell r="BZ240">
            <v>5.7</v>
          </cell>
          <cell r="CA240">
            <v>5.0999999999999996</v>
          </cell>
          <cell r="CB240">
            <v>8.5</v>
          </cell>
          <cell r="CC240">
            <v>3.6</v>
          </cell>
          <cell r="CD240">
            <v>0.7</v>
          </cell>
          <cell r="CE240">
            <v>-5.5</v>
          </cell>
          <cell r="CF240">
            <v>2.4</v>
          </cell>
          <cell r="CG240">
            <v>0.3</v>
          </cell>
          <cell r="CH240">
            <v>7.4</v>
          </cell>
          <cell r="CI240">
            <v>9.1999999999999993</v>
          </cell>
          <cell r="CJ240">
            <v>23.3</v>
          </cell>
          <cell r="CK240">
            <v>32</v>
          </cell>
          <cell r="CL240">
            <v>18.2</v>
          </cell>
          <cell r="CM240">
            <v>33.299999999999997</v>
          </cell>
          <cell r="CN240">
            <v>34.4</v>
          </cell>
          <cell r="CO240">
            <v>44.1</v>
          </cell>
          <cell r="CP240">
            <v>29.7</v>
          </cell>
          <cell r="CQ240">
            <v>35.200000000000003</v>
          </cell>
          <cell r="CR240">
            <v>26.9</v>
          </cell>
          <cell r="CS240">
            <v>31.3</v>
          </cell>
          <cell r="CT240">
            <v>24.9</v>
          </cell>
          <cell r="CU240">
            <v>24.5</v>
          </cell>
          <cell r="CV240">
            <v>26.7</v>
          </cell>
          <cell r="CW240">
            <v>29.4</v>
          </cell>
          <cell r="CX240">
            <v>24.9</v>
          </cell>
          <cell r="CY240">
            <v>14.6</v>
          </cell>
          <cell r="CZ240">
            <v>5.2</v>
          </cell>
          <cell r="DA240">
            <v>17.7</v>
          </cell>
          <cell r="DB240">
            <v>6.3</v>
          </cell>
          <cell r="DC240">
            <v>7.9</v>
          </cell>
          <cell r="DD240">
            <v>13.7</v>
          </cell>
          <cell r="DE240">
            <v>24.5</v>
          </cell>
          <cell r="DF240">
            <v>13.1</v>
          </cell>
          <cell r="DG240">
            <v>12.9</v>
          </cell>
          <cell r="DH240">
            <v>16.899999999999999</v>
          </cell>
          <cell r="DI240">
            <v>17.8</v>
          </cell>
          <cell r="DJ240">
            <v>15.6</v>
          </cell>
          <cell r="DK240">
            <v>15.9</v>
          </cell>
          <cell r="DL240">
            <v>18.5</v>
          </cell>
          <cell r="DM240">
            <v>23</v>
          </cell>
          <cell r="DN240">
            <v>23.3</v>
          </cell>
          <cell r="DO240">
            <v>17.100000000000001</v>
          </cell>
          <cell r="DP240">
            <v>20.399999999999999</v>
          </cell>
          <cell r="DQ240">
            <v>19.7</v>
          </cell>
          <cell r="DR240">
            <v>16.7</v>
          </cell>
          <cell r="DS240">
            <v>13.3</v>
          </cell>
          <cell r="DT240">
            <v>10</v>
          </cell>
          <cell r="DU240">
            <v>14.7</v>
          </cell>
          <cell r="DV240">
            <v>24.6</v>
          </cell>
          <cell r="DW240">
            <v>22.6</v>
          </cell>
          <cell r="DX240">
            <v>16</v>
          </cell>
          <cell r="DY240">
            <v>27.3</v>
          </cell>
          <cell r="DZ240">
            <v>22.6</v>
          </cell>
          <cell r="EA240">
            <v>8.5</v>
          </cell>
          <cell r="EB240">
            <v>12.6</v>
          </cell>
          <cell r="EC240">
            <v>13.7</v>
          </cell>
          <cell r="ED240">
            <v>4.4000000000000004</v>
          </cell>
          <cell r="EE240">
            <v>9.6999999999999993</v>
          </cell>
          <cell r="EF240">
            <v>11.8</v>
          </cell>
          <cell r="EG240">
            <v>7.6</v>
          </cell>
          <cell r="EH240">
            <v>8.1999999999999993</v>
          </cell>
          <cell r="EI240">
            <v>25.8</v>
          </cell>
          <cell r="EJ240">
            <v>13.3</v>
          </cell>
          <cell r="EK240">
            <v>21.8</v>
          </cell>
          <cell r="EL240">
            <v>21</v>
          </cell>
          <cell r="EM240">
            <v>23</v>
          </cell>
          <cell r="EN240">
            <v>13</v>
          </cell>
          <cell r="EO240">
            <v>19.399999999999999</v>
          </cell>
          <cell r="EP240">
            <v>-1.1000000000000001</v>
          </cell>
          <cell r="EQ240">
            <v>-4.0999999999999996</v>
          </cell>
          <cell r="ER240">
            <v>-21.2</v>
          </cell>
          <cell r="ES240">
            <v>-26.2</v>
          </cell>
          <cell r="ET240">
            <v>-13.6</v>
          </cell>
          <cell r="EU240">
            <v>-20.9</v>
          </cell>
          <cell r="EV240">
            <v>-25</v>
          </cell>
          <cell r="EW240">
            <v>-8.1</v>
          </cell>
          <cell r="EX240">
            <v>-7.2</v>
          </cell>
          <cell r="EY240">
            <v>-16</v>
          </cell>
          <cell r="EZ240">
            <v>2.5</v>
          </cell>
          <cell r="FA240">
            <v>3.3</v>
          </cell>
          <cell r="FB240">
            <v>11.9</v>
          </cell>
          <cell r="FC240">
            <v>9.5</v>
          </cell>
          <cell r="FD240">
            <v>6.8</v>
          </cell>
          <cell r="FE240">
            <v>1.9</v>
          </cell>
          <cell r="FF240">
            <v>-3.8</v>
          </cell>
          <cell r="FG240">
            <v>-2.9</v>
          </cell>
          <cell r="FH240">
            <v>-10.199999999999999</v>
          </cell>
          <cell r="FI240">
            <v>-3.9</v>
          </cell>
          <cell r="FJ240">
            <v>-19.2</v>
          </cell>
          <cell r="FK240">
            <v>-10.6</v>
          </cell>
          <cell r="FL240">
            <v>-14.3</v>
          </cell>
          <cell r="FM240">
            <v>-9.3000000000000007</v>
          </cell>
          <cell r="FN240">
            <v>-13.4</v>
          </cell>
          <cell r="FO240">
            <v>-5.0999999999999996</v>
          </cell>
          <cell r="FP240">
            <v>-12.7</v>
          </cell>
          <cell r="FQ240">
            <v>-9.4</v>
          </cell>
          <cell r="FR240">
            <v>-3.7</v>
          </cell>
          <cell r="FS240">
            <v>-7.8</v>
          </cell>
          <cell r="FT240">
            <v>6.5</v>
          </cell>
          <cell r="FU240">
            <v>13.2</v>
          </cell>
          <cell r="FV240">
            <v>3.1</v>
          </cell>
          <cell r="FW240">
            <v>0.4</v>
          </cell>
          <cell r="FX240">
            <v>5.6</v>
          </cell>
          <cell r="FY240">
            <v>2.8</v>
          </cell>
          <cell r="FZ240">
            <v>6</v>
          </cell>
          <cell r="GA240">
            <v>4.7</v>
          </cell>
          <cell r="GB240">
            <v>7</v>
          </cell>
          <cell r="GC240">
            <v>5.0999999999999996</v>
          </cell>
          <cell r="GD240">
            <v>8.4</v>
          </cell>
          <cell r="GE240">
            <v>7.7</v>
          </cell>
          <cell r="GF240">
            <v>16.8</v>
          </cell>
          <cell r="GG240">
            <v>13.3</v>
          </cell>
          <cell r="GH240">
            <v>11.6</v>
          </cell>
          <cell r="GI240">
            <v>-1.3</v>
          </cell>
          <cell r="GJ240">
            <v>3</v>
          </cell>
          <cell r="GK240">
            <v>-5.0999999999999996</v>
          </cell>
          <cell r="GL240">
            <v>7.2</v>
          </cell>
          <cell r="GM240">
            <v>1</v>
          </cell>
          <cell r="GN240">
            <v>17</v>
          </cell>
          <cell r="GO240">
            <v>7</v>
          </cell>
          <cell r="GP240">
            <v>7.4</v>
          </cell>
          <cell r="GQ240">
            <v>-16</v>
          </cell>
          <cell r="GR240">
            <v>3.1</v>
          </cell>
          <cell r="GS240">
            <v>-17.100000000000001</v>
          </cell>
          <cell r="GT240">
            <v>-12</v>
          </cell>
          <cell r="GU240">
            <v>5.8</v>
          </cell>
          <cell r="GV240">
            <v>12.7</v>
          </cell>
          <cell r="GW240">
            <v>-3.2</v>
          </cell>
          <cell r="GX240">
            <v>14.5</v>
          </cell>
          <cell r="GY240">
            <v>22.4</v>
          </cell>
          <cell r="GZ240">
            <v>4</v>
          </cell>
          <cell r="HA240">
            <v>16.5</v>
          </cell>
          <cell r="HB240">
            <v>13.9</v>
          </cell>
          <cell r="HC240">
            <v>16.899999999999999</v>
          </cell>
          <cell r="HD240">
            <v>15.6</v>
          </cell>
          <cell r="HE240">
            <v>20.5</v>
          </cell>
          <cell r="HF240">
            <v>17.399999999999999</v>
          </cell>
          <cell r="HG240">
            <v>17.600000000000001</v>
          </cell>
          <cell r="HH240">
            <v>19.600000000000001</v>
          </cell>
          <cell r="HI240">
            <v>12.9</v>
          </cell>
          <cell r="HJ240">
            <v>18.3</v>
          </cell>
          <cell r="HK240">
            <v>22.8</v>
          </cell>
          <cell r="HL240">
            <v>18.399999999999999</v>
          </cell>
          <cell r="HM240">
            <v>0.3</v>
          </cell>
          <cell r="HN240">
            <v>3</v>
          </cell>
          <cell r="HO240">
            <v>-6.8</v>
          </cell>
        </row>
        <row r="241">
          <cell r="A241" t="str">
            <v>CUGGDFCFBC</v>
          </cell>
          <cell r="B241" t="str">
            <v>YOY % change in nominal terms</v>
          </cell>
          <cell r="C241" t="str">
            <v>GDFCF</v>
          </cell>
          <cell r="D241" t="str">
            <v>Construction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-31.2</v>
          </cell>
          <cell r="P241">
            <v>-23.9</v>
          </cell>
          <cell r="Q241">
            <v>-0.1</v>
          </cell>
          <cell r="R241">
            <v>61.6</v>
          </cell>
          <cell r="S241">
            <v>49.6</v>
          </cell>
          <cell r="T241">
            <v>22.6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26.2</v>
          </cell>
          <cell r="Z241">
            <v>31.2</v>
          </cell>
          <cell r="AA241">
            <v>23.7</v>
          </cell>
          <cell r="AB241">
            <v>34.799999999999997</v>
          </cell>
          <cell r="AC241">
            <v>16.3</v>
          </cell>
          <cell r="AD241">
            <v>26.3</v>
          </cell>
          <cell r="AE241">
            <v>-4.3</v>
          </cell>
          <cell r="AF241">
            <v>-0.8</v>
          </cell>
          <cell r="AG241">
            <v>-9.3000000000000007</v>
          </cell>
          <cell r="AH241">
            <v>2.8</v>
          </cell>
          <cell r="AI241">
            <v>-3</v>
          </cell>
          <cell r="AJ241">
            <v>10.5</v>
          </cell>
          <cell r="AK241">
            <v>14.7</v>
          </cell>
          <cell r="AL241">
            <v>26.9</v>
          </cell>
          <cell r="AM241">
            <v>30</v>
          </cell>
          <cell r="AN241">
            <v>20.6</v>
          </cell>
          <cell r="AO241">
            <v>53.6</v>
          </cell>
          <cell r="AP241">
            <v>42.8</v>
          </cell>
          <cell r="AQ241">
            <v>46.7</v>
          </cell>
          <cell r="AR241">
            <v>45.6</v>
          </cell>
          <cell r="AS241">
            <v>47.1</v>
          </cell>
          <cell r="AT241">
            <v>22.1</v>
          </cell>
          <cell r="AU241">
            <v>25.8</v>
          </cell>
          <cell r="AV241">
            <v>22.9</v>
          </cell>
          <cell r="AW241">
            <v>21.9</v>
          </cell>
          <cell r="AX241">
            <v>23.1</v>
          </cell>
          <cell r="AY241">
            <v>45.4</v>
          </cell>
          <cell r="AZ241">
            <v>41</v>
          </cell>
          <cell r="BA241">
            <v>41.7</v>
          </cell>
          <cell r="BB241">
            <v>64.599999999999994</v>
          </cell>
          <cell r="BC241">
            <v>48.7</v>
          </cell>
          <cell r="BD241">
            <v>48.9</v>
          </cell>
          <cell r="BE241">
            <v>42.8</v>
          </cell>
          <cell r="BF241">
            <v>49.5</v>
          </cell>
          <cell r="BG241">
            <v>21.6</v>
          </cell>
          <cell r="BH241">
            <v>39.4</v>
          </cell>
          <cell r="BI241">
            <v>18.8</v>
          </cell>
          <cell r="BJ241">
            <v>24.8</v>
          </cell>
          <cell r="BK241">
            <v>17</v>
          </cell>
          <cell r="BL241">
            <v>20.2</v>
          </cell>
          <cell r="BM241">
            <v>20.100000000000001</v>
          </cell>
          <cell r="BN241">
            <v>15.5</v>
          </cell>
          <cell r="BO241">
            <v>11.5</v>
          </cell>
          <cell r="BP241">
            <v>7.4</v>
          </cell>
          <cell r="BQ241">
            <v>5.4</v>
          </cell>
          <cell r="BR241">
            <v>9.9</v>
          </cell>
          <cell r="BS241">
            <v>-19.100000000000001</v>
          </cell>
          <cell r="BT241">
            <v>-19.7</v>
          </cell>
          <cell r="BU241">
            <v>-15.6</v>
          </cell>
          <cell r="BV241">
            <v>-16.5</v>
          </cell>
          <cell r="BW241">
            <v>-17.7</v>
          </cell>
          <cell r="BX241">
            <v>-1.5</v>
          </cell>
          <cell r="BY241">
            <v>-3.3</v>
          </cell>
          <cell r="BZ241">
            <v>-7.8</v>
          </cell>
          <cell r="CA241">
            <v>-6.7</v>
          </cell>
          <cell r="CB241">
            <v>-4.8</v>
          </cell>
          <cell r="CC241">
            <v>-3.7</v>
          </cell>
          <cell r="CD241">
            <v>-5.9</v>
          </cell>
          <cell r="CE241">
            <v>-5.7</v>
          </cell>
          <cell r="CF241">
            <v>0.4</v>
          </cell>
          <cell r="CG241">
            <v>-3.6</v>
          </cell>
          <cell r="CH241">
            <v>2.8</v>
          </cell>
          <cell r="CI241">
            <v>12.2</v>
          </cell>
          <cell r="CJ241">
            <v>19.3</v>
          </cell>
          <cell r="CK241">
            <v>22.1</v>
          </cell>
          <cell r="CL241">
            <v>14</v>
          </cell>
          <cell r="CM241">
            <v>31.2</v>
          </cell>
          <cell r="CN241">
            <v>27.5</v>
          </cell>
          <cell r="CO241">
            <v>34.700000000000003</v>
          </cell>
          <cell r="CP241">
            <v>37.299999999999997</v>
          </cell>
          <cell r="CQ241">
            <v>33</v>
          </cell>
          <cell r="CR241">
            <v>32.799999999999997</v>
          </cell>
          <cell r="CS241">
            <v>40.4</v>
          </cell>
          <cell r="CT241">
            <v>24.5</v>
          </cell>
          <cell r="CU241">
            <v>29.2</v>
          </cell>
          <cell r="CV241">
            <v>31.3</v>
          </cell>
          <cell r="CW241">
            <v>27.6</v>
          </cell>
          <cell r="CX241">
            <v>25</v>
          </cell>
          <cell r="CY241">
            <v>28.4</v>
          </cell>
          <cell r="CZ241">
            <v>14.1</v>
          </cell>
          <cell r="DA241">
            <v>23.3</v>
          </cell>
          <cell r="DB241">
            <v>9.9</v>
          </cell>
          <cell r="DC241">
            <v>15.6</v>
          </cell>
          <cell r="DD241">
            <v>19.2</v>
          </cell>
          <cell r="DE241">
            <v>23.1</v>
          </cell>
          <cell r="DF241">
            <v>17.100000000000001</v>
          </cell>
          <cell r="DG241">
            <v>14.1</v>
          </cell>
          <cell r="DH241">
            <v>10.199999999999999</v>
          </cell>
          <cell r="DI241">
            <v>7.5</v>
          </cell>
          <cell r="DJ241">
            <v>6.9</v>
          </cell>
          <cell r="DK241">
            <v>9.5</v>
          </cell>
          <cell r="DL241">
            <v>18.3</v>
          </cell>
          <cell r="DM241">
            <v>13.1</v>
          </cell>
          <cell r="DN241">
            <v>13.8</v>
          </cell>
          <cell r="DO241">
            <v>14</v>
          </cell>
          <cell r="DP241">
            <v>14.8</v>
          </cell>
          <cell r="DQ241">
            <v>24.5</v>
          </cell>
          <cell r="DR241">
            <v>21.7</v>
          </cell>
          <cell r="DS241">
            <v>19.7</v>
          </cell>
          <cell r="DT241">
            <v>17.600000000000001</v>
          </cell>
          <cell r="DU241">
            <v>20.8</v>
          </cell>
          <cell r="DV241">
            <v>26.1</v>
          </cell>
          <cell r="DW241">
            <v>26.3</v>
          </cell>
          <cell r="DX241">
            <v>29.1</v>
          </cell>
          <cell r="DY241">
            <v>25.8</v>
          </cell>
          <cell r="DZ241">
            <v>26.8</v>
          </cell>
          <cell r="EA241">
            <v>-2.6</v>
          </cell>
          <cell r="EB241">
            <v>1.1000000000000001</v>
          </cell>
          <cell r="EC241">
            <v>-8.3000000000000007</v>
          </cell>
          <cell r="ED241">
            <v>-4.4000000000000004</v>
          </cell>
          <cell r="EE241">
            <v>-3.6</v>
          </cell>
          <cell r="EF241">
            <v>10.7</v>
          </cell>
          <cell r="EG241">
            <v>9.9</v>
          </cell>
          <cell r="EH241">
            <v>14.7</v>
          </cell>
          <cell r="EI241">
            <v>31.4</v>
          </cell>
          <cell r="EJ241">
            <v>16.8</v>
          </cell>
          <cell r="EK241">
            <v>13.4</v>
          </cell>
          <cell r="EL241">
            <v>20.6</v>
          </cell>
          <cell r="EM241">
            <v>31.5</v>
          </cell>
          <cell r="EN241">
            <v>16.8</v>
          </cell>
          <cell r="EO241">
            <v>20.3</v>
          </cell>
          <cell r="EP241">
            <v>17.600000000000001</v>
          </cell>
          <cell r="EQ241">
            <v>7</v>
          </cell>
          <cell r="ER241">
            <v>-17.2</v>
          </cell>
          <cell r="ES241">
            <v>-28.1</v>
          </cell>
          <cell r="ET241">
            <v>-6.7</v>
          </cell>
          <cell r="EU241">
            <v>-19</v>
          </cell>
          <cell r="EV241">
            <v>-24.3</v>
          </cell>
          <cell r="EW241">
            <v>-13.8</v>
          </cell>
          <cell r="EX241">
            <v>-10.8</v>
          </cell>
          <cell r="EY241">
            <v>-17.399999999999999</v>
          </cell>
          <cell r="EZ241">
            <v>-14.3</v>
          </cell>
          <cell r="FA241">
            <v>-15.6</v>
          </cell>
          <cell r="FB241">
            <v>-5</v>
          </cell>
          <cell r="FC241">
            <v>-2.2999999999999998</v>
          </cell>
          <cell r="FD241">
            <v>-9.6</v>
          </cell>
          <cell r="FE241">
            <v>-8.3000000000000007</v>
          </cell>
          <cell r="FF241">
            <v>-4</v>
          </cell>
          <cell r="FG241">
            <v>-12.1</v>
          </cell>
          <cell r="FH241">
            <v>-8</v>
          </cell>
          <cell r="FI241">
            <v>-8.1999999999999993</v>
          </cell>
          <cell r="FJ241">
            <v>-11.3</v>
          </cell>
          <cell r="FK241">
            <v>-1.5</v>
          </cell>
          <cell r="FL241">
            <v>-2.7</v>
          </cell>
          <cell r="FM241">
            <v>-14</v>
          </cell>
          <cell r="FN241">
            <v>-7.6</v>
          </cell>
          <cell r="FO241">
            <v>-8.6999999999999993</v>
          </cell>
          <cell r="FP241">
            <v>-14.4</v>
          </cell>
          <cell r="FQ241">
            <v>-10.3</v>
          </cell>
          <cell r="FR241">
            <v>-12.6</v>
          </cell>
          <cell r="FS241">
            <v>-11.5</v>
          </cell>
          <cell r="FT241">
            <v>-10.8</v>
          </cell>
          <cell r="FU241">
            <v>-9.6999999999999993</v>
          </cell>
          <cell r="FV241">
            <v>-11.1</v>
          </cell>
          <cell r="FW241">
            <v>1.7</v>
          </cell>
          <cell r="FX241">
            <v>-7.7</v>
          </cell>
          <cell r="FY241">
            <v>4.0999999999999996</v>
          </cell>
          <cell r="FZ241">
            <v>-2.2000000000000002</v>
          </cell>
          <cell r="GA241">
            <v>1.4</v>
          </cell>
          <cell r="GB241">
            <v>-9.5</v>
          </cell>
          <cell r="GC241">
            <v>-1.6</v>
          </cell>
          <cell r="GD241">
            <v>-4.8</v>
          </cell>
          <cell r="GE241">
            <v>4.0999999999999996</v>
          </cell>
          <cell r="GF241">
            <v>-2.5</v>
          </cell>
          <cell r="GG241">
            <v>5.2</v>
          </cell>
          <cell r="GH241">
            <v>0.3</v>
          </cell>
          <cell r="GI241">
            <v>0.2</v>
          </cell>
          <cell r="GJ241">
            <v>10.3</v>
          </cell>
          <cell r="GK241">
            <v>3.9</v>
          </cell>
          <cell r="GL241">
            <v>6.6</v>
          </cell>
          <cell r="GM241">
            <v>5.2</v>
          </cell>
          <cell r="GN241">
            <v>23.8</v>
          </cell>
          <cell r="GO241">
            <v>13.2</v>
          </cell>
          <cell r="GP241">
            <v>10.4</v>
          </cell>
          <cell r="GQ241">
            <v>8.4</v>
          </cell>
          <cell r="GR241">
            <v>13.9</v>
          </cell>
          <cell r="GS241">
            <v>-9.6</v>
          </cell>
          <cell r="GT241">
            <v>-6.4</v>
          </cell>
          <cell r="GU241">
            <v>3.9</v>
          </cell>
          <cell r="GV241">
            <v>2</v>
          </cell>
          <cell r="GW241">
            <v>-2.8</v>
          </cell>
          <cell r="GX241">
            <v>0.1</v>
          </cell>
          <cell r="GY241">
            <v>19.399999999999999</v>
          </cell>
          <cell r="GZ241">
            <v>14.7</v>
          </cell>
          <cell r="HA241">
            <v>15.9</v>
          </cell>
          <cell r="HB241">
            <v>12.5</v>
          </cell>
          <cell r="HC241">
            <v>39</v>
          </cell>
          <cell r="HD241">
            <v>16.399999999999999</v>
          </cell>
          <cell r="HE241">
            <v>29.1</v>
          </cell>
          <cell r="HF241">
            <v>31.7</v>
          </cell>
          <cell r="HG241">
            <v>28.6</v>
          </cell>
          <cell r="HH241">
            <v>24.4</v>
          </cell>
          <cell r="HI241">
            <v>22.8</v>
          </cell>
          <cell r="HJ241">
            <v>18.3</v>
          </cell>
          <cell r="HK241">
            <v>27.8</v>
          </cell>
          <cell r="HL241">
            <v>23.3</v>
          </cell>
          <cell r="HM241">
            <v>8.3000000000000007</v>
          </cell>
          <cell r="HN241">
            <v>6.2</v>
          </cell>
          <cell r="HO241">
            <v>7.8</v>
          </cell>
        </row>
        <row r="242">
          <cell r="A242" t="str">
            <v>CUGGDFCFBCPU</v>
          </cell>
          <cell r="B242" t="str">
            <v>YOY % change in nominal terms</v>
          </cell>
          <cell r="C242" t="str">
            <v>GDFCF</v>
          </cell>
          <cell r="D242" t="str">
            <v>Construction</v>
          </cell>
          <cell r="E242" t="str">
            <v>Public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-22.7</v>
          </cell>
          <cell r="P242">
            <v>-17.2</v>
          </cell>
          <cell r="Q242">
            <v>-7</v>
          </cell>
          <cell r="R242">
            <v>18.100000000000001</v>
          </cell>
          <cell r="S242">
            <v>48.5</v>
          </cell>
          <cell r="T242">
            <v>25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51.8</v>
          </cell>
          <cell r="Z242">
            <v>48.8</v>
          </cell>
          <cell r="AA242">
            <v>61.6</v>
          </cell>
          <cell r="AB242">
            <v>90.3</v>
          </cell>
          <cell r="AC242">
            <v>40.799999999999997</v>
          </cell>
          <cell r="AD242">
            <v>58</v>
          </cell>
          <cell r="AE242">
            <v>19</v>
          </cell>
          <cell r="AF242">
            <v>10.7</v>
          </cell>
          <cell r="AG242">
            <v>-10.199999999999999</v>
          </cell>
          <cell r="AH242">
            <v>-19.600000000000001</v>
          </cell>
          <cell r="AI242">
            <v>-0.3</v>
          </cell>
          <cell r="AJ242">
            <v>-7.6</v>
          </cell>
          <cell r="AK242">
            <v>7.4</v>
          </cell>
          <cell r="AL242">
            <v>27.5</v>
          </cell>
          <cell r="AM242">
            <v>54.4</v>
          </cell>
          <cell r="AN242">
            <v>16.899999999999999</v>
          </cell>
          <cell r="AO242">
            <v>42.8</v>
          </cell>
          <cell r="AP242">
            <v>44.6</v>
          </cell>
          <cell r="AQ242">
            <v>46.3</v>
          </cell>
          <cell r="AR242">
            <v>89.1</v>
          </cell>
          <cell r="AS242">
            <v>56.8</v>
          </cell>
          <cell r="AT242">
            <v>52</v>
          </cell>
          <cell r="AU242">
            <v>48.6</v>
          </cell>
          <cell r="AV242">
            <v>56.2</v>
          </cell>
          <cell r="AW242">
            <v>20.6</v>
          </cell>
          <cell r="AX242">
            <v>41.9</v>
          </cell>
          <cell r="AY242">
            <v>49.5</v>
          </cell>
          <cell r="AZ242">
            <v>21.1</v>
          </cell>
          <cell r="BA242">
            <v>5.0999999999999996</v>
          </cell>
          <cell r="BB242">
            <v>33</v>
          </cell>
          <cell r="BC242">
            <v>27.5</v>
          </cell>
          <cell r="BD242">
            <v>18.399999999999999</v>
          </cell>
          <cell r="BE242">
            <v>17.899999999999999</v>
          </cell>
          <cell r="BF242">
            <v>46.6</v>
          </cell>
          <cell r="BG242">
            <v>-8</v>
          </cell>
          <cell r="BH242">
            <v>16.600000000000001</v>
          </cell>
          <cell r="BI242">
            <v>12.2</v>
          </cell>
          <cell r="BJ242">
            <v>24.2</v>
          </cell>
          <cell r="BK242">
            <v>5.2</v>
          </cell>
          <cell r="BL242">
            <v>35.299999999999997</v>
          </cell>
          <cell r="BM242">
            <v>18</v>
          </cell>
          <cell r="BN242">
            <v>26.7</v>
          </cell>
          <cell r="BO242">
            <v>43.5</v>
          </cell>
          <cell r="BP242">
            <v>51.7</v>
          </cell>
          <cell r="BQ242">
            <v>62.2</v>
          </cell>
          <cell r="BR242">
            <v>45.6</v>
          </cell>
          <cell r="BS242">
            <v>5.5</v>
          </cell>
          <cell r="BT242">
            <v>3.1</v>
          </cell>
          <cell r="BU242">
            <v>13.2</v>
          </cell>
          <cell r="BV242">
            <v>-2.6</v>
          </cell>
          <cell r="BW242">
            <v>4.5</v>
          </cell>
          <cell r="BX242">
            <v>17.600000000000001</v>
          </cell>
          <cell r="BY242">
            <v>0.3</v>
          </cell>
          <cell r="BZ242">
            <v>-21.7</v>
          </cell>
          <cell r="CA242">
            <v>-20.6</v>
          </cell>
          <cell r="CB242">
            <v>-7.1</v>
          </cell>
          <cell r="CC242">
            <v>-21.2</v>
          </cell>
          <cell r="CD242">
            <v>-29.3</v>
          </cell>
          <cell r="CE242">
            <v>-20.100000000000001</v>
          </cell>
          <cell r="CF242">
            <v>-20.5</v>
          </cell>
          <cell r="CG242">
            <v>-22.5</v>
          </cell>
          <cell r="CH242">
            <v>-7.9</v>
          </cell>
          <cell r="CI242">
            <v>-4.5</v>
          </cell>
          <cell r="CJ242">
            <v>4.7</v>
          </cell>
          <cell r="CK242">
            <v>13.5</v>
          </cell>
          <cell r="CL242">
            <v>0.9</v>
          </cell>
          <cell r="CM242">
            <v>18.7</v>
          </cell>
          <cell r="CN242">
            <v>28.9</v>
          </cell>
          <cell r="CO242">
            <v>27.9</v>
          </cell>
          <cell r="CP242">
            <v>29.6</v>
          </cell>
          <cell r="CQ242">
            <v>25.8</v>
          </cell>
          <cell r="CR242">
            <v>19.7</v>
          </cell>
          <cell r="CS242">
            <v>22.8</v>
          </cell>
          <cell r="CT242">
            <v>27.9</v>
          </cell>
          <cell r="CU242">
            <v>11.5</v>
          </cell>
          <cell r="CV242">
            <v>20</v>
          </cell>
          <cell r="CW242">
            <v>27.1</v>
          </cell>
          <cell r="CX242">
            <v>25.1</v>
          </cell>
          <cell r="CY242">
            <v>24.4</v>
          </cell>
          <cell r="CZ242">
            <v>47.8</v>
          </cell>
          <cell r="DA242">
            <v>31.4</v>
          </cell>
          <cell r="DB242">
            <v>25.9</v>
          </cell>
          <cell r="DC242">
            <v>25.8</v>
          </cell>
          <cell r="DD242">
            <v>10.6</v>
          </cell>
          <cell r="DE242">
            <v>-1</v>
          </cell>
          <cell r="DF242">
            <v>14.1</v>
          </cell>
          <cell r="DG242">
            <v>4.0999999999999996</v>
          </cell>
          <cell r="DH242">
            <v>-1.9</v>
          </cell>
          <cell r="DI242">
            <v>9.4</v>
          </cell>
          <cell r="DJ242">
            <v>-4.0999999999999996</v>
          </cell>
          <cell r="DK242">
            <v>2.1</v>
          </cell>
          <cell r="DL242">
            <v>3.2</v>
          </cell>
          <cell r="DM242">
            <v>-1.2</v>
          </cell>
          <cell r="DN242">
            <v>-3.2</v>
          </cell>
          <cell r="DO242">
            <v>43.4</v>
          </cell>
          <cell r="DP242">
            <v>10.3</v>
          </cell>
          <cell r="DQ242">
            <v>49.7</v>
          </cell>
          <cell r="DR242">
            <v>64.400000000000006</v>
          </cell>
          <cell r="DS242">
            <v>67</v>
          </cell>
          <cell r="DT242">
            <v>24</v>
          </cell>
          <cell r="DU242">
            <v>48.2</v>
          </cell>
          <cell r="DV242">
            <v>28.1</v>
          </cell>
          <cell r="DW242">
            <v>-1</v>
          </cell>
          <cell r="DX242">
            <v>14.5</v>
          </cell>
          <cell r="DY242">
            <v>31.3</v>
          </cell>
          <cell r="DZ242">
            <v>19.8</v>
          </cell>
          <cell r="EA242">
            <v>10.5</v>
          </cell>
          <cell r="EB242">
            <v>74.2</v>
          </cell>
          <cell r="EC242">
            <v>34.799999999999997</v>
          </cell>
          <cell r="ED242">
            <v>19.3</v>
          </cell>
          <cell r="EE242">
            <v>29.3</v>
          </cell>
          <cell r="EF242">
            <v>32.9</v>
          </cell>
          <cell r="EG242">
            <v>11.2</v>
          </cell>
          <cell r="EH242">
            <v>3.3</v>
          </cell>
          <cell r="EI242">
            <v>23</v>
          </cell>
          <cell r="EJ242">
            <v>18</v>
          </cell>
          <cell r="EK242">
            <v>0.4</v>
          </cell>
          <cell r="EL242">
            <v>-4</v>
          </cell>
          <cell r="EM242">
            <v>2.6</v>
          </cell>
          <cell r="EN242">
            <v>-15.2</v>
          </cell>
          <cell r="EO242">
            <v>-4.3</v>
          </cell>
          <cell r="EP242">
            <v>-1.3</v>
          </cell>
          <cell r="EQ242">
            <v>9.4</v>
          </cell>
          <cell r="ER242">
            <v>-14.8</v>
          </cell>
          <cell r="ES242">
            <v>-8.4</v>
          </cell>
          <cell r="ET242">
            <v>-4.0999999999999996</v>
          </cell>
          <cell r="EU242">
            <v>1.7</v>
          </cell>
          <cell r="EV242">
            <v>-0.6</v>
          </cell>
          <cell r="EW242">
            <v>14.8</v>
          </cell>
          <cell r="EX242">
            <v>18.3</v>
          </cell>
          <cell r="EY242">
            <v>7.8</v>
          </cell>
          <cell r="EZ242">
            <v>-8.6999999999999993</v>
          </cell>
          <cell r="FA242">
            <v>-10.8</v>
          </cell>
          <cell r="FB242">
            <v>-0.8</v>
          </cell>
          <cell r="FC242">
            <v>-6</v>
          </cell>
          <cell r="FD242">
            <v>-6.7</v>
          </cell>
          <cell r="FE242">
            <v>1.5</v>
          </cell>
          <cell r="FF242">
            <v>0.1</v>
          </cell>
          <cell r="FG242">
            <v>-12</v>
          </cell>
          <cell r="FH242">
            <v>-13.8</v>
          </cell>
          <cell r="FI242">
            <v>-6</v>
          </cell>
          <cell r="FJ242">
            <v>-20.6</v>
          </cell>
          <cell r="FK242">
            <v>-2.5</v>
          </cell>
          <cell r="FL242">
            <v>-11.2</v>
          </cell>
          <cell r="FM242">
            <v>-2.9</v>
          </cell>
          <cell r="FN242">
            <v>-10.3</v>
          </cell>
          <cell r="FO242">
            <v>-7</v>
          </cell>
          <cell r="FP242">
            <v>-4.7</v>
          </cell>
          <cell r="FQ242">
            <v>7</v>
          </cell>
          <cell r="FR242">
            <v>-3.6</v>
          </cell>
          <cell r="FS242">
            <v>-2.4</v>
          </cell>
          <cell r="FT242">
            <v>-1.1000000000000001</v>
          </cell>
          <cell r="FU242">
            <v>-9.6999999999999993</v>
          </cell>
          <cell r="FV242">
            <v>-11.7</v>
          </cell>
          <cell r="FW242">
            <v>2.2000000000000002</v>
          </cell>
          <cell r="FX242">
            <v>-4.9000000000000004</v>
          </cell>
          <cell r="FY242">
            <v>1.4</v>
          </cell>
          <cell r="FZ242">
            <v>-17.5</v>
          </cell>
          <cell r="GA242">
            <v>-9.1999999999999993</v>
          </cell>
          <cell r="GB242">
            <v>-25.3</v>
          </cell>
          <cell r="GC242">
            <v>-12.4</v>
          </cell>
          <cell r="GD242">
            <v>-23.8</v>
          </cell>
          <cell r="GE242">
            <v>-15.6</v>
          </cell>
          <cell r="GF242">
            <v>-21.9</v>
          </cell>
          <cell r="GG242">
            <v>-9</v>
          </cell>
          <cell r="GH242">
            <v>-18.2</v>
          </cell>
          <cell r="GI242">
            <v>-19.5</v>
          </cell>
          <cell r="GJ242">
            <v>-3.8</v>
          </cell>
          <cell r="GK242">
            <v>-13.8</v>
          </cell>
          <cell r="GL242">
            <v>-15.5</v>
          </cell>
          <cell r="GM242">
            <v>-13.8</v>
          </cell>
          <cell r="GN242">
            <v>15.4</v>
          </cell>
          <cell r="GO242">
            <v>-0.6</v>
          </cell>
          <cell r="GP242">
            <v>6.5</v>
          </cell>
          <cell r="GQ242">
            <v>21.7</v>
          </cell>
          <cell r="GR242">
            <v>11.1</v>
          </cell>
          <cell r="GS242">
            <v>6.7</v>
          </cell>
          <cell r="GT242">
            <v>16.399999999999999</v>
          </cell>
          <cell r="GU242">
            <v>30.1</v>
          </cell>
          <cell r="GV242">
            <v>18.100000000000001</v>
          </cell>
          <cell r="GW242">
            <v>17</v>
          </cell>
          <cell r="GX242">
            <v>29.5</v>
          </cell>
          <cell r="GY242">
            <v>59.2</v>
          </cell>
          <cell r="GZ242">
            <v>54.1</v>
          </cell>
          <cell r="HA242">
            <v>55.5</v>
          </cell>
          <cell r="HB242">
            <v>49</v>
          </cell>
          <cell r="HC242">
            <v>48.2</v>
          </cell>
          <cell r="HD242">
            <v>16.2</v>
          </cell>
          <cell r="HE242">
            <v>14.1</v>
          </cell>
          <cell r="HF242">
            <v>17.100000000000001</v>
          </cell>
          <cell r="HG242">
            <v>23.4</v>
          </cell>
          <cell r="HH242">
            <v>26.2</v>
          </cell>
          <cell r="HI242">
            <v>9.3000000000000007</v>
          </cell>
          <cell r="HJ242">
            <v>7.7</v>
          </cell>
          <cell r="HK242">
            <v>31.8</v>
          </cell>
          <cell r="HL242">
            <v>19.8</v>
          </cell>
          <cell r="HM242">
            <v>4.7</v>
          </cell>
          <cell r="HN242">
            <v>14.3</v>
          </cell>
          <cell r="HO242">
            <v>28</v>
          </cell>
        </row>
        <row r="243">
          <cell r="A243" t="str">
            <v>CUGGDFCFBCPR</v>
          </cell>
          <cell r="B243" t="str">
            <v>YOY % change in nominal terms</v>
          </cell>
          <cell r="C243" t="str">
            <v>GDFCF</v>
          </cell>
          <cell r="D243" t="str">
            <v>Construction</v>
          </cell>
          <cell r="E243" t="str">
            <v>Private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-33.200000000000003</v>
          </cell>
          <cell r="P243">
            <v>-25.7</v>
          </cell>
          <cell r="Q243">
            <v>1.9</v>
          </cell>
          <cell r="R243">
            <v>73.2</v>
          </cell>
          <cell r="S243">
            <v>49.8</v>
          </cell>
          <cell r="T243">
            <v>22.1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21.4</v>
          </cell>
          <cell r="Z243">
            <v>26.1</v>
          </cell>
          <cell r="AA243">
            <v>16.899999999999999</v>
          </cell>
          <cell r="AB243">
            <v>23.8</v>
          </cell>
          <cell r="AC243">
            <v>10</v>
          </cell>
          <cell r="AD243">
            <v>19</v>
          </cell>
          <cell r="AE243">
            <v>-12.2</v>
          </cell>
          <cell r="AF243">
            <v>-3.6</v>
          </cell>
          <cell r="AG243">
            <v>-9.1</v>
          </cell>
          <cell r="AH243">
            <v>10.199999999999999</v>
          </cell>
          <cell r="AI243">
            <v>-3.9</v>
          </cell>
          <cell r="AJ243">
            <v>18.899999999999999</v>
          </cell>
          <cell r="AK243">
            <v>16.8</v>
          </cell>
          <cell r="AL243">
            <v>26.7</v>
          </cell>
          <cell r="AM243">
            <v>24.2</v>
          </cell>
          <cell r="AN243">
            <v>21.7</v>
          </cell>
          <cell r="AO243">
            <v>57.5</v>
          </cell>
          <cell r="AP243">
            <v>42.4</v>
          </cell>
          <cell r="AQ243">
            <v>46.9</v>
          </cell>
          <cell r="AR243">
            <v>32.6</v>
          </cell>
          <cell r="AS243">
            <v>44.1</v>
          </cell>
          <cell r="AT243">
            <v>12.3</v>
          </cell>
          <cell r="AU243">
            <v>19.7</v>
          </cell>
          <cell r="AV243">
            <v>12.8</v>
          </cell>
          <cell r="AW243">
            <v>22.5</v>
          </cell>
          <cell r="AX243">
            <v>16.8</v>
          </cell>
          <cell r="AY243">
            <v>43.6</v>
          </cell>
          <cell r="AZ243">
            <v>47.5</v>
          </cell>
          <cell r="BA243">
            <v>57</v>
          </cell>
          <cell r="BB243">
            <v>77.900000000000006</v>
          </cell>
          <cell r="BC243">
            <v>57.3</v>
          </cell>
          <cell r="BD243">
            <v>62.9</v>
          </cell>
          <cell r="BE243">
            <v>49.5</v>
          </cell>
          <cell r="BF243">
            <v>50.4</v>
          </cell>
          <cell r="BG243">
            <v>30.9</v>
          </cell>
          <cell r="BH243">
            <v>46.9</v>
          </cell>
          <cell r="BI243">
            <v>21.1</v>
          </cell>
          <cell r="BJ243">
            <v>24.9</v>
          </cell>
          <cell r="BK243">
            <v>20.2</v>
          </cell>
          <cell r="BL243">
            <v>16.899999999999999</v>
          </cell>
          <cell r="BM243">
            <v>20.6</v>
          </cell>
          <cell r="BN243">
            <v>12</v>
          </cell>
          <cell r="BO243">
            <v>4.7</v>
          </cell>
          <cell r="BP243">
            <v>-3.2</v>
          </cell>
          <cell r="BQ243">
            <v>-9</v>
          </cell>
          <cell r="BR243">
            <v>0.8</v>
          </cell>
          <cell r="BS243">
            <v>-27.7</v>
          </cell>
          <cell r="BT243">
            <v>-26.4</v>
          </cell>
          <cell r="BU243">
            <v>-26.4</v>
          </cell>
          <cell r="BV243">
            <v>-22.8</v>
          </cell>
          <cell r="BW243">
            <v>-25.9</v>
          </cell>
          <cell r="BX243">
            <v>-11.2</v>
          </cell>
          <cell r="BY243">
            <v>-4.7</v>
          </cell>
          <cell r="BZ243">
            <v>0.2</v>
          </cell>
          <cell r="CA243">
            <v>1.2</v>
          </cell>
          <cell r="CB243">
            <v>-3.7</v>
          </cell>
          <cell r="CC243">
            <v>8.1</v>
          </cell>
          <cell r="CD243">
            <v>4.2</v>
          </cell>
          <cell r="CE243">
            <v>0.9</v>
          </cell>
          <cell r="CF243">
            <v>9.9</v>
          </cell>
          <cell r="CG243">
            <v>5.8</v>
          </cell>
          <cell r="CH243">
            <v>8</v>
          </cell>
          <cell r="CI243">
            <v>17.100000000000001</v>
          </cell>
          <cell r="CJ243">
            <v>24.6</v>
          </cell>
          <cell r="CK243">
            <v>24.9</v>
          </cell>
          <cell r="CL243">
            <v>18.8</v>
          </cell>
          <cell r="CM243">
            <v>36.5</v>
          </cell>
          <cell r="CN243">
            <v>27.2</v>
          </cell>
          <cell r="CO243">
            <v>36.700000000000003</v>
          </cell>
          <cell r="CP243">
            <v>39.5</v>
          </cell>
          <cell r="CQ243">
            <v>35.200000000000003</v>
          </cell>
          <cell r="CR243">
            <v>37.5</v>
          </cell>
          <cell r="CS243">
            <v>44.7</v>
          </cell>
          <cell r="CT243">
            <v>23.5</v>
          </cell>
          <cell r="CU243">
            <v>34.1</v>
          </cell>
          <cell r="CV243">
            <v>34.5</v>
          </cell>
          <cell r="CW243">
            <v>27.8</v>
          </cell>
          <cell r="CX243">
            <v>24.9</v>
          </cell>
          <cell r="CY243">
            <v>29.6</v>
          </cell>
          <cell r="CZ243">
            <v>6.4</v>
          </cell>
          <cell r="DA243">
            <v>21.2</v>
          </cell>
          <cell r="DB243">
            <v>4.9000000000000004</v>
          </cell>
          <cell r="DC243">
            <v>13.5</v>
          </cell>
          <cell r="DD243">
            <v>21.5</v>
          </cell>
          <cell r="DE243">
            <v>30.7</v>
          </cell>
          <cell r="DF243">
            <v>17.899999999999999</v>
          </cell>
          <cell r="DG243">
            <v>17.8</v>
          </cell>
          <cell r="DH243">
            <v>13</v>
          </cell>
          <cell r="DI243">
            <v>7</v>
          </cell>
          <cell r="DJ243">
            <v>9.6</v>
          </cell>
          <cell r="DK243">
            <v>11.5</v>
          </cell>
          <cell r="DL243">
            <v>23.3</v>
          </cell>
          <cell r="DM243">
            <v>15.9</v>
          </cell>
          <cell r="DN243">
            <v>18.2</v>
          </cell>
          <cell r="DO243">
            <v>7.9</v>
          </cell>
          <cell r="DP243">
            <v>15.9</v>
          </cell>
          <cell r="DQ243">
            <v>17.399999999999999</v>
          </cell>
          <cell r="DR243">
            <v>14.6</v>
          </cell>
          <cell r="DS243">
            <v>9.6</v>
          </cell>
          <cell r="DT243">
            <v>15.8</v>
          </cell>
          <cell r="DU243">
            <v>14.3</v>
          </cell>
          <cell r="DV243">
            <v>25.4</v>
          </cell>
          <cell r="DW243">
            <v>32.9</v>
          </cell>
          <cell r="DX243">
            <v>33.799999999999997</v>
          </cell>
          <cell r="DY243">
            <v>24.2</v>
          </cell>
          <cell r="DZ243">
            <v>29</v>
          </cell>
          <cell r="EA243">
            <v>-7.4</v>
          </cell>
          <cell r="EB243">
            <v>-12.1</v>
          </cell>
          <cell r="EC243">
            <v>-20.2</v>
          </cell>
          <cell r="ED243">
            <v>-12</v>
          </cell>
          <cell r="EE243">
            <v>-13</v>
          </cell>
          <cell r="EF243">
            <v>1.1000000000000001</v>
          </cell>
          <cell r="EG243">
            <v>9.4</v>
          </cell>
          <cell r="EH243">
            <v>20</v>
          </cell>
          <cell r="EI243">
            <v>34.9</v>
          </cell>
          <cell r="EJ243">
            <v>16.3</v>
          </cell>
          <cell r="EK243">
            <v>20.8</v>
          </cell>
          <cell r="EL243">
            <v>29.4</v>
          </cell>
          <cell r="EM243">
            <v>43.1</v>
          </cell>
          <cell r="EN243">
            <v>29.3</v>
          </cell>
          <cell r="EO243">
            <v>30.7</v>
          </cell>
          <cell r="EP243">
            <v>26.7</v>
          </cell>
          <cell r="EQ243">
            <v>6.3</v>
          </cell>
          <cell r="ER243">
            <v>-17.899999999999999</v>
          </cell>
          <cell r="ES243">
            <v>-33.1</v>
          </cell>
          <cell r="ET243">
            <v>-7.6</v>
          </cell>
          <cell r="EU243">
            <v>-26.7</v>
          </cell>
          <cell r="EV243">
            <v>-30.9</v>
          </cell>
          <cell r="EW243">
            <v>-22.4</v>
          </cell>
          <cell r="EX243">
            <v>-21.1</v>
          </cell>
          <cell r="EY243">
            <v>-25.6</v>
          </cell>
          <cell r="EZ243">
            <v>-17.100000000000001</v>
          </cell>
          <cell r="FA243">
            <v>-17.600000000000001</v>
          </cell>
          <cell r="FB243">
            <v>-6.9</v>
          </cell>
          <cell r="FC243">
            <v>-0.4</v>
          </cell>
          <cell r="FD243">
            <v>-11</v>
          </cell>
          <cell r="FE243">
            <v>-13.9</v>
          </cell>
          <cell r="FF243">
            <v>-5.8</v>
          </cell>
          <cell r="FG243">
            <v>-12.2</v>
          </cell>
          <cell r="FH243">
            <v>-5.0999999999999996</v>
          </cell>
          <cell r="FI243">
            <v>-9.3000000000000007</v>
          </cell>
          <cell r="FJ243">
            <v>-5.0999999999999996</v>
          </cell>
          <cell r="FK243">
            <v>-1.1000000000000001</v>
          </cell>
          <cell r="FL243">
            <v>1.3</v>
          </cell>
          <cell r="FM243">
            <v>-19.100000000000001</v>
          </cell>
          <cell r="FN243">
            <v>-6.3</v>
          </cell>
          <cell r="FO243">
            <v>-9.6</v>
          </cell>
          <cell r="FP243">
            <v>-18.8</v>
          </cell>
          <cell r="FQ243">
            <v>-17.5</v>
          </cell>
          <cell r="FR243">
            <v>-17.600000000000001</v>
          </cell>
          <cell r="FS243">
            <v>-15.9</v>
          </cell>
          <cell r="FT243">
            <v>-16.399999999999999</v>
          </cell>
          <cell r="FU243">
            <v>-9.6999999999999993</v>
          </cell>
          <cell r="FV243">
            <v>-10.7</v>
          </cell>
          <cell r="FW243">
            <v>1.3</v>
          </cell>
          <cell r="FX243">
            <v>-9.1999999999999993</v>
          </cell>
          <cell r="FY243">
            <v>6</v>
          </cell>
          <cell r="FZ243">
            <v>5.9</v>
          </cell>
          <cell r="GA243">
            <v>7</v>
          </cell>
          <cell r="GB243">
            <v>0.7</v>
          </cell>
          <cell r="GC243">
            <v>4.9000000000000004</v>
          </cell>
          <cell r="GD243">
            <v>7.6</v>
          </cell>
          <cell r="GE243">
            <v>12.2</v>
          </cell>
          <cell r="GF243">
            <v>6.2</v>
          </cell>
          <cell r="GG243">
            <v>11.9</v>
          </cell>
          <cell r="GH243">
            <v>9.4</v>
          </cell>
          <cell r="GI243">
            <v>9.1999999999999993</v>
          </cell>
          <cell r="GJ243">
            <v>14.6</v>
          </cell>
          <cell r="GK243">
            <v>9.8000000000000007</v>
          </cell>
          <cell r="GL243">
            <v>15.2</v>
          </cell>
          <cell r="GM243">
            <v>12.2</v>
          </cell>
          <cell r="GN243">
            <v>26.6</v>
          </cell>
          <cell r="GO243">
            <v>16.8</v>
          </cell>
          <cell r="GP243">
            <v>11.4</v>
          </cell>
          <cell r="GQ243">
            <v>4.5999999999999996</v>
          </cell>
          <cell r="GR243">
            <v>14.7</v>
          </cell>
          <cell r="GS243">
            <v>-14.6</v>
          </cell>
          <cell r="GT243">
            <v>-11.5</v>
          </cell>
          <cell r="GU243">
            <v>-2.7</v>
          </cell>
          <cell r="GV243">
            <v>-3.3</v>
          </cell>
          <cell r="GW243">
            <v>-8.3000000000000007</v>
          </cell>
          <cell r="GX243">
            <v>-11.3</v>
          </cell>
          <cell r="GY243">
            <v>7.7</v>
          </cell>
          <cell r="GZ243">
            <v>1.6</v>
          </cell>
          <cell r="HA243">
            <v>0</v>
          </cell>
          <cell r="HB243">
            <v>-0.3</v>
          </cell>
          <cell r="HC243">
            <v>33.799999999999997</v>
          </cell>
          <cell r="HD243">
            <v>16.5</v>
          </cell>
          <cell r="HE243">
            <v>36.6</v>
          </cell>
          <cell r="HF243">
            <v>40.799999999999997</v>
          </cell>
          <cell r="HG243">
            <v>31.4</v>
          </cell>
          <cell r="HH243">
            <v>23.3</v>
          </cell>
          <cell r="HI243">
            <v>28.5</v>
          </cell>
          <cell r="HJ243">
            <v>22.7</v>
          </cell>
          <cell r="HK243">
            <v>25.7</v>
          </cell>
          <cell r="HL243">
            <v>25.1</v>
          </cell>
          <cell r="HM243">
            <v>10.6</v>
          </cell>
          <cell r="HN243">
            <v>3.2</v>
          </cell>
          <cell r="HO243">
            <v>0.4</v>
          </cell>
        </row>
        <row r="244">
          <cell r="A244" t="str">
            <v>CUGGDFCFTC</v>
          </cell>
          <cell r="B244" t="str">
            <v>YOY % change in nominal terms</v>
          </cell>
          <cell r="C244" t="str">
            <v>GDFCF</v>
          </cell>
          <cell r="D244" t="str">
            <v>Transfer cost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-19.2</v>
          </cell>
          <cell r="P244">
            <v>4.8</v>
          </cell>
          <cell r="Q244">
            <v>18.2</v>
          </cell>
          <cell r="R244">
            <v>48.1</v>
          </cell>
          <cell r="S244">
            <v>28.6</v>
          </cell>
          <cell r="T244">
            <v>62.6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34.200000000000003</v>
          </cell>
          <cell r="Z244">
            <v>-44.1</v>
          </cell>
          <cell r="AA244">
            <v>-53.5</v>
          </cell>
          <cell r="AB244">
            <v>-2.4</v>
          </cell>
          <cell r="AC244">
            <v>-13.6</v>
          </cell>
          <cell r="AD244">
            <v>-32.9</v>
          </cell>
          <cell r="AE244">
            <v>12.1</v>
          </cell>
          <cell r="AF244">
            <v>72.7</v>
          </cell>
          <cell r="AG244">
            <v>14.6</v>
          </cell>
          <cell r="AH244">
            <v>18.399999999999999</v>
          </cell>
          <cell r="AI244">
            <v>28.3</v>
          </cell>
          <cell r="AJ244">
            <v>89.2</v>
          </cell>
          <cell r="AK244">
            <v>33.299999999999997</v>
          </cell>
          <cell r="AL244">
            <v>27.7</v>
          </cell>
          <cell r="AM244">
            <v>62.2</v>
          </cell>
          <cell r="AN244">
            <v>50</v>
          </cell>
          <cell r="AO244">
            <v>24.3</v>
          </cell>
          <cell r="AP244">
            <v>10.5</v>
          </cell>
          <cell r="AQ244">
            <v>56.7</v>
          </cell>
          <cell r="AR244">
            <v>46.6</v>
          </cell>
          <cell r="AS244">
            <v>33.299999999999997</v>
          </cell>
          <cell r="AT244">
            <v>19.5</v>
          </cell>
          <cell r="AU244">
            <v>76.2</v>
          </cell>
          <cell r="AV244">
            <v>50</v>
          </cell>
          <cell r="AW244">
            <v>58.9</v>
          </cell>
          <cell r="AX244">
            <v>51.3</v>
          </cell>
          <cell r="AY244">
            <v>81.7</v>
          </cell>
          <cell r="AZ244">
            <v>2</v>
          </cell>
          <cell r="BA244">
            <v>16.3</v>
          </cell>
          <cell r="BB244">
            <v>-2.9</v>
          </cell>
          <cell r="BC244">
            <v>18.8</v>
          </cell>
          <cell r="BD244">
            <v>41.3</v>
          </cell>
          <cell r="BE244">
            <v>52.3</v>
          </cell>
          <cell r="BF244">
            <v>53.7</v>
          </cell>
          <cell r="BG244">
            <v>118.8</v>
          </cell>
          <cell r="BH244">
            <v>65.900000000000006</v>
          </cell>
          <cell r="BI244">
            <v>89.1</v>
          </cell>
          <cell r="BJ244">
            <v>138.30000000000001</v>
          </cell>
          <cell r="BK244">
            <v>74.599999999999994</v>
          </cell>
          <cell r="BL244">
            <v>30.7</v>
          </cell>
          <cell r="BM244">
            <v>77</v>
          </cell>
          <cell r="BN244">
            <v>1.8</v>
          </cell>
          <cell r="BO244">
            <v>-24.8</v>
          </cell>
          <cell r="BP244">
            <v>-18.899999999999999</v>
          </cell>
          <cell r="BQ244">
            <v>-32.6</v>
          </cell>
          <cell r="BR244">
            <v>-18.5</v>
          </cell>
          <cell r="BS244">
            <v>-40.9</v>
          </cell>
          <cell r="BT244">
            <v>-25</v>
          </cell>
          <cell r="BU244">
            <v>-7</v>
          </cell>
          <cell r="BV244">
            <v>-0.3</v>
          </cell>
          <cell r="BW244">
            <v>-21.2</v>
          </cell>
          <cell r="BX244">
            <v>10.9</v>
          </cell>
          <cell r="BY244">
            <v>23</v>
          </cell>
          <cell r="BZ244">
            <v>3.9</v>
          </cell>
          <cell r="CA244">
            <v>-1.9</v>
          </cell>
          <cell r="CB244">
            <v>8.8000000000000007</v>
          </cell>
          <cell r="CC244">
            <v>23.4</v>
          </cell>
          <cell r="CD244">
            <v>16.600000000000001</v>
          </cell>
          <cell r="CE244">
            <v>75.900000000000006</v>
          </cell>
          <cell r="CF244">
            <v>92.3</v>
          </cell>
          <cell r="CG244">
            <v>50.3</v>
          </cell>
          <cell r="CH244">
            <v>35.799999999999997</v>
          </cell>
          <cell r="CI244">
            <v>35.700000000000003</v>
          </cell>
          <cell r="CJ244">
            <v>29.8</v>
          </cell>
          <cell r="CK244">
            <v>29.1</v>
          </cell>
          <cell r="CL244">
            <v>32.1</v>
          </cell>
          <cell r="CM244">
            <v>69.400000000000006</v>
          </cell>
          <cell r="CN244">
            <v>63.7</v>
          </cell>
          <cell r="CO244">
            <v>52.9</v>
          </cell>
          <cell r="CP244">
            <v>47.3</v>
          </cell>
          <cell r="CQ244">
            <v>57.1</v>
          </cell>
          <cell r="CR244">
            <v>5.5</v>
          </cell>
          <cell r="CS244">
            <v>4.5</v>
          </cell>
          <cell r="CT244">
            <v>38.200000000000003</v>
          </cell>
          <cell r="CU244">
            <v>18.600000000000001</v>
          </cell>
          <cell r="CV244">
            <v>18</v>
          </cell>
          <cell r="CW244">
            <v>104.5</v>
          </cell>
          <cell r="CX244">
            <v>125.5</v>
          </cell>
          <cell r="CY244">
            <v>-11.8</v>
          </cell>
          <cell r="CZ244">
            <v>32.299999999999997</v>
          </cell>
          <cell r="DA244">
            <v>51.1</v>
          </cell>
          <cell r="DB244">
            <v>-2.7</v>
          </cell>
          <cell r="DC244">
            <v>-15.1</v>
          </cell>
          <cell r="DD244">
            <v>32.6</v>
          </cell>
          <cell r="DE244">
            <v>32.799999999999997</v>
          </cell>
          <cell r="DF244">
            <v>8.6</v>
          </cell>
          <cell r="DG244">
            <v>13.1</v>
          </cell>
          <cell r="DH244">
            <v>46.5</v>
          </cell>
          <cell r="DI244">
            <v>88</v>
          </cell>
          <cell r="DJ244">
            <v>74.7</v>
          </cell>
          <cell r="DK244">
            <v>56.2</v>
          </cell>
          <cell r="DL244">
            <v>66.7</v>
          </cell>
          <cell r="DM244">
            <v>91.3</v>
          </cell>
          <cell r="DN244">
            <v>36.6</v>
          </cell>
          <cell r="DO244">
            <v>-12.8</v>
          </cell>
          <cell r="DP244">
            <v>38.299999999999997</v>
          </cell>
          <cell r="DQ244">
            <v>-7.8</v>
          </cell>
          <cell r="DR244">
            <v>-3.6</v>
          </cell>
          <cell r="DS244">
            <v>30.8</v>
          </cell>
          <cell r="DT244">
            <v>25.2</v>
          </cell>
          <cell r="DU244">
            <v>10.9</v>
          </cell>
          <cell r="DV244">
            <v>95.4</v>
          </cell>
          <cell r="DW244">
            <v>14.8</v>
          </cell>
          <cell r="DX244">
            <v>-29.5</v>
          </cell>
          <cell r="DY244">
            <v>-16.399999999999999</v>
          </cell>
          <cell r="DZ244">
            <v>7.3</v>
          </cell>
          <cell r="EA244">
            <v>-53.4</v>
          </cell>
          <cell r="EB244">
            <v>-32.700000000000003</v>
          </cell>
          <cell r="EC244">
            <v>-28</v>
          </cell>
          <cell r="ED244">
            <v>-12.9</v>
          </cell>
          <cell r="EE244">
            <v>-34.799999999999997</v>
          </cell>
          <cell r="EF244">
            <v>32</v>
          </cell>
          <cell r="EG244">
            <v>26.3</v>
          </cell>
          <cell r="EH244">
            <v>52.8</v>
          </cell>
          <cell r="EI244">
            <v>134.6</v>
          </cell>
          <cell r="EJ244">
            <v>59.6</v>
          </cell>
          <cell r="EK244">
            <v>125</v>
          </cell>
          <cell r="EL244">
            <v>124.2</v>
          </cell>
          <cell r="EM244">
            <v>94.8</v>
          </cell>
          <cell r="EN244">
            <v>-10.7</v>
          </cell>
          <cell r="EO244">
            <v>70.7</v>
          </cell>
          <cell r="EP244">
            <v>-55.8</v>
          </cell>
          <cell r="EQ244">
            <v>-64.900000000000006</v>
          </cell>
          <cell r="ER244">
            <v>-71.7</v>
          </cell>
          <cell r="ES244">
            <v>-38.200000000000003</v>
          </cell>
          <cell r="ET244">
            <v>-59.5</v>
          </cell>
          <cell r="EU244">
            <v>-26.7</v>
          </cell>
          <cell r="EV244">
            <v>-14.3</v>
          </cell>
          <cell r="EW244">
            <v>3.3</v>
          </cell>
          <cell r="EX244">
            <v>-39.1</v>
          </cell>
          <cell r="EY244">
            <v>-21.3</v>
          </cell>
          <cell r="EZ244">
            <v>-2.7</v>
          </cell>
          <cell r="FA244">
            <v>-22.4</v>
          </cell>
          <cell r="FB244">
            <v>9.8000000000000007</v>
          </cell>
          <cell r="FC244">
            <v>10.1</v>
          </cell>
          <cell r="FD244">
            <v>-2.6</v>
          </cell>
          <cell r="FE244">
            <v>-12.3</v>
          </cell>
          <cell r="FF244">
            <v>-0.1</v>
          </cell>
          <cell r="FG244">
            <v>-4.9000000000000004</v>
          </cell>
          <cell r="FH244">
            <v>-29.2</v>
          </cell>
          <cell r="FI244">
            <v>-11.6</v>
          </cell>
          <cell r="FJ244">
            <v>-9.9</v>
          </cell>
          <cell r="FK244">
            <v>-3</v>
          </cell>
          <cell r="FL244">
            <v>-24.8</v>
          </cell>
          <cell r="FM244">
            <v>7.5</v>
          </cell>
          <cell r="FN244">
            <v>-9</v>
          </cell>
          <cell r="FO244">
            <v>-22</v>
          </cell>
          <cell r="FP244">
            <v>-35.6</v>
          </cell>
          <cell r="FQ244">
            <v>-14.8</v>
          </cell>
          <cell r="FR244">
            <v>35.200000000000003</v>
          </cell>
          <cell r="FS244">
            <v>-10.9</v>
          </cell>
          <cell r="FT244">
            <v>114.6</v>
          </cell>
          <cell r="FU244">
            <v>164.3</v>
          </cell>
          <cell r="FV244">
            <v>84.1</v>
          </cell>
          <cell r="FW244">
            <v>63.4</v>
          </cell>
          <cell r="FX244">
            <v>99.7</v>
          </cell>
          <cell r="FY244">
            <v>28.5</v>
          </cell>
          <cell r="FZ244">
            <v>45.8</v>
          </cell>
          <cell r="GA244">
            <v>27.5</v>
          </cell>
          <cell r="GB244">
            <v>-22.2</v>
          </cell>
          <cell r="GC244">
            <v>18.399999999999999</v>
          </cell>
          <cell r="GD244">
            <v>-30</v>
          </cell>
          <cell r="GE244">
            <v>-32.200000000000003</v>
          </cell>
          <cell r="GF244">
            <v>3.5</v>
          </cell>
          <cell r="GG244">
            <v>9.9</v>
          </cell>
          <cell r="GH244">
            <v>-15.6</v>
          </cell>
          <cell r="GI244">
            <v>32.200000000000003</v>
          </cell>
          <cell r="GJ244">
            <v>20.8</v>
          </cell>
          <cell r="GK244">
            <v>35.700000000000003</v>
          </cell>
          <cell r="GL244">
            <v>96.4</v>
          </cell>
          <cell r="GM244">
            <v>45.9</v>
          </cell>
          <cell r="GN244">
            <v>96.4</v>
          </cell>
          <cell r="GO244">
            <v>38.700000000000003</v>
          </cell>
          <cell r="GP244">
            <v>-19.2</v>
          </cell>
          <cell r="GQ244">
            <v>-62.3</v>
          </cell>
          <cell r="GR244">
            <v>1.4</v>
          </cell>
          <cell r="GS244">
            <v>-68.5</v>
          </cell>
          <cell r="GT244">
            <v>-25.2</v>
          </cell>
          <cell r="GU244">
            <v>57.5</v>
          </cell>
          <cell r="GV244">
            <v>152</v>
          </cell>
          <cell r="GW244">
            <v>-2.5</v>
          </cell>
          <cell r="GX244">
            <v>176.3</v>
          </cell>
          <cell r="GY244">
            <v>60.4</v>
          </cell>
          <cell r="GZ244">
            <v>30.8</v>
          </cell>
          <cell r="HA244">
            <v>36.799999999999997</v>
          </cell>
          <cell r="HB244">
            <v>56.9</v>
          </cell>
          <cell r="HC244">
            <v>31.8</v>
          </cell>
          <cell r="HD244">
            <v>22</v>
          </cell>
          <cell r="HE244">
            <v>-24.1</v>
          </cell>
          <cell r="HF244">
            <v>-37.200000000000003</v>
          </cell>
          <cell r="HG244">
            <v>-5.0999999999999996</v>
          </cell>
          <cell r="HH244">
            <v>-37.299999999999997</v>
          </cell>
          <cell r="HI244">
            <v>-17.100000000000001</v>
          </cell>
          <cell r="HJ244">
            <v>7.1</v>
          </cell>
          <cell r="HK244">
            <v>48.8</v>
          </cell>
          <cell r="HL244">
            <v>-5.6</v>
          </cell>
          <cell r="HM244">
            <v>27.8</v>
          </cell>
          <cell r="HN244">
            <v>-30.3</v>
          </cell>
          <cell r="HO244">
            <v>-31</v>
          </cell>
        </row>
        <row r="245">
          <cell r="A245" t="str">
            <v>CUGGDFCFMESW</v>
          </cell>
          <cell r="B245" t="str">
            <v>YOY % change in nominal terms</v>
          </cell>
          <cell r="C245" t="str">
            <v>GDFCF</v>
          </cell>
          <cell r="D245" t="str">
            <v>M&amp;E + software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2.9</v>
          </cell>
          <cell r="P245">
            <v>7.7</v>
          </cell>
          <cell r="Q245">
            <v>35.700000000000003</v>
          </cell>
          <cell r="R245">
            <v>38.5</v>
          </cell>
          <cell r="S245">
            <v>26.9</v>
          </cell>
          <cell r="T245">
            <v>5.9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23.4</v>
          </cell>
          <cell r="Z245">
            <v>4.3</v>
          </cell>
          <cell r="AA245">
            <v>11.3</v>
          </cell>
          <cell r="AB245">
            <v>12.1</v>
          </cell>
          <cell r="AC245">
            <v>-0.4</v>
          </cell>
          <cell r="AD245">
            <v>6.9</v>
          </cell>
          <cell r="AE245">
            <v>15.6</v>
          </cell>
          <cell r="AF245">
            <v>-16.8</v>
          </cell>
          <cell r="AG245">
            <v>1.1000000000000001</v>
          </cell>
          <cell r="AH245">
            <v>11.1</v>
          </cell>
          <cell r="AI245">
            <v>1.8</v>
          </cell>
          <cell r="AJ245">
            <v>12.5</v>
          </cell>
          <cell r="AK245">
            <v>44.4</v>
          </cell>
          <cell r="AL245">
            <v>19.7</v>
          </cell>
          <cell r="AM245">
            <v>24.2</v>
          </cell>
          <cell r="AN245">
            <v>24.7</v>
          </cell>
          <cell r="AO245">
            <v>26.9</v>
          </cell>
          <cell r="AP245">
            <v>27</v>
          </cell>
          <cell r="AQ245">
            <v>-1.3</v>
          </cell>
          <cell r="AR245">
            <v>18.3</v>
          </cell>
          <cell r="AS245">
            <v>17.3</v>
          </cell>
          <cell r="AT245">
            <v>25.4</v>
          </cell>
          <cell r="AU245">
            <v>14.3</v>
          </cell>
          <cell r="AV245">
            <v>49.4</v>
          </cell>
          <cell r="AW245">
            <v>51.3</v>
          </cell>
          <cell r="AX245">
            <v>34.6</v>
          </cell>
          <cell r="AY245">
            <v>34.9</v>
          </cell>
          <cell r="AZ245">
            <v>53.2</v>
          </cell>
          <cell r="BA245">
            <v>80.7</v>
          </cell>
          <cell r="BB245">
            <v>34.799999999999997</v>
          </cell>
          <cell r="BC245">
            <v>50.2</v>
          </cell>
          <cell r="BD245">
            <v>37.700000000000003</v>
          </cell>
          <cell r="BE245">
            <v>47.5</v>
          </cell>
          <cell r="BF245">
            <v>19.5</v>
          </cell>
          <cell r="BG245">
            <v>35.4</v>
          </cell>
          <cell r="BH245">
            <v>34.200000000000003</v>
          </cell>
          <cell r="BI245">
            <v>25.3</v>
          </cell>
          <cell r="BJ245">
            <v>28.4</v>
          </cell>
          <cell r="BK245">
            <v>22.5</v>
          </cell>
          <cell r="BL245">
            <v>16.899999999999999</v>
          </cell>
          <cell r="BM245">
            <v>23.1</v>
          </cell>
          <cell r="BN245">
            <v>14.7</v>
          </cell>
          <cell r="BO245">
            <v>-22.5</v>
          </cell>
          <cell r="BP245">
            <v>8.4</v>
          </cell>
          <cell r="BQ245">
            <v>-7.1</v>
          </cell>
          <cell r="BR245">
            <v>-2.9</v>
          </cell>
          <cell r="BS245">
            <v>-4.9000000000000004</v>
          </cell>
          <cell r="BT245">
            <v>18.5</v>
          </cell>
          <cell r="BU245">
            <v>0.1</v>
          </cell>
          <cell r="BV245">
            <v>24.3</v>
          </cell>
          <cell r="BW245">
            <v>9</v>
          </cell>
          <cell r="BX245">
            <v>29</v>
          </cell>
          <cell r="BY245">
            <v>44</v>
          </cell>
          <cell r="BZ245">
            <v>27</v>
          </cell>
          <cell r="CA245">
            <v>22.9</v>
          </cell>
          <cell r="CB245">
            <v>30.3</v>
          </cell>
          <cell r="CC245">
            <v>13.3</v>
          </cell>
          <cell r="CD245">
            <v>6.9</v>
          </cell>
          <cell r="CE245">
            <v>-9.6</v>
          </cell>
          <cell r="CF245">
            <v>0.6</v>
          </cell>
          <cell r="CG245">
            <v>2.2999999999999998</v>
          </cell>
          <cell r="CH245">
            <v>11.5</v>
          </cell>
          <cell r="CI245">
            <v>4.7</v>
          </cell>
          <cell r="CJ245">
            <v>27.4</v>
          </cell>
          <cell r="CK245">
            <v>43.3</v>
          </cell>
          <cell r="CL245">
            <v>21.7</v>
          </cell>
          <cell r="CM245">
            <v>32.799999999999997</v>
          </cell>
          <cell r="CN245">
            <v>39.1</v>
          </cell>
          <cell r="CO245">
            <v>53.7</v>
          </cell>
          <cell r="CP245">
            <v>21.3</v>
          </cell>
          <cell r="CQ245">
            <v>35.6</v>
          </cell>
          <cell r="CR245">
            <v>22.1</v>
          </cell>
          <cell r="CS245">
            <v>25.3</v>
          </cell>
          <cell r="CT245">
            <v>24</v>
          </cell>
          <cell r="CU245">
            <v>19.899999999999999</v>
          </cell>
          <cell r="CV245">
            <v>22.8</v>
          </cell>
          <cell r="CW245">
            <v>24.7</v>
          </cell>
          <cell r="CX245">
            <v>17</v>
          </cell>
          <cell r="CY245">
            <v>4</v>
          </cell>
          <cell r="CZ245">
            <v>-7.7</v>
          </cell>
          <cell r="DA245">
            <v>8.3000000000000007</v>
          </cell>
          <cell r="DB245">
            <v>3</v>
          </cell>
          <cell r="DC245">
            <v>2.8</v>
          </cell>
          <cell r="DD245">
            <v>5.2</v>
          </cell>
          <cell r="DE245">
            <v>25.4</v>
          </cell>
          <cell r="DF245">
            <v>8.6999999999999993</v>
          </cell>
          <cell r="DG245">
            <v>11.3</v>
          </cell>
          <cell r="DH245">
            <v>21.5</v>
          </cell>
          <cell r="DI245">
            <v>23.4</v>
          </cell>
          <cell r="DJ245">
            <v>19.600000000000001</v>
          </cell>
          <cell r="DK245">
            <v>19.2</v>
          </cell>
          <cell r="DL245">
            <v>12</v>
          </cell>
          <cell r="DM245">
            <v>24.1</v>
          </cell>
          <cell r="DN245">
            <v>32.200000000000003</v>
          </cell>
          <cell r="DO245">
            <v>26.9</v>
          </cell>
          <cell r="DP245">
            <v>24.5</v>
          </cell>
          <cell r="DQ245">
            <v>18.5</v>
          </cell>
          <cell r="DR245">
            <v>16</v>
          </cell>
          <cell r="DS245">
            <v>3.4</v>
          </cell>
          <cell r="DT245">
            <v>-0.7</v>
          </cell>
          <cell r="DU245">
            <v>8.4</v>
          </cell>
          <cell r="DV245">
            <v>10.5</v>
          </cell>
          <cell r="DW245">
            <v>20</v>
          </cell>
          <cell r="DX245">
            <v>11.5</v>
          </cell>
          <cell r="DY245">
            <v>37</v>
          </cell>
          <cell r="DZ245">
            <v>20.100000000000001</v>
          </cell>
          <cell r="EA245">
            <v>46.9</v>
          </cell>
          <cell r="EB245">
            <v>33.9</v>
          </cell>
          <cell r="EC245">
            <v>50.4</v>
          </cell>
          <cell r="ED245">
            <v>17.2</v>
          </cell>
          <cell r="EE245">
            <v>35.6</v>
          </cell>
          <cell r="EF245">
            <v>11.1</v>
          </cell>
          <cell r="EG245">
            <v>3.9</v>
          </cell>
          <cell r="EH245">
            <v>-0.6</v>
          </cell>
          <cell r="EI245">
            <v>11.4</v>
          </cell>
          <cell r="EJ245">
            <v>6</v>
          </cell>
          <cell r="EK245">
            <v>20.3</v>
          </cell>
          <cell r="EL245">
            <v>9.9</v>
          </cell>
          <cell r="EM245">
            <v>6.6</v>
          </cell>
          <cell r="EN245">
            <v>12.4</v>
          </cell>
          <cell r="EO245">
            <v>11.9</v>
          </cell>
          <cell r="EP245">
            <v>-11</v>
          </cell>
          <cell r="EQ245">
            <v>-1.5</v>
          </cell>
          <cell r="ER245">
            <v>-15.5</v>
          </cell>
          <cell r="ES245">
            <v>-22.3</v>
          </cell>
          <cell r="ET245">
            <v>-12.6</v>
          </cell>
          <cell r="EU245">
            <v>-23.2</v>
          </cell>
          <cell r="EV245">
            <v>-26.5</v>
          </cell>
          <cell r="EW245">
            <v>-2.2000000000000002</v>
          </cell>
          <cell r="EX245">
            <v>0.3</v>
          </cell>
          <cell r="EY245">
            <v>-13.8</v>
          </cell>
          <cell r="EZ245">
            <v>29.5</v>
          </cell>
          <cell r="FA245">
            <v>27</v>
          </cell>
          <cell r="FB245">
            <v>29.7</v>
          </cell>
          <cell r="FC245">
            <v>21.4</v>
          </cell>
          <cell r="FD245">
            <v>26.7</v>
          </cell>
          <cell r="FE245">
            <v>13.6</v>
          </cell>
          <cell r="FF245">
            <v>-3.8</v>
          </cell>
          <cell r="FG245">
            <v>4.2</v>
          </cell>
          <cell r="FH245">
            <v>-10.9</v>
          </cell>
          <cell r="FI245">
            <v>0.2</v>
          </cell>
          <cell r="FJ245">
            <v>-26.4</v>
          </cell>
          <cell r="FK245">
            <v>-17.7</v>
          </cell>
          <cell r="FL245">
            <v>-21.1</v>
          </cell>
          <cell r="FM245">
            <v>-6</v>
          </cell>
          <cell r="FN245">
            <v>-18.100000000000001</v>
          </cell>
          <cell r="FO245">
            <v>-0.3</v>
          </cell>
          <cell r="FP245">
            <v>-9.6</v>
          </cell>
          <cell r="FQ245">
            <v>-8.5</v>
          </cell>
          <cell r="FR245">
            <v>1.1000000000000001</v>
          </cell>
          <cell r="FS245">
            <v>-4.4000000000000004</v>
          </cell>
          <cell r="FT245">
            <v>16.600000000000001</v>
          </cell>
          <cell r="FU245">
            <v>24.8</v>
          </cell>
          <cell r="FV245">
            <v>10</v>
          </cell>
          <cell r="FW245">
            <v>-4.9000000000000004</v>
          </cell>
          <cell r="FX245">
            <v>10.7</v>
          </cell>
          <cell r="FY245">
            <v>-0.8</v>
          </cell>
          <cell r="FZ245">
            <v>6.8</v>
          </cell>
          <cell r="GA245">
            <v>4.9000000000000004</v>
          </cell>
          <cell r="GB245">
            <v>22.3</v>
          </cell>
          <cell r="GC245">
            <v>8.1999999999999993</v>
          </cell>
          <cell r="GD245">
            <v>23.2</v>
          </cell>
          <cell r="GE245">
            <v>15.5</v>
          </cell>
          <cell r="GF245">
            <v>29.9</v>
          </cell>
          <cell r="GG245">
            <v>17.899999999999999</v>
          </cell>
          <cell r="GH245">
            <v>21.5</v>
          </cell>
          <cell r="GI245">
            <v>-4.5999999999999996</v>
          </cell>
          <cell r="GJ245">
            <v>-2.1</v>
          </cell>
          <cell r="GK245">
            <v>-12.6</v>
          </cell>
          <cell r="GL245">
            <v>1</v>
          </cell>
          <cell r="GM245">
            <v>-4.7</v>
          </cell>
          <cell r="GN245">
            <v>4.7</v>
          </cell>
          <cell r="GO245">
            <v>0.1</v>
          </cell>
          <cell r="GP245">
            <v>9.1</v>
          </cell>
          <cell r="GQ245">
            <v>-21.5</v>
          </cell>
          <cell r="GR245">
            <v>-2.7</v>
          </cell>
          <cell r="GS245">
            <v>-12.4</v>
          </cell>
          <cell r="GT245">
            <v>-13.6</v>
          </cell>
          <cell r="GU245">
            <v>1.9</v>
          </cell>
          <cell r="GV245">
            <v>10.7</v>
          </cell>
          <cell r="GW245">
            <v>-3.6</v>
          </cell>
          <cell r="GX245">
            <v>13.9</v>
          </cell>
          <cell r="GY245">
            <v>19.7</v>
          </cell>
          <cell r="GZ245">
            <v>-5.8</v>
          </cell>
          <cell r="HA245">
            <v>13.7</v>
          </cell>
          <cell r="HB245">
            <v>9.4</v>
          </cell>
          <cell r="HC245">
            <v>0.1</v>
          </cell>
          <cell r="HD245">
            <v>13.9</v>
          </cell>
          <cell r="HE245">
            <v>23.7</v>
          </cell>
          <cell r="HF245">
            <v>18.399999999999999</v>
          </cell>
          <cell r="HG245">
            <v>14.4</v>
          </cell>
          <cell r="HH245">
            <v>27.9</v>
          </cell>
          <cell r="HI245">
            <v>11.4</v>
          </cell>
          <cell r="HJ245">
            <v>19.7</v>
          </cell>
          <cell r="HK245">
            <v>16.7</v>
          </cell>
          <cell r="HL245">
            <v>18.399999999999999</v>
          </cell>
          <cell r="HM245">
            <v>-9.8000000000000007</v>
          </cell>
          <cell r="HN245">
            <v>4.9000000000000004</v>
          </cell>
          <cell r="HO245">
            <v>-14.4</v>
          </cell>
        </row>
        <row r="246">
          <cell r="A246" t="str">
            <v>CUGGDFCFMESWPU</v>
          </cell>
          <cell r="B246" t="str">
            <v>YOY % change in nominal terms</v>
          </cell>
          <cell r="C246" t="str">
            <v>GDFCF</v>
          </cell>
          <cell r="D246" t="str">
            <v>M&amp;E + software</v>
          </cell>
          <cell r="E246" t="str">
            <v>Public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-26.8</v>
          </cell>
          <cell r="P246">
            <v>-6.7</v>
          </cell>
          <cell r="Q246">
            <v>-3.6</v>
          </cell>
          <cell r="R246">
            <v>44.4</v>
          </cell>
          <cell r="S246">
            <v>10.3</v>
          </cell>
          <cell r="T246">
            <v>37.200000000000003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59.3</v>
          </cell>
          <cell r="Z246">
            <v>40</v>
          </cell>
          <cell r="AA246">
            <v>87.5</v>
          </cell>
          <cell r="AB246">
            <v>50</v>
          </cell>
          <cell r="AC246">
            <v>-27.6</v>
          </cell>
          <cell r="AD246">
            <v>29.8</v>
          </cell>
          <cell r="AE246">
            <v>-28.6</v>
          </cell>
          <cell r="AF246">
            <v>-43.3</v>
          </cell>
          <cell r="AG246">
            <v>-52.8</v>
          </cell>
          <cell r="AH246">
            <v>38.1</v>
          </cell>
          <cell r="AI246">
            <v>-27.9</v>
          </cell>
          <cell r="AJ246">
            <v>32</v>
          </cell>
          <cell r="AK246">
            <v>-29.4</v>
          </cell>
          <cell r="AL246">
            <v>-5.9</v>
          </cell>
          <cell r="AM246">
            <v>-34.5</v>
          </cell>
          <cell r="AN246">
            <v>-9.1</v>
          </cell>
          <cell r="AO246">
            <v>27.3</v>
          </cell>
          <cell r="AP246">
            <v>25</v>
          </cell>
          <cell r="AQ246">
            <v>81.3</v>
          </cell>
          <cell r="AR246">
            <v>21.1</v>
          </cell>
          <cell r="AS246">
            <v>36.299999999999997</v>
          </cell>
          <cell r="AT246">
            <v>35.700000000000003</v>
          </cell>
          <cell r="AU246">
            <v>160</v>
          </cell>
          <cell r="AV246">
            <v>189.7</v>
          </cell>
          <cell r="AW246">
            <v>391.3</v>
          </cell>
          <cell r="AX246">
            <v>168.8</v>
          </cell>
          <cell r="AY246">
            <v>91.2</v>
          </cell>
          <cell r="AZ246">
            <v>271.8</v>
          </cell>
          <cell r="BA246">
            <v>133.30000000000001</v>
          </cell>
          <cell r="BB246">
            <v>50.4</v>
          </cell>
          <cell r="BC246">
            <v>111.6</v>
          </cell>
          <cell r="BD246">
            <v>42.2</v>
          </cell>
          <cell r="BE246">
            <v>46.9</v>
          </cell>
          <cell r="BF246">
            <v>-25</v>
          </cell>
          <cell r="BG246">
            <v>26.5</v>
          </cell>
          <cell r="BH246">
            <v>17.7</v>
          </cell>
          <cell r="BI246">
            <v>26.5</v>
          </cell>
          <cell r="BJ246">
            <v>12.2</v>
          </cell>
          <cell r="BK246">
            <v>121.1</v>
          </cell>
          <cell r="BL246">
            <v>95.3</v>
          </cell>
          <cell r="BM246">
            <v>61.6</v>
          </cell>
          <cell r="BN246">
            <v>91.8</v>
          </cell>
          <cell r="BO246">
            <v>50.2</v>
          </cell>
          <cell r="BP246">
            <v>8</v>
          </cell>
          <cell r="BQ246">
            <v>-34.299999999999997</v>
          </cell>
          <cell r="BR246">
            <v>15.4</v>
          </cell>
          <cell r="BS246">
            <v>45.2</v>
          </cell>
          <cell r="BT246">
            <v>-19.5</v>
          </cell>
          <cell r="BU246">
            <v>-4</v>
          </cell>
          <cell r="BV246">
            <v>41.7</v>
          </cell>
          <cell r="BW246">
            <v>14.8</v>
          </cell>
          <cell r="BX246">
            <v>-46.9</v>
          </cell>
          <cell r="BY246">
            <v>-15.6</v>
          </cell>
          <cell r="BZ246">
            <v>-10.1</v>
          </cell>
          <cell r="CA246">
            <v>9.6999999999999993</v>
          </cell>
          <cell r="CB246">
            <v>-19</v>
          </cell>
          <cell r="CC246">
            <v>35.5</v>
          </cell>
          <cell r="CD246">
            <v>-4.0999999999999996</v>
          </cell>
          <cell r="CE246">
            <v>-40.9</v>
          </cell>
          <cell r="CF246">
            <v>-55.2</v>
          </cell>
          <cell r="CG246">
            <v>-21.2</v>
          </cell>
          <cell r="CH246">
            <v>-39.700000000000003</v>
          </cell>
          <cell r="CI246">
            <v>-43.6</v>
          </cell>
          <cell r="CJ246">
            <v>12.3</v>
          </cell>
          <cell r="CK246">
            <v>59.9</v>
          </cell>
          <cell r="CL246">
            <v>-12.1</v>
          </cell>
          <cell r="CM246">
            <v>16</v>
          </cell>
          <cell r="CN246">
            <v>36.4</v>
          </cell>
          <cell r="CO246">
            <v>20.9</v>
          </cell>
          <cell r="CP246">
            <v>26.1</v>
          </cell>
          <cell r="CQ246">
            <v>23.7</v>
          </cell>
          <cell r="CR246">
            <v>61.8</v>
          </cell>
          <cell r="CS246">
            <v>82.2</v>
          </cell>
          <cell r="CT246">
            <v>53.9</v>
          </cell>
          <cell r="CU246">
            <v>15.2</v>
          </cell>
          <cell r="CV246">
            <v>46.8</v>
          </cell>
          <cell r="CW246">
            <v>29.4</v>
          </cell>
          <cell r="CX246">
            <v>17.7</v>
          </cell>
          <cell r="CY246">
            <v>-18.7</v>
          </cell>
          <cell r="CZ246">
            <v>73.099999999999994</v>
          </cell>
          <cell r="DA246">
            <v>27.9</v>
          </cell>
          <cell r="DB246">
            <v>-9.4</v>
          </cell>
          <cell r="DC246">
            <v>1.8</v>
          </cell>
          <cell r="DD246">
            <v>60.5</v>
          </cell>
          <cell r="DE246">
            <v>-9.1</v>
          </cell>
          <cell r="DF246">
            <v>3.3</v>
          </cell>
          <cell r="DG246">
            <v>49.8</v>
          </cell>
          <cell r="DH246">
            <v>37.4</v>
          </cell>
          <cell r="DI246">
            <v>29.5</v>
          </cell>
          <cell r="DJ246">
            <v>-11</v>
          </cell>
          <cell r="DK246">
            <v>22.5</v>
          </cell>
          <cell r="DL246">
            <v>13.9</v>
          </cell>
          <cell r="DM246">
            <v>-22</v>
          </cell>
          <cell r="DN246">
            <v>-11.9</v>
          </cell>
          <cell r="DO246">
            <v>22.7</v>
          </cell>
          <cell r="DP246">
            <v>2.2000000000000002</v>
          </cell>
          <cell r="DQ246">
            <v>41.8</v>
          </cell>
          <cell r="DR246">
            <v>61.5</v>
          </cell>
          <cell r="DS246">
            <v>47.2</v>
          </cell>
          <cell r="DT246">
            <v>5.0999999999999996</v>
          </cell>
          <cell r="DU246">
            <v>35.4</v>
          </cell>
          <cell r="DV246">
            <v>11.6</v>
          </cell>
          <cell r="DW246">
            <v>31.5</v>
          </cell>
          <cell r="DX246">
            <v>24.9</v>
          </cell>
          <cell r="DY246">
            <v>93.1</v>
          </cell>
          <cell r="DZ246">
            <v>36.799999999999997</v>
          </cell>
          <cell r="EA246">
            <v>62.7</v>
          </cell>
          <cell r="EB246">
            <v>71.400000000000006</v>
          </cell>
          <cell r="EC246">
            <v>104.7</v>
          </cell>
          <cell r="ED246">
            <v>58.1</v>
          </cell>
          <cell r="EE246">
            <v>71.599999999999994</v>
          </cell>
          <cell r="EF246">
            <v>44.4</v>
          </cell>
          <cell r="EG246">
            <v>49.4</v>
          </cell>
          <cell r="EH246">
            <v>51.3</v>
          </cell>
          <cell r="EI246">
            <v>25.8</v>
          </cell>
          <cell r="EJ246">
            <v>41.6</v>
          </cell>
          <cell r="EK246">
            <v>14.8</v>
          </cell>
          <cell r="EL246">
            <v>49.8</v>
          </cell>
          <cell r="EM246">
            <v>4.7</v>
          </cell>
          <cell r="EN246">
            <v>5.6</v>
          </cell>
          <cell r="EO246">
            <v>16.5</v>
          </cell>
          <cell r="EP246">
            <v>20.8</v>
          </cell>
          <cell r="EQ246">
            <v>3.7</v>
          </cell>
          <cell r="ER246">
            <v>-16.899999999999999</v>
          </cell>
          <cell r="ES246">
            <v>-3.7</v>
          </cell>
          <cell r="ET246">
            <v>1.7</v>
          </cell>
          <cell r="EU246">
            <v>-10.1</v>
          </cell>
          <cell r="EV246">
            <v>-11.2</v>
          </cell>
          <cell r="EW246">
            <v>34.1</v>
          </cell>
          <cell r="EX246">
            <v>27.4</v>
          </cell>
          <cell r="EY246">
            <v>6.7</v>
          </cell>
          <cell r="EZ246">
            <v>4.9000000000000004</v>
          </cell>
          <cell r="FA246">
            <v>0</v>
          </cell>
          <cell r="FB246">
            <v>-11.1</v>
          </cell>
          <cell r="FC246">
            <v>-19.600000000000001</v>
          </cell>
          <cell r="FD246">
            <v>-6.6</v>
          </cell>
          <cell r="FE246">
            <v>-2</v>
          </cell>
          <cell r="FF246">
            <v>2.5</v>
          </cell>
          <cell r="FG246">
            <v>-0.5</v>
          </cell>
          <cell r="FH246">
            <v>19.399999999999999</v>
          </cell>
          <cell r="FI246">
            <v>4.3</v>
          </cell>
          <cell r="FJ246">
            <v>15.1</v>
          </cell>
          <cell r="FK246">
            <v>-0.4</v>
          </cell>
          <cell r="FL246">
            <v>7</v>
          </cell>
          <cell r="FM246">
            <v>-6.7</v>
          </cell>
          <cell r="FN246">
            <v>4.0999999999999996</v>
          </cell>
          <cell r="FO246">
            <v>-11.2</v>
          </cell>
          <cell r="FP246">
            <v>-7.4</v>
          </cell>
          <cell r="FQ246">
            <v>-4.2</v>
          </cell>
          <cell r="FR246">
            <v>-2.6</v>
          </cell>
          <cell r="FS246">
            <v>-6.7</v>
          </cell>
          <cell r="FT246">
            <v>-0.3</v>
          </cell>
          <cell r="FU246">
            <v>-1.9</v>
          </cell>
          <cell r="FV246">
            <v>-15.9</v>
          </cell>
          <cell r="FW246">
            <v>-11.9</v>
          </cell>
          <cell r="FX246">
            <v>-7.2</v>
          </cell>
          <cell r="FY246">
            <v>-14.9</v>
          </cell>
          <cell r="FZ246">
            <v>-14.2</v>
          </cell>
          <cell r="GA246">
            <v>-12.4</v>
          </cell>
          <cell r="GB246">
            <v>-14.9</v>
          </cell>
          <cell r="GC246">
            <v>-14.2</v>
          </cell>
          <cell r="GD246">
            <v>-5.5</v>
          </cell>
          <cell r="GE246">
            <v>-3.1</v>
          </cell>
          <cell r="GF246">
            <v>13.7</v>
          </cell>
          <cell r="GG246">
            <v>13.4</v>
          </cell>
          <cell r="GH246">
            <v>3.6</v>
          </cell>
          <cell r="GI246">
            <v>10.1</v>
          </cell>
          <cell r="GJ246">
            <v>7.9</v>
          </cell>
          <cell r="GK246">
            <v>13.8</v>
          </cell>
          <cell r="GL246">
            <v>18.2</v>
          </cell>
          <cell r="GM246">
            <v>12.6</v>
          </cell>
          <cell r="GN246">
            <v>17.899999999999999</v>
          </cell>
          <cell r="GO246">
            <v>22.4</v>
          </cell>
          <cell r="GP246">
            <v>15.9</v>
          </cell>
          <cell r="GQ246">
            <v>10.4</v>
          </cell>
          <cell r="GR246">
            <v>16.3</v>
          </cell>
          <cell r="GS246">
            <v>5.0999999999999996</v>
          </cell>
          <cell r="GT246">
            <v>11.6</v>
          </cell>
          <cell r="GU246">
            <v>7.9</v>
          </cell>
          <cell r="GV246">
            <v>-0.8</v>
          </cell>
          <cell r="GW246">
            <v>5.6</v>
          </cell>
          <cell r="GX246">
            <v>4.8</v>
          </cell>
          <cell r="GY246">
            <v>-5.4</v>
          </cell>
          <cell r="GZ246">
            <v>5.6</v>
          </cell>
          <cell r="HA246">
            <v>13.6</v>
          </cell>
          <cell r="HB246">
            <v>4.8</v>
          </cell>
          <cell r="HC246">
            <v>13.1</v>
          </cell>
          <cell r="HD246">
            <v>2.8</v>
          </cell>
          <cell r="HE246">
            <v>-4.9000000000000004</v>
          </cell>
          <cell r="HF246">
            <v>14.2</v>
          </cell>
          <cell r="HG246">
            <v>6.9</v>
          </cell>
          <cell r="HH246">
            <v>6.5</v>
          </cell>
          <cell r="HI246">
            <v>30.8</v>
          </cell>
          <cell r="HJ246">
            <v>7.3</v>
          </cell>
          <cell r="HK246">
            <v>9.4</v>
          </cell>
          <cell r="HL246">
            <v>12.1</v>
          </cell>
          <cell r="HM246">
            <v>3.9</v>
          </cell>
          <cell r="HN246">
            <v>4.9000000000000004</v>
          </cell>
          <cell r="HO246">
            <v>12.2</v>
          </cell>
        </row>
        <row r="247">
          <cell r="A247" t="str">
            <v>CUGGDFCFMESWPR</v>
          </cell>
          <cell r="B247" t="str">
            <v>YOY % change in nominal terms</v>
          </cell>
          <cell r="C247" t="str">
            <v>GDFCF</v>
          </cell>
          <cell r="D247" t="str">
            <v>M&amp;E + software</v>
          </cell>
          <cell r="E247" t="str">
            <v>Private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4.2</v>
          </cell>
          <cell r="P247">
            <v>8.1</v>
          </cell>
          <cell r="Q247">
            <v>36.700000000000003</v>
          </cell>
          <cell r="R247">
            <v>38.4</v>
          </cell>
          <cell r="S247">
            <v>27.2</v>
          </cell>
          <cell r="T247">
            <v>5.4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22.7</v>
          </cell>
          <cell r="Z247">
            <v>3.1</v>
          </cell>
          <cell r="AA247">
            <v>10</v>
          </cell>
          <cell r="AB247">
            <v>11.1</v>
          </cell>
          <cell r="AC247">
            <v>0.4</v>
          </cell>
          <cell r="AD247">
            <v>6.3</v>
          </cell>
          <cell r="AE247">
            <v>17.7</v>
          </cell>
          <cell r="AF247">
            <v>-16</v>
          </cell>
          <cell r="AG247">
            <v>3</v>
          </cell>
          <cell r="AH247">
            <v>10.5</v>
          </cell>
          <cell r="AI247">
            <v>2.8</v>
          </cell>
          <cell r="AJ247">
            <v>12</v>
          </cell>
          <cell r="AK247">
            <v>45.9</v>
          </cell>
          <cell r="AL247">
            <v>20.100000000000001</v>
          </cell>
          <cell r="AM247">
            <v>25.9</v>
          </cell>
          <cell r="AN247">
            <v>25.5</v>
          </cell>
          <cell r="AO247">
            <v>26.9</v>
          </cell>
          <cell r="AP247">
            <v>27</v>
          </cell>
          <cell r="AQ247">
            <v>-2.4</v>
          </cell>
          <cell r="AR247">
            <v>18.3</v>
          </cell>
          <cell r="AS247">
            <v>17</v>
          </cell>
          <cell r="AT247">
            <v>25.1</v>
          </cell>
          <cell r="AU247">
            <v>12.9</v>
          </cell>
          <cell r="AV247">
            <v>46</v>
          </cell>
          <cell r="AW247">
            <v>46.1</v>
          </cell>
          <cell r="AX247">
            <v>31.9</v>
          </cell>
          <cell r="AY247">
            <v>32.799999999999997</v>
          </cell>
          <cell r="AZ247">
            <v>48.3</v>
          </cell>
          <cell r="BA247">
            <v>78.099999999999994</v>
          </cell>
          <cell r="BB247">
            <v>34</v>
          </cell>
          <cell r="BC247">
            <v>47.7</v>
          </cell>
          <cell r="BD247">
            <v>37.4</v>
          </cell>
          <cell r="BE247">
            <v>47.5</v>
          </cell>
          <cell r="BF247">
            <v>22.3</v>
          </cell>
          <cell r="BG247">
            <v>35.9</v>
          </cell>
          <cell r="BH247">
            <v>35.1</v>
          </cell>
          <cell r="BI247">
            <v>25.2</v>
          </cell>
          <cell r="BJ247">
            <v>29.3</v>
          </cell>
          <cell r="BK247">
            <v>18.7</v>
          </cell>
          <cell r="BL247">
            <v>12.7</v>
          </cell>
          <cell r="BM247">
            <v>21.1</v>
          </cell>
          <cell r="BN247">
            <v>10.5</v>
          </cell>
          <cell r="BO247">
            <v>-26</v>
          </cell>
          <cell r="BP247">
            <v>8.5</v>
          </cell>
          <cell r="BQ247">
            <v>-4.5999999999999996</v>
          </cell>
          <cell r="BR247">
            <v>-4.2</v>
          </cell>
          <cell r="BS247">
            <v>-9.6</v>
          </cell>
          <cell r="BT247">
            <v>22.2</v>
          </cell>
          <cell r="BU247">
            <v>0.3</v>
          </cell>
          <cell r="BV247">
            <v>23.1</v>
          </cell>
          <cell r="BW247">
            <v>8.5</v>
          </cell>
          <cell r="BX247">
            <v>40.4</v>
          </cell>
          <cell r="BY247">
            <v>47.8</v>
          </cell>
          <cell r="BZ247">
            <v>29.6</v>
          </cell>
          <cell r="CA247">
            <v>23.9</v>
          </cell>
          <cell r="CB247">
            <v>34.5</v>
          </cell>
          <cell r="CC247">
            <v>12</v>
          </cell>
          <cell r="CD247">
            <v>7.3</v>
          </cell>
          <cell r="CE247">
            <v>-8.1</v>
          </cell>
          <cell r="CF247">
            <v>4.2</v>
          </cell>
          <cell r="CG247">
            <v>3.5</v>
          </cell>
          <cell r="CH247">
            <v>15</v>
          </cell>
          <cell r="CI247">
            <v>6.3</v>
          </cell>
          <cell r="CJ247">
            <v>27.9</v>
          </cell>
          <cell r="CK247">
            <v>42.9</v>
          </cell>
          <cell r="CL247">
            <v>23</v>
          </cell>
          <cell r="CM247">
            <v>33.4</v>
          </cell>
          <cell r="CN247">
            <v>39.1</v>
          </cell>
          <cell r="CO247">
            <v>54.6</v>
          </cell>
          <cell r="CP247">
            <v>21.1</v>
          </cell>
          <cell r="CQ247">
            <v>36</v>
          </cell>
          <cell r="CR247">
            <v>20.9</v>
          </cell>
          <cell r="CS247">
            <v>24.3</v>
          </cell>
          <cell r="CT247">
            <v>23.4</v>
          </cell>
          <cell r="CU247">
            <v>20</v>
          </cell>
          <cell r="CV247">
            <v>22.1</v>
          </cell>
          <cell r="CW247">
            <v>24.5</v>
          </cell>
          <cell r="CX247">
            <v>17</v>
          </cell>
          <cell r="CY247">
            <v>4.5999999999999996</v>
          </cell>
          <cell r="CZ247">
            <v>-10.199999999999999</v>
          </cell>
          <cell r="DA247">
            <v>7.7</v>
          </cell>
          <cell r="DB247">
            <v>3.5</v>
          </cell>
          <cell r="DC247">
            <v>2.9</v>
          </cell>
          <cell r="DD247">
            <v>4.0999999999999996</v>
          </cell>
          <cell r="DE247">
            <v>27.5</v>
          </cell>
          <cell r="DF247">
            <v>8.9</v>
          </cell>
          <cell r="DG247">
            <v>9.8000000000000007</v>
          </cell>
          <cell r="DH247">
            <v>21.1</v>
          </cell>
          <cell r="DI247">
            <v>23.2</v>
          </cell>
          <cell r="DJ247">
            <v>21</v>
          </cell>
          <cell r="DK247">
            <v>19.100000000000001</v>
          </cell>
          <cell r="DL247">
            <v>11.9</v>
          </cell>
          <cell r="DM247">
            <v>25.4</v>
          </cell>
          <cell r="DN247">
            <v>33.700000000000003</v>
          </cell>
          <cell r="DO247">
            <v>27.1</v>
          </cell>
          <cell r="DP247">
            <v>25.3</v>
          </cell>
          <cell r="DQ247">
            <v>17.3</v>
          </cell>
          <cell r="DR247">
            <v>15.2</v>
          </cell>
          <cell r="DS247">
            <v>2.4</v>
          </cell>
          <cell r="DT247">
            <v>-0.9</v>
          </cell>
          <cell r="DU247">
            <v>7.6</v>
          </cell>
          <cell r="DV247">
            <v>10.4</v>
          </cell>
          <cell r="DW247">
            <v>19.7</v>
          </cell>
          <cell r="DX247">
            <v>11.1</v>
          </cell>
          <cell r="DY247">
            <v>35.200000000000003</v>
          </cell>
          <cell r="DZ247">
            <v>19.5</v>
          </cell>
          <cell r="EA247">
            <v>45.8</v>
          </cell>
          <cell r="EB247">
            <v>32.9</v>
          </cell>
          <cell r="EC247">
            <v>48.5</v>
          </cell>
          <cell r="ED247">
            <v>15.3</v>
          </cell>
          <cell r="EE247">
            <v>34.1</v>
          </cell>
          <cell r="EF247">
            <v>8.6999999999999993</v>
          </cell>
          <cell r="EG247">
            <v>2.2999999999999998</v>
          </cell>
          <cell r="EH247">
            <v>-3.1</v>
          </cell>
          <cell r="EI247">
            <v>10.5</v>
          </cell>
          <cell r="EJ247">
            <v>4.0999999999999996</v>
          </cell>
          <cell r="EK247">
            <v>20.8</v>
          </cell>
          <cell r="EL247">
            <v>7.8</v>
          </cell>
          <cell r="EM247">
            <v>6.7</v>
          </cell>
          <cell r="EN247">
            <v>12.9</v>
          </cell>
          <cell r="EO247">
            <v>11.6</v>
          </cell>
          <cell r="EP247">
            <v>-13.9</v>
          </cell>
          <cell r="EQ247">
            <v>-1.9</v>
          </cell>
          <cell r="ER247">
            <v>-15.4</v>
          </cell>
          <cell r="ES247">
            <v>-23.6</v>
          </cell>
          <cell r="ET247">
            <v>-13.7</v>
          </cell>
          <cell r="EU247">
            <v>-24.9</v>
          </cell>
          <cell r="EV247">
            <v>-27.7</v>
          </cell>
          <cell r="EW247">
            <v>-4.9000000000000004</v>
          </cell>
          <cell r="EX247">
            <v>-2</v>
          </cell>
          <cell r="EY247">
            <v>-15.6</v>
          </cell>
          <cell r="EZ247">
            <v>33.200000000000003</v>
          </cell>
          <cell r="FA247">
            <v>29.5</v>
          </cell>
          <cell r="FB247">
            <v>33.9</v>
          </cell>
          <cell r="FC247">
            <v>26</v>
          </cell>
          <cell r="FD247">
            <v>30.5</v>
          </cell>
          <cell r="FE247">
            <v>15.4</v>
          </cell>
          <cell r="FF247">
            <v>-4.3</v>
          </cell>
          <cell r="FG247">
            <v>4.5</v>
          </cell>
          <cell r="FH247">
            <v>-13.1</v>
          </cell>
          <cell r="FI247">
            <v>-0.1</v>
          </cell>
          <cell r="FJ247">
            <v>-30.7</v>
          </cell>
          <cell r="FK247">
            <v>-19</v>
          </cell>
          <cell r="FL247">
            <v>-22.9</v>
          </cell>
          <cell r="FM247">
            <v>-6</v>
          </cell>
          <cell r="FN247">
            <v>-19.899999999999999</v>
          </cell>
          <cell r="FO247">
            <v>1.6</v>
          </cell>
          <cell r="FP247">
            <v>-9.8000000000000007</v>
          </cell>
          <cell r="FQ247">
            <v>-8.9</v>
          </cell>
          <cell r="FR247">
            <v>1.5</v>
          </cell>
          <cell r="FS247">
            <v>-4.2</v>
          </cell>
          <cell r="FT247">
            <v>19.2</v>
          </cell>
          <cell r="FU247">
            <v>27.4</v>
          </cell>
          <cell r="FV247">
            <v>12.4</v>
          </cell>
          <cell r="FW247">
            <v>-4.3</v>
          </cell>
          <cell r="FX247">
            <v>12.6</v>
          </cell>
          <cell r="FY247">
            <v>1</v>
          </cell>
          <cell r="FZ247">
            <v>8.4</v>
          </cell>
          <cell r="GA247">
            <v>6.1</v>
          </cell>
          <cell r="GB247">
            <v>25.5</v>
          </cell>
          <cell r="GC247">
            <v>10.199999999999999</v>
          </cell>
          <cell r="GD247">
            <v>26.2</v>
          </cell>
          <cell r="GE247">
            <v>16.600000000000001</v>
          </cell>
          <cell r="GF247">
            <v>30.8</v>
          </cell>
          <cell r="GG247">
            <v>18.100000000000001</v>
          </cell>
          <cell r="GH247">
            <v>22.7</v>
          </cell>
          <cell r="GI247">
            <v>-5.8</v>
          </cell>
          <cell r="GJ247">
            <v>-2.6</v>
          </cell>
          <cell r="GK247">
            <v>-13.9</v>
          </cell>
          <cell r="GL247">
            <v>0</v>
          </cell>
          <cell r="GM247">
            <v>-5.7</v>
          </cell>
          <cell r="GN247">
            <v>3.5</v>
          </cell>
          <cell r="GO247">
            <v>-1.1000000000000001</v>
          </cell>
          <cell r="GP247">
            <v>8.6999999999999993</v>
          </cell>
          <cell r="GQ247">
            <v>-23.6</v>
          </cell>
          <cell r="GR247">
            <v>-4</v>
          </cell>
          <cell r="GS247">
            <v>-14.3</v>
          </cell>
          <cell r="GT247">
            <v>-15.3</v>
          </cell>
          <cell r="GU247">
            <v>1.5</v>
          </cell>
          <cell r="GV247">
            <v>11.8</v>
          </cell>
          <cell r="GW247">
            <v>-4.3</v>
          </cell>
          <cell r="GX247">
            <v>15</v>
          </cell>
          <cell r="GY247">
            <v>21.9</v>
          </cell>
          <cell r="GZ247">
            <v>-6.7</v>
          </cell>
          <cell r="HA247">
            <v>13.7</v>
          </cell>
          <cell r="HB247">
            <v>9.8000000000000007</v>
          </cell>
          <cell r="HC247">
            <v>-1.4</v>
          </cell>
          <cell r="HD247">
            <v>14.7</v>
          </cell>
          <cell r="HE247">
            <v>26.2</v>
          </cell>
          <cell r="HF247">
            <v>18.7</v>
          </cell>
          <cell r="HG247">
            <v>15.1</v>
          </cell>
          <cell r="HH247">
            <v>30.8</v>
          </cell>
          <cell r="HI247">
            <v>10.199999999999999</v>
          </cell>
          <cell r="HJ247">
            <v>20.5</v>
          </cell>
          <cell r="HK247">
            <v>17.3</v>
          </cell>
          <cell r="HL247">
            <v>18.899999999999999</v>
          </cell>
          <cell r="HM247">
            <v>-11.3</v>
          </cell>
          <cell r="HN247">
            <v>4.9000000000000004</v>
          </cell>
          <cell r="HO247">
            <v>-16</v>
          </cell>
        </row>
        <row r="248">
          <cell r="A248" t="str">
            <v>CUGCIV</v>
          </cell>
          <cell r="B248" t="str">
            <v>YOY % change in nominal terms</v>
          </cell>
          <cell r="C248" t="str">
            <v>Changes in inventories</v>
          </cell>
          <cell r="I248">
            <v>0</v>
          </cell>
          <cell r="J248">
            <v>16.399999999999999</v>
          </cell>
          <cell r="K248">
            <v>20.3</v>
          </cell>
          <cell r="L248">
            <v>14.3</v>
          </cell>
          <cell r="M248">
            <v>17</v>
          </cell>
          <cell r="N248">
            <v>3.9</v>
          </cell>
          <cell r="O248">
            <v>7.5</v>
          </cell>
          <cell r="P248">
            <v>6.1</v>
          </cell>
          <cell r="Q248">
            <v>17.2</v>
          </cell>
          <cell r="R248">
            <v>19.600000000000001</v>
          </cell>
          <cell r="S248">
            <v>15.2</v>
          </cell>
          <cell r="T248">
            <v>19.8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28.4</v>
          </cell>
          <cell r="Z248">
            <v>220.6</v>
          </cell>
          <cell r="AA248">
            <v>40.700000000000003</v>
          </cell>
          <cell r="AB248">
            <v>298.39999999999998</v>
          </cell>
          <cell r="AC248">
            <v>-919</v>
          </cell>
          <cell r="AD248">
            <v>123.8</v>
          </cell>
          <cell r="AE248">
            <v>-81.5</v>
          </cell>
          <cell r="AF248">
            <v>-2.6</v>
          </cell>
          <cell r="AG248">
            <v>157.6</v>
          </cell>
          <cell r="AH248">
            <v>36.9</v>
          </cell>
          <cell r="AI248">
            <v>7.8</v>
          </cell>
          <cell r="AJ248">
            <v>1417.4</v>
          </cell>
          <cell r="AK248">
            <v>48.6</v>
          </cell>
          <cell r="AL248">
            <v>105.9</v>
          </cell>
          <cell r="AM248">
            <v>154.80000000000001</v>
          </cell>
          <cell r="AN248">
            <v>307.5</v>
          </cell>
          <cell r="AO248">
            <v>14.8</v>
          </cell>
          <cell r="AP248">
            <v>75</v>
          </cell>
          <cell r="AQ248">
            <v>-102.9</v>
          </cell>
          <cell r="AR248">
            <v>-435.1</v>
          </cell>
          <cell r="AS248">
            <v>-42.9</v>
          </cell>
          <cell r="AT248">
            <v>30.1</v>
          </cell>
          <cell r="AU248">
            <v>52.2</v>
          </cell>
          <cell r="AV248">
            <v>-713.2</v>
          </cell>
          <cell r="AW248">
            <v>-19.399999999999999</v>
          </cell>
          <cell r="AX248">
            <v>21.4</v>
          </cell>
          <cell r="AY248">
            <v>-28.2</v>
          </cell>
          <cell r="AZ248">
            <v>109</v>
          </cell>
          <cell r="BA248">
            <v>146</v>
          </cell>
          <cell r="BB248">
            <v>232.1</v>
          </cell>
          <cell r="BC248">
            <v>57.5</v>
          </cell>
          <cell r="BD248">
            <v>-34.6</v>
          </cell>
          <cell r="BE248">
            <v>14</v>
          </cell>
          <cell r="BF248">
            <v>-97.9</v>
          </cell>
          <cell r="BG248">
            <v>249.4</v>
          </cell>
          <cell r="BH248">
            <v>15</v>
          </cell>
          <cell r="BI248">
            <v>45.3</v>
          </cell>
          <cell r="BJ248">
            <v>-37.9</v>
          </cell>
          <cell r="BK248">
            <v>24600</v>
          </cell>
          <cell r="BL248">
            <v>-32.6</v>
          </cell>
          <cell r="BM248">
            <v>5.6</v>
          </cell>
          <cell r="BN248">
            <v>-131.30000000000001</v>
          </cell>
          <cell r="BO248">
            <v>56.6</v>
          </cell>
          <cell r="BP248">
            <v>-97.8</v>
          </cell>
          <cell r="BQ248">
            <v>-48.4</v>
          </cell>
          <cell r="BR248">
            <v>-64.5</v>
          </cell>
          <cell r="BS248">
            <v>-171.7</v>
          </cell>
          <cell r="BT248">
            <v>5.2</v>
          </cell>
          <cell r="BU248">
            <v>6850</v>
          </cell>
          <cell r="BV248">
            <v>531.6</v>
          </cell>
          <cell r="BW248">
            <v>208.6</v>
          </cell>
          <cell r="BX248">
            <v>98.7</v>
          </cell>
          <cell r="BY248">
            <v>180.1</v>
          </cell>
          <cell r="BZ248">
            <v>-14.8</v>
          </cell>
          <cell r="CA248">
            <v>-71</v>
          </cell>
          <cell r="CB248">
            <v>34</v>
          </cell>
          <cell r="CC248">
            <v>725</v>
          </cell>
          <cell r="CD248">
            <v>-89.5</v>
          </cell>
          <cell r="CE248">
            <v>-107.4</v>
          </cell>
          <cell r="CF248">
            <v>17.100000000000001</v>
          </cell>
          <cell r="CG248">
            <v>-74.7</v>
          </cell>
          <cell r="CH248">
            <v>-375</v>
          </cell>
          <cell r="CI248">
            <v>628.70000000000005</v>
          </cell>
          <cell r="CJ248">
            <v>2532.9</v>
          </cell>
          <cell r="CK248">
            <v>65.7</v>
          </cell>
          <cell r="CL248">
            <v>320.89999999999998</v>
          </cell>
          <cell r="CM248">
            <v>448.4</v>
          </cell>
          <cell r="CN248">
            <v>-8.6</v>
          </cell>
          <cell r="CO248">
            <v>39.200000000000003</v>
          </cell>
          <cell r="CP248">
            <v>114.1</v>
          </cell>
          <cell r="CQ248">
            <v>57.6</v>
          </cell>
          <cell r="CR248">
            <v>-257.2</v>
          </cell>
          <cell r="CS248">
            <v>114.1</v>
          </cell>
          <cell r="CT248">
            <v>110.1</v>
          </cell>
          <cell r="CU248">
            <v>28.8</v>
          </cell>
          <cell r="CV248">
            <v>45</v>
          </cell>
          <cell r="CW248">
            <v>137.5</v>
          </cell>
          <cell r="CX248">
            <v>-9.1999999999999993</v>
          </cell>
          <cell r="CY248">
            <v>-126.3</v>
          </cell>
          <cell r="CZ248">
            <v>-126.7</v>
          </cell>
          <cell r="DA248">
            <v>-75.5</v>
          </cell>
          <cell r="DB248">
            <v>-271.7</v>
          </cell>
          <cell r="DC248">
            <v>-10</v>
          </cell>
          <cell r="DD248">
            <v>173</v>
          </cell>
          <cell r="DE248">
            <v>167.3</v>
          </cell>
          <cell r="DF248">
            <v>65.400000000000006</v>
          </cell>
          <cell r="DG248">
            <v>380</v>
          </cell>
          <cell r="DH248">
            <v>18.7</v>
          </cell>
          <cell r="DI248">
            <v>-251.4</v>
          </cell>
          <cell r="DJ248">
            <v>-457.8</v>
          </cell>
          <cell r="DK248">
            <v>-28.5</v>
          </cell>
          <cell r="DL248">
            <v>-33.5</v>
          </cell>
          <cell r="DM248">
            <v>13.5</v>
          </cell>
          <cell r="DN248">
            <v>-119.7</v>
          </cell>
          <cell r="DO248">
            <v>198.5</v>
          </cell>
          <cell r="DP248">
            <v>99.8</v>
          </cell>
          <cell r="DQ248">
            <v>-27</v>
          </cell>
          <cell r="DR248">
            <v>-9.4</v>
          </cell>
          <cell r="DS248">
            <v>117.8</v>
          </cell>
          <cell r="DT248">
            <v>-289</v>
          </cell>
          <cell r="DU248">
            <v>-71.900000000000006</v>
          </cell>
          <cell r="DV248">
            <v>-441.2</v>
          </cell>
          <cell r="DW248">
            <v>130.1</v>
          </cell>
          <cell r="DX248">
            <v>1589.9</v>
          </cell>
          <cell r="DY248">
            <v>143.6</v>
          </cell>
          <cell r="DZ248">
            <v>824.9</v>
          </cell>
          <cell r="EA248">
            <v>299.8</v>
          </cell>
          <cell r="EB248">
            <v>49.4</v>
          </cell>
          <cell r="EC248">
            <v>2.8</v>
          </cell>
          <cell r="ED248">
            <v>157.80000000000001</v>
          </cell>
          <cell r="EE248">
            <v>114.7</v>
          </cell>
          <cell r="EF248">
            <v>-78.7</v>
          </cell>
          <cell r="EG248">
            <v>-52.5</v>
          </cell>
          <cell r="EH248">
            <v>-90.3</v>
          </cell>
          <cell r="EI248">
            <v>-145.9</v>
          </cell>
          <cell r="EJ248">
            <v>-78.599999999999994</v>
          </cell>
          <cell r="EK248">
            <v>140.4</v>
          </cell>
          <cell r="EL248">
            <v>-43</v>
          </cell>
          <cell r="EM248">
            <v>721.4</v>
          </cell>
          <cell r="EN248">
            <v>-96.6</v>
          </cell>
          <cell r="EO248">
            <v>26.1</v>
          </cell>
          <cell r="EP248">
            <v>-140.5</v>
          </cell>
          <cell r="EQ248">
            <v>-109.3</v>
          </cell>
          <cell r="ER248">
            <v>-136.1</v>
          </cell>
          <cell r="ES248">
            <v>-85</v>
          </cell>
          <cell r="ET248">
            <v>-227.1</v>
          </cell>
          <cell r="EU248">
            <v>-321.89999999999998</v>
          </cell>
          <cell r="EV248">
            <v>-834.6</v>
          </cell>
          <cell r="EW248">
            <v>126.6</v>
          </cell>
          <cell r="EX248">
            <v>112.7</v>
          </cell>
          <cell r="EY248">
            <v>32.200000000000003</v>
          </cell>
          <cell r="EZ248">
            <v>157</v>
          </cell>
          <cell r="FA248">
            <v>193.6</v>
          </cell>
          <cell r="FB248">
            <v>396</v>
          </cell>
          <cell r="FC248">
            <v>26.7</v>
          </cell>
          <cell r="FD248">
            <v>235.7</v>
          </cell>
          <cell r="FE248">
            <v>-79.3</v>
          </cell>
          <cell r="FF248">
            <v>-63.5</v>
          </cell>
          <cell r="FG248">
            <v>-171</v>
          </cell>
          <cell r="FH248">
            <v>-337.3</v>
          </cell>
          <cell r="FI248">
            <v>-128.19999999999999</v>
          </cell>
          <cell r="FJ248">
            <v>-268.89999999999998</v>
          </cell>
          <cell r="FK248">
            <v>-1.6</v>
          </cell>
          <cell r="FL248">
            <v>171.6</v>
          </cell>
          <cell r="FM248">
            <v>192.9</v>
          </cell>
          <cell r="FN248">
            <v>239.4</v>
          </cell>
          <cell r="FO248">
            <v>338.4</v>
          </cell>
          <cell r="FP248">
            <v>-7.4</v>
          </cell>
          <cell r="FQ248">
            <v>-184.1</v>
          </cell>
          <cell r="FR248">
            <v>46.8</v>
          </cell>
          <cell r="FS248">
            <v>61</v>
          </cell>
          <cell r="FT248">
            <v>167</v>
          </cell>
          <cell r="FU248">
            <v>475.7</v>
          </cell>
          <cell r="FV248">
            <v>-44.5</v>
          </cell>
          <cell r="FW248">
            <v>-269.5</v>
          </cell>
          <cell r="FX248">
            <v>-22.3</v>
          </cell>
          <cell r="FY248">
            <v>-140.9</v>
          </cell>
          <cell r="FZ248">
            <v>-126.4</v>
          </cell>
          <cell r="GA248">
            <v>133.4</v>
          </cell>
          <cell r="GB248">
            <v>109.1</v>
          </cell>
          <cell r="GC248">
            <v>-167.3</v>
          </cell>
          <cell r="GD248">
            <v>80.400000000000006</v>
          </cell>
          <cell r="GE248">
            <v>68.3</v>
          </cell>
          <cell r="GF248">
            <v>-495.6</v>
          </cell>
          <cell r="GG248">
            <v>188.2</v>
          </cell>
          <cell r="GH248">
            <v>55.3</v>
          </cell>
          <cell r="GI248">
            <v>213.6</v>
          </cell>
          <cell r="GJ248">
            <v>618.5</v>
          </cell>
          <cell r="GK248">
            <v>100.6</v>
          </cell>
          <cell r="GL248">
            <v>236</v>
          </cell>
          <cell r="GM248">
            <v>703.1</v>
          </cell>
          <cell r="GN248">
            <v>-228.5</v>
          </cell>
          <cell r="GO248">
            <v>10.8</v>
          </cell>
          <cell r="GP248">
            <v>9977.7999999999993</v>
          </cell>
          <cell r="GQ248">
            <v>-55</v>
          </cell>
          <cell r="GR248">
            <v>-34</v>
          </cell>
          <cell r="GS248">
            <v>-523.6</v>
          </cell>
          <cell r="GT248">
            <v>-239.7</v>
          </cell>
          <cell r="GU248">
            <v>723.2</v>
          </cell>
          <cell r="GV248">
            <v>475.2</v>
          </cell>
          <cell r="GW248">
            <v>170.5</v>
          </cell>
          <cell r="GX248">
            <v>446.1</v>
          </cell>
          <cell r="GY248">
            <v>265.3</v>
          </cell>
          <cell r="GZ248">
            <v>-136.9</v>
          </cell>
          <cell r="HA248">
            <v>-61.3</v>
          </cell>
          <cell r="HB248">
            <v>63.6</v>
          </cell>
          <cell r="HC248">
            <v>-67.5</v>
          </cell>
          <cell r="HD248">
            <v>-34.1</v>
          </cell>
          <cell r="HE248">
            <v>39.200000000000003</v>
          </cell>
          <cell r="HF248">
            <v>-93.1</v>
          </cell>
          <cell r="HG248">
            <v>-68.7</v>
          </cell>
          <cell r="HH248">
            <v>-79</v>
          </cell>
          <cell r="HI248">
            <v>-101.3</v>
          </cell>
          <cell r="HJ248">
            <v>-149.4</v>
          </cell>
          <cell r="HK248">
            <v>-280.5</v>
          </cell>
          <cell r="HL248">
            <v>-165.8</v>
          </cell>
          <cell r="HM248">
            <v>86.2</v>
          </cell>
          <cell r="HN248">
            <v>-7621.7</v>
          </cell>
          <cell r="HO248">
            <v>57.6</v>
          </cell>
        </row>
        <row r="249">
          <cell r="A249" t="str">
            <v>CUGTXG</v>
          </cell>
          <cell r="B249" t="str">
            <v>YOY % change in nominal terms</v>
          </cell>
          <cell r="C249" t="str">
            <v>Total exports of goods</v>
          </cell>
          <cell r="I249">
            <v>0</v>
          </cell>
          <cell r="J249">
            <v>11.6</v>
          </cell>
          <cell r="K249">
            <v>13.8</v>
          </cell>
          <cell r="L249">
            <v>15.9</v>
          </cell>
          <cell r="M249">
            <v>12.9</v>
          </cell>
          <cell r="N249">
            <v>15.8</v>
          </cell>
          <cell r="O249">
            <v>16.100000000000001</v>
          </cell>
          <cell r="P249">
            <v>20.399999999999999</v>
          </cell>
          <cell r="Q249">
            <v>24.9</v>
          </cell>
          <cell r="R249">
            <v>15.5</v>
          </cell>
          <cell r="S249">
            <v>12.6</v>
          </cell>
          <cell r="T249">
            <v>13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34</v>
          </cell>
          <cell r="Z249">
            <v>43.1</v>
          </cell>
          <cell r="AA249">
            <v>40.6</v>
          </cell>
          <cell r="AB249">
            <v>8.1</v>
          </cell>
          <cell r="AC249">
            <v>-13.3</v>
          </cell>
          <cell r="AD249">
            <v>15.5</v>
          </cell>
          <cell r="AE249">
            <v>-14</v>
          </cell>
          <cell r="AF249">
            <v>-14.4</v>
          </cell>
          <cell r="AG249">
            <v>2.8</v>
          </cell>
          <cell r="AH249">
            <v>25.4</v>
          </cell>
          <cell r="AI249">
            <v>-0.7</v>
          </cell>
          <cell r="AJ249">
            <v>47.1</v>
          </cell>
          <cell r="AK249">
            <v>45.8</v>
          </cell>
          <cell r="AL249">
            <v>35.299999999999997</v>
          </cell>
          <cell r="AM249">
            <v>32.299999999999997</v>
          </cell>
          <cell r="AN249">
            <v>39.299999999999997</v>
          </cell>
          <cell r="AO249">
            <v>6.5</v>
          </cell>
          <cell r="AP249">
            <v>7.4</v>
          </cell>
          <cell r="AQ249">
            <v>8.1999999999999993</v>
          </cell>
          <cell r="AR249">
            <v>9.1</v>
          </cell>
          <cell r="AS249">
            <v>7.9</v>
          </cell>
          <cell r="AT249">
            <v>8.6</v>
          </cell>
          <cell r="AU249">
            <v>20.2</v>
          </cell>
          <cell r="AV249">
            <v>20.6</v>
          </cell>
          <cell r="AW249">
            <v>29</v>
          </cell>
          <cell r="AX249">
            <v>20.2</v>
          </cell>
          <cell r="AY249">
            <v>38.4</v>
          </cell>
          <cell r="AZ249">
            <v>40.1</v>
          </cell>
          <cell r="BA249">
            <v>45.8</v>
          </cell>
          <cell r="BB249">
            <v>38.5</v>
          </cell>
          <cell r="BC249">
            <v>40.9</v>
          </cell>
          <cell r="BD249">
            <v>37.799999999999997</v>
          </cell>
          <cell r="BE249">
            <v>34.6</v>
          </cell>
          <cell r="BF249">
            <v>24.7</v>
          </cell>
          <cell r="BG249">
            <v>24</v>
          </cell>
          <cell r="BH249">
            <v>29.4</v>
          </cell>
          <cell r="BI249">
            <v>29.6</v>
          </cell>
          <cell r="BJ249">
            <v>20</v>
          </cell>
          <cell r="BK249">
            <v>24.2</v>
          </cell>
          <cell r="BL249">
            <v>24.6</v>
          </cell>
          <cell r="BM249">
            <v>24.3</v>
          </cell>
          <cell r="BN249">
            <v>9.9</v>
          </cell>
          <cell r="BO249">
            <v>5.3</v>
          </cell>
          <cell r="BP249">
            <v>1</v>
          </cell>
          <cell r="BQ249">
            <v>2.2999999999999998</v>
          </cell>
          <cell r="BR249">
            <v>4.3</v>
          </cell>
          <cell r="BS249">
            <v>5.9</v>
          </cell>
          <cell r="BT249">
            <v>20.100000000000001</v>
          </cell>
          <cell r="BU249">
            <v>31.7</v>
          </cell>
          <cell r="BV249">
            <v>42.7</v>
          </cell>
          <cell r="BW249">
            <v>26.2</v>
          </cell>
          <cell r="BX249">
            <v>53.9</v>
          </cell>
          <cell r="BY249">
            <v>44.6</v>
          </cell>
          <cell r="BZ249">
            <v>37.4</v>
          </cell>
          <cell r="CA249">
            <v>23.3</v>
          </cell>
          <cell r="CB249">
            <v>37.799999999999997</v>
          </cell>
          <cell r="CC249">
            <v>18.8</v>
          </cell>
          <cell r="CD249">
            <v>8.5</v>
          </cell>
          <cell r="CE249">
            <v>-0.1</v>
          </cell>
          <cell r="CF249">
            <v>1</v>
          </cell>
          <cell r="CG249">
            <v>6.2</v>
          </cell>
          <cell r="CH249">
            <v>-2.4</v>
          </cell>
          <cell r="CI249">
            <v>11.4</v>
          </cell>
          <cell r="CJ249">
            <v>24.4</v>
          </cell>
          <cell r="CK249">
            <v>34.5</v>
          </cell>
          <cell r="CL249">
            <v>17.600000000000001</v>
          </cell>
          <cell r="CM249">
            <v>41.1</v>
          </cell>
          <cell r="CN249">
            <v>39.299999999999997</v>
          </cell>
          <cell r="CO249">
            <v>38.4</v>
          </cell>
          <cell r="CP249">
            <v>30.2</v>
          </cell>
          <cell r="CQ249">
            <v>36.700000000000003</v>
          </cell>
          <cell r="CR249">
            <v>29.4</v>
          </cell>
          <cell r="CS249">
            <v>27.5</v>
          </cell>
          <cell r="CT249">
            <v>30.8</v>
          </cell>
          <cell r="CU249">
            <v>33.299999999999997</v>
          </cell>
          <cell r="CV249">
            <v>30.4</v>
          </cell>
          <cell r="CW249">
            <v>26.8</v>
          </cell>
          <cell r="CX249">
            <v>20.9</v>
          </cell>
          <cell r="CY249">
            <v>14.1</v>
          </cell>
          <cell r="CZ249">
            <v>5.6</v>
          </cell>
          <cell r="DA249">
            <v>15.7</v>
          </cell>
          <cell r="DB249">
            <v>5.3</v>
          </cell>
          <cell r="DC249">
            <v>9.9</v>
          </cell>
          <cell r="DD249">
            <v>9.6999999999999993</v>
          </cell>
          <cell r="DE249">
            <v>22.3</v>
          </cell>
          <cell r="DF249">
            <v>12.2</v>
          </cell>
          <cell r="DG249">
            <v>17.899999999999999</v>
          </cell>
          <cell r="DH249">
            <v>20.2</v>
          </cell>
          <cell r="DI249">
            <v>21.8</v>
          </cell>
          <cell r="DJ249">
            <v>18.5</v>
          </cell>
          <cell r="DK249">
            <v>19.7</v>
          </cell>
          <cell r="DL249">
            <v>23.2</v>
          </cell>
          <cell r="DM249">
            <v>23</v>
          </cell>
          <cell r="DN249">
            <v>20</v>
          </cell>
          <cell r="DO249">
            <v>17.899999999999999</v>
          </cell>
          <cell r="DP249">
            <v>20.8</v>
          </cell>
          <cell r="DQ249">
            <v>18.399999999999999</v>
          </cell>
          <cell r="DR249">
            <v>12.4</v>
          </cell>
          <cell r="DS249">
            <v>14.3</v>
          </cell>
          <cell r="DT249">
            <v>8.8000000000000007</v>
          </cell>
          <cell r="DU249">
            <v>13.1</v>
          </cell>
          <cell r="DV249">
            <v>8.6</v>
          </cell>
          <cell r="DW249">
            <v>11.3</v>
          </cell>
          <cell r="DX249">
            <v>12.6</v>
          </cell>
          <cell r="DY249">
            <v>14.1</v>
          </cell>
          <cell r="DZ249">
            <v>11.8</v>
          </cell>
          <cell r="EA249">
            <v>20.100000000000001</v>
          </cell>
          <cell r="EB249">
            <v>16.7</v>
          </cell>
          <cell r="EC249">
            <v>15.3</v>
          </cell>
          <cell r="ED249">
            <v>8.9</v>
          </cell>
          <cell r="EE249">
            <v>14.9</v>
          </cell>
          <cell r="EF249">
            <v>5.7</v>
          </cell>
          <cell r="EG249">
            <v>3.1</v>
          </cell>
          <cell r="EH249">
            <v>3.5</v>
          </cell>
          <cell r="EI249">
            <v>4</v>
          </cell>
          <cell r="EJ249">
            <v>4</v>
          </cell>
          <cell r="EK249">
            <v>5.4</v>
          </cell>
          <cell r="EL249">
            <v>7</v>
          </cell>
          <cell r="EM249">
            <v>5.2</v>
          </cell>
          <cell r="EN249">
            <v>8.1</v>
          </cell>
          <cell r="EO249">
            <v>6.4</v>
          </cell>
          <cell r="EP249">
            <v>-1.8</v>
          </cell>
          <cell r="EQ249">
            <v>-4.8</v>
          </cell>
          <cell r="ER249">
            <v>-11.8</v>
          </cell>
          <cell r="ES249">
            <v>-13.9</v>
          </cell>
          <cell r="ET249">
            <v>-8.5</v>
          </cell>
          <cell r="EU249">
            <v>-10</v>
          </cell>
          <cell r="EV249">
            <v>-6.3</v>
          </cell>
          <cell r="EW249">
            <v>3.9</v>
          </cell>
          <cell r="EX249">
            <v>9.9</v>
          </cell>
          <cell r="EY249">
            <v>-0.5</v>
          </cell>
          <cell r="EZ249">
            <v>19.600000000000001</v>
          </cell>
          <cell r="FA249">
            <v>17.2</v>
          </cell>
          <cell r="FB249">
            <v>17.399999999999999</v>
          </cell>
          <cell r="FC249">
            <v>12.6</v>
          </cell>
          <cell r="FD249">
            <v>16.5</v>
          </cell>
          <cell r="FE249">
            <v>2.2999999999999998</v>
          </cell>
          <cell r="FF249">
            <v>-5</v>
          </cell>
          <cell r="FG249">
            <v>-7</v>
          </cell>
          <cell r="FH249">
            <v>-11.6</v>
          </cell>
          <cell r="FI249">
            <v>-5.7</v>
          </cell>
          <cell r="FJ249">
            <v>-6.9</v>
          </cell>
          <cell r="FK249">
            <v>2.6</v>
          </cell>
          <cell r="FL249">
            <v>8.1</v>
          </cell>
          <cell r="FM249">
            <v>14.9</v>
          </cell>
          <cell r="FN249">
            <v>4.9000000000000004</v>
          </cell>
          <cell r="FO249">
            <v>17.600000000000001</v>
          </cell>
          <cell r="FP249">
            <v>12.2</v>
          </cell>
          <cell r="FQ249">
            <v>7.3</v>
          </cell>
          <cell r="FR249">
            <v>12.2</v>
          </cell>
          <cell r="FS249">
            <v>12</v>
          </cell>
          <cell r="FT249">
            <v>13.3</v>
          </cell>
          <cell r="FU249">
            <v>18.7</v>
          </cell>
          <cell r="FV249">
            <v>16.899999999999999</v>
          </cell>
          <cell r="FW249">
            <v>14.4</v>
          </cell>
          <cell r="FX249">
            <v>15.9</v>
          </cell>
          <cell r="FY249">
            <v>10.3</v>
          </cell>
          <cell r="FZ249">
            <v>11.5</v>
          </cell>
          <cell r="GA249">
            <v>12.4</v>
          </cell>
          <cell r="GB249">
            <v>10</v>
          </cell>
          <cell r="GC249">
            <v>11.1</v>
          </cell>
          <cell r="GD249">
            <v>12.4</v>
          </cell>
          <cell r="GE249">
            <v>5.7</v>
          </cell>
          <cell r="GF249">
            <v>8.6</v>
          </cell>
          <cell r="GG249">
            <v>12</v>
          </cell>
          <cell r="GH249">
            <v>9.6</v>
          </cell>
          <cell r="GI249">
            <v>9.1</v>
          </cell>
          <cell r="GJ249">
            <v>11.9</v>
          </cell>
          <cell r="GK249">
            <v>8.1999999999999993</v>
          </cell>
          <cell r="GL249">
            <v>8.6</v>
          </cell>
          <cell r="GM249">
            <v>9.4</v>
          </cell>
          <cell r="GN249">
            <v>10.8</v>
          </cell>
          <cell r="GO249">
            <v>8</v>
          </cell>
          <cell r="GP249">
            <v>5.8</v>
          </cell>
          <cell r="GQ249">
            <v>-1.7</v>
          </cell>
          <cell r="GR249">
            <v>5.4</v>
          </cell>
          <cell r="GS249">
            <v>-21.1</v>
          </cell>
          <cell r="GT249">
            <v>-12.5</v>
          </cell>
          <cell r="GU249">
            <v>-13.8</v>
          </cell>
          <cell r="GV249">
            <v>-1.7</v>
          </cell>
          <cell r="GW249">
            <v>-12.1</v>
          </cell>
          <cell r="GX249">
            <v>25.1</v>
          </cell>
          <cell r="GY249">
            <v>25.1</v>
          </cell>
          <cell r="GZ249">
            <v>27.5</v>
          </cell>
          <cell r="HA249">
            <v>14.5</v>
          </cell>
          <cell r="HB249">
            <v>22.7</v>
          </cell>
          <cell r="HC249">
            <v>24.4</v>
          </cell>
          <cell r="HD249">
            <v>7.8</v>
          </cell>
          <cell r="HE249">
            <v>6.3</v>
          </cell>
          <cell r="HF249">
            <v>10</v>
          </cell>
          <cell r="HG249">
            <v>11.5</v>
          </cell>
          <cell r="HH249">
            <v>0.8</v>
          </cell>
          <cell r="HI249">
            <v>5.0999999999999996</v>
          </cell>
          <cell r="HJ249">
            <v>6</v>
          </cell>
          <cell r="HK249">
            <v>7.8</v>
          </cell>
          <cell r="HL249">
            <v>5</v>
          </cell>
          <cell r="HM249">
            <v>8.1999999999999993</v>
          </cell>
          <cell r="HN249">
            <v>5.7</v>
          </cell>
          <cell r="HO249">
            <v>5.7</v>
          </cell>
        </row>
        <row r="250">
          <cell r="A250" t="str">
            <v>CUGDX</v>
          </cell>
          <cell r="B250" t="str">
            <v>YOY % change in nominal terms</v>
          </cell>
          <cell r="C250" t="str">
            <v>Domestic Exports</v>
          </cell>
          <cell r="H250">
            <v>0</v>
          </cell>
          <cell r="I250">
            <v>0</v>
          </cell>
          <cell r="J250">
            <v>12.9</v>
          </cell>
          <cell r="K250">
            <v>15.5</v>
          </cell>
          <cell r="L250">
            <v>15.6</v>
          </cell>
          <cell r="M250">
            <v>13.5</v>
          </cell>
          <cell r="N250">
            <v>14</v>
          </cell>
          <cell r="O250">
            <v>16.899999999999999</v>
          </cell>
          <cell r="P250">
            <v>25.8</v>
          </cell>
          <cell r="Q250">
            <v>24.8</v>
          </cell>
          <cell r="R250">
            <v>17.399999999999999</v>
          </cell>
          <cell r="S250">
            <v>11.4</v>
          </cell>
          <cell r="T250">
            <v>10.9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27.7</v>
          </cell>
          <cell r="Z250">
            <v>39.9</v>
          </cell>
          <cell r="AA250">
            <v>40.6</v>
          </cell>
          <cell r="AB250">
            <v>14</v>
          </cell>
          <cell r="AC250">
            <v>-10.8</v>
          </cell>
          <cell r="AD250">
            <v>17.600000000000001</v>
          </cell>
          <cell r="AE250">
            <v>-14.1</v>
          </cell>
          <cell r="AF250">
            <v>-14.9</v>
          </cell>
          <cell r="AG250">
            <v>3.1</v>
          </cell>
          <cell r="AH250">
            <v>27.5</v>
          </cell>
          <cell r="AI250">
            <v>-0.2</v>
          </cell>
          <cell r="AJ250">
            <v>51.1</v>
          </cell>
          <cell r="AK250">
            <v>50.8</v>
          </cell>
          <cell r="AL250">
            <v>39.5</v>
          </cell>
          <cell r="AM250">
            <v>33.700000000000003</v>
          </cell>
          <cell r="AN250">
            <v>42.7</v>
          </cell>
          <cell r="AO250">
            <v>6.2</v>
          </cell>
          <cell r="AP250">
            <v>6.9</v>
          </cell>
          <cell r="AQ250">
            <v>7.5</v>
          </cell>
          <cell r="AR250">
            <v>8.1999999999999993</v>
          </cell>
          <cell r="AS250">
            <v>7.3</v>
          </cell>
          <cell r="AT250">
            <v>6</v>
          </cell>
          <cell r="AU250">
            <v>14.8</v>
          </cell>
          <cell r="AV250">
            <v>16.399999999999999</v>
          </cell>
          <cell r="AW250">
            <v>25.4</v>
          </cell>
          <cell r="AX250">
            <v>16.3</v>
          </cell>
          <cell r="AY250">
            <v>31.3</v>
          </cell>
          <cell r="AZ250">
            <v>36.1</v>
          </cell>
          <cell r="BA250">
            <v>44.1</v>
          </cell>
          <cell r="BB250">
            <v>35.799999999999997</v>
          </cell>
          <cell r="BC250">
            <v>37.299999999999997</v>
          </cell>
          <cell r="BD250">
            <v>35.5</v>
          </cell>
          <cell r="BE250">
            <v>31</v>
          </cell>
          <cell r="BF250">
            <v>15.6</v>
          </cell>
          <cell r="BG250">
            <v>12.4</v>
          </cell>
          <cell r="BH250">
            <v>21.9</v>
          </cell>
          <cell r="BI250">
            <v>17.2</v>
          </cell>
          <cell r="BJ250">
            <v>12.2</v>
          </cell>
          <cell r="BK250">
            <v>19.5</v>
          </cell>
          <cell r="BL250">
            <v>22.5</v>
          </cell>
          <cell r="BM250">
            <v>18</v>
          </cell>
          <cell r="BN250">
            <v>9</v>
          </cell>
          <cell r="BO250">
            <v>4</v>
          </cell>
          <cell r="BP250">
            <v>0.5</v>
          </cell>
          <cell r="BQ250">
            <v>1.2</v>
          </cell>
          <cell r="BR250">
            <v>3.2</v>
          </cell>
          <cell r="BS250">
            <v>6.4</v>
          </cell>
          <cell r="BT250">
            <v>20.7</v>
          </cell>
          <cell r="BU250">
            <v>30.4</v>
          </cell>
          <cell r="BV250">
            <v>40.5</v>
          </cell>
          <cell r="BW250">
            <v>25.7</v>
          </cell>
          <cell r="BX250">
            <v>50.9</v>
          </cell>
          <cell r="BY250">
            <v>40.700000000000003</v>
          </cell>
          <cell r="BZ250">
            <v>33.200000000000003</v>
          </cell>
          <cell r="CA250">
            <v>13.5</v>
          </cell>
          <cell r="CB250">
            <v>32.1</v>
          </cell>
          <cell r="CC250">
            <v>3.1</v>
          </cell>
          <cell r="CD250">
            <v>-9</v>
          </cell>
          <cell r="CE250">
            <v>-12</v>
          </cell>
          <cell r="CF250">
            <v>-3.1</v>
          </cell>
          <cell r="CG250">
            <v>-5.8</v>
          </cell>
          <cell r="CH250">
            <v>0.6</v>
          </cell>
          <cell r="CI250">
            <v>15.3</v>
          </cell>
          <cell r="CJ250">
            <v>24.5</v>
          </cell>
          <cell r="CK250">
            <v>30.5</v>
          </cell>
          <cell r="CL250">
            <v>18.600000000000001</v>
          </cell>
          <cell r="CM250">
            <v>32.200000000000003</v>
          </cell>
          <cell r="CN250">
            <v>30.5</v>
          </cell>
          <cell r="CO250">
            <v>28.7</v>
          </cell>
          <cell r="CP250">
            <v>18.7</v>
          </cell>
          <cell r="CQ250">
            <v>26.8</v>
          </cell>
          <cell r="CR250">
            <v>14.6</v>
          </cell>
          <cell r="CS250">
            <v>8.9</v>
          </cell>
          <cell r="CT250">
            <v>9.8000000000000007</v>
          </cell>
          <cell r="CU250">
            <v>13.3</v>
          </cell>
          <cell r="CV250">
            <v>11.5</v>
          </cell>
          <cell r="CW250">
            <v>8.5</v>
          </cell>
          <cell r="CX250">
            <v>5.2</v>
          </cell>
          <cell r="CY250">
            <v>1.8</v>
          </cell>
          <cell r="CZ250">
            <v>-1.8</v>
          </cell>
          <cell r="DA250">
            <v>3</v>
          </cell>
          <cell r="DB250">
            <v>-3.1</v>
          </cell>
          <cell r="DC250">
            <v>-0.1</v>
          </cell>
          <cell r="DD250">
            <v>-1.3</v>
          </cell>
          <cell r="DE250">
            <v>6.8</v>
          </cell>
          <cell r="DF250">
            <v>0.8</v>
          </cell>
          <cell r="DG250">
            <v>4.4000000000000004</v>
          </cell>
          <cell r="DH250">
            <v>4.3</v>
          </cell>
          <cell r="DI250">
            <v>1.6</v>
          </cell>
          <cell r="DJ250">
            <v>-0.3</v>
          </cell>
          <cell r="DK250">
            <v>2.2999999999999998</v>
          </cell>
          <cell r="DL250">
            <v>0.4</v>
          </cell>
          <cell r="DM250">
            <v>3.2</v>
          </cell>
          <cell r="DN250">
            <v>2.1</v>
          </cell>
          <cell r="DO250">
            <v>-0.3</v>
          </cell>
          <cell r="DP250">
            <v>1.3</v>
          </cell>
          <cell r="DQ250">
            <v>0</v>
          </cell>
          <cell r="DR250">
            <v>-6.5</v>
          </cell>
          <cell r="DS250">
            <v>-4.5999999999999996</v>
          </cell>
          <cell r="DT250">
            <v>-7</v>
          </cell>
          <cell r="DU250">
            <v>-4.7</v>
          </cell>
          <cell r="DV250">
            <v>-8.1</v>
          </cell>
          <cell r="DW250">
            <v>-0.9</v>
          </cell>
          <cell r="DX250">
            <v>1.6</v>
          </cell>
          <cell r="DY250">
            <v>4.3</v>
          </cell>
          <cell r="DZ250">
            <v>-0.4</v>
          </cell>
          <cell r="EA250">
            <v>13.1</v>
          </cell>
          <cell r="EB250">
            <v>6.5</v>
          </cell>
          <cell r="EC250">
            <v>3.9</v>
          </cell>
          <cell r="ED250">
            <v>-3.5</v>
          </cell>
          <cell r="EE250">
            <v>4.3</v>
          </cell>
          <cell r="EF250">
            <v>-6</v>
          </cell>
          <cell r="EG250">
            <v>-10.1</v>
          </cell>
          <cell r="EH250">
            <v>-10.3</v>
          </cell>
          <cell r="EI250">
            <v>-6.9</v>
          </cell>
          <cell r="EJ250">
            <v>-8.4</v>
          </cell>
          <cell r="EK250">
            <v>-6.1</v>
          </cell>
          <cell r="EL250">
            <v>-1</v>
          </cell>
          <cell r="EM250">
            <v>2.8</v>
          </cell>
          <cell r="EN250">
            <v>1.9</v>
          </cell>
          <cell r="EO250">
            <v>-0.4</v>
          </cell>
          <cell r="EP250">
            <v>-2.9</v>
          </cell>
          <cell r="EQ250">
            <v>-1.8</v>
          </cell>
          <cell r="ER250">
            <v>-10.5</v>
          </cell>
          <cell r="ES250">
            <v>-18.399999999999999</v>
          </cell>
          <cell r="ET250">
            <v>-8.9</v>
          </cell>
          <cell r="EU250">
            <v>-15.3</v>
          </cell>
          <cell r="EV250">
            <v>-16.5</v>
          </cell>
          <cell r="EW250">
            <v>-10.8</v>
          </cell>
          <cell r="EX250">
            <v>-1.1000000000000001</v>
          </cell>
          <cell r="EY250">
            <v>-11</v>
          </cell>
          <cell r="EZ250">
            <v>13.9</v>
          </cell>
          <cell r="FA250">
            <v>6</v>
          </cell>
          <cell r="FB250">
            <v>7.7</v>
          </cell>
          <cell r="FC250">
            <v>-2</v>
          </cell>
          <cell r="FD250">
            <v>6</v>
          </cell>
          <cell r="FE250">
            <v>-15.3</v>
          </cell>
          <cell r="FF250">
            <v>-11.7</v>
          </cell>
          <cell r="FG250">
            <v>-17.7</v>
          </cell>
          <cell r="FH250">
            <v>-15.2</v>
          </cell>
          <cell r="FI250">
            <v>-15.1</v>
          </cell>
          <cell r="FJ250">
            <v>-18.100000000000001</v>
          </cell>
          <cell r="FK250">
            <v>-17.899999999999999</v>
          </cell>
          <cell r="FL250">
            <v>-10.7</v>
          </cell>
          <cell r="FM250">
            <v>-14</v>
          </cell>
          <cell r="FN250">
            <v>-15.1</v>
          </cell>
          <cell r="FO250">
            <v>-10.4</v>
          </cell>
          <cell r="FP250">
            <v>-11.3</v>
          </cell>
          <cell r="FQ250">
            <v>-5</v>
          </cell>
          <cell r="FR250">
            <v>-1.4</v>
          </cell>
          <cell r="FS250">
            <v>-6.8</v>
          </cell>
          <cell r="FT250">
            <v>-0.4</v>
          </cell>
          <cell r="FU250">
            <v>4.9000000000000004</v>
          </cell>
          <cell r="FV250">
            <v>0.6</v>
          </cell>
          <cell r="FW250">
            <v>8.5</v>
          </cell>
          <cell r="FX250">
            <v>3.5</v>
          </cell>
          <cell r="FY250">
            <v>-7.1</v>
          </cell>
          <cell r="FZ250">
            <v>-6.4</v>
          </cell>
          <cell r="GA250">
            <v>13.9</v>
          </cell>
          <cell r="GB250">
            <v>25.1</v>
          </cell>
          <cell r="GC250">
            <v>7.9</v>
          </cell>
          <cell r="GD250">
            <v>43.3</v>
          </cell>
          <cell r="GE250">
            <v>24.7</v>
          </cell>
          <cell r="GF250">
            <v>-3.7</v>
          </cell>
          <cell r="GG250">
            <v>-30.6</v>
          </cell>
          <cell r="GH250">
            <v>1.8</v>
          </cell>
          <cell r="GI250">
            <v>-31.8</v>
          </cell>
          <cell r="GJ250">
            <v>-14.2</v>
          </cell>
          <cell r="GK250">
            <v>-20.399999999999999</v>
          </cell>
          <cell r="GL250">
            <v>7.7</v>
          </cell>
          <cell r="GM250">
            <v>-15.5</v>
          </cell>
          <cell r="GN250">
            <v>6.9</v>
          </cell>
          <cell r="GO250">
            <v>-15</v>
          </cell>
          <cell r="GP250">
            <v>-13.5</v>
          </cell>
          <cell r="GQ250">
            <v>-25.8</v>
          </cell>
          <cell r="GR250">
            <v>-13.2</v>
          </cell>
          <cell r="GS250">
            <v>-25.5</v>
          </cell>
          <cell r="GT250">
            <v>-27</v>
          </cell>
          <cell r="GU250">
            <v>-31.8</v>
          </cell>
          <cell r="GV250">
            <v>-14.3</v>
          </cell>
          <cell r="GW250">
            <v>-24.9</v>
          </cell>
          <cell r="GX250">
            <v>-8.1999999999999993</v>
          </cell>
          <cell r="GY250">
            <v>24.6</v>
          </cell>
          <cell r="GZ250">
            <v>8.6</v>
          </cell>
          <cell r="HA250">
            <v>5.6</v>
          </cell>
          <cell r="HB250">
            <v>7.6</v>
          </cell>
          <cell r="HC250">
            <v>10.1</v>
          </cell>
          <cell r="HD250">
            <v>1.6</v>
          </cell>
          <cell r="HE250">
            <v>20.9</v>
          </cell>
          <cell r="HF250">
            <v>5</v>
          </cell>
          <cell r="HG250">
            <v>9</v>
          </cell>
          <cell r="HH250">
            <v>1.5</v>
          </cell>
          <cell r="HI250">
            <v>14.8</v>
          </cell>
          <cell r="HJ250">
            <v>16.899999999999999</v>
          </cell>
          <cell r="HK250">
            <v>14</v>
          </cell>
          <cell r="HL250">
            <v>12.3</v>
          </cell>
          <cell r="HM250">
            <v>29.4</v>
          </cell>
          <cell r="HN250">
            <v>-21.2</v>
          </cell>
          <cell r="HO250">
            <v>-18.7</v>
          </cell>
        </row>
        <row r="251">
          <cell r="A251" t="str">
            <v>CUGRX</v>
          </cell>
          <cell r="B251" t="str">
            <v>YOY % change in nominal terms</v>
          </cell>
          <cell r="C251" t="str">
            <v>Re-exports</v>
          </cell>
          <cell r="H251">
            <v>0</v>
          </cell>
          <cell r="I251">
            <v>0</v>
          </cell>
          <cell r="J251">
            <v>8</v>
          </cell>
          <cell r="K251">
            <v>8.4</v>
          </cell>
          <cell r="L251">
            <v>16.899999999999999</v>
          </cell>
          <cell r="M251">
            <v>10.8</v>
          </cell>
          <cell r="N251">
            <v>22</v>
          </cell>
          <cell r="O251">
            <v>13.5</v>
          </cell>
          <cell r="P251">
            <v>2.9</v>
          </cell>
          <cell r="Q251">
            <v>25.1</v>
          </cell>
          <cell r="R251">
            <v>8</v>
          </cell>
          <cell r="S251">
            <v>18</v>
          </cell>
          <cell r="T251">
            <v>21.7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57.1</v>
          </cell>
          <cell r="Z251">
            <v>53.5</v>
          </cell>
          <cell r="AA251">
            <v>40.299999999999997</v>
          </cell>
          <cell r="AB251">
            <v>-8.3000000000000007</v>
          </cell>
          <cell r="AC251">
            <v>-20.2</v>
          </cell>
          <cell r="AD251">
            <v>9.1999999999999993</v>
          </cell>
          <cell r="AE251">
            <v>-13.7</v>
          </cell>
          <cell r="AF251">
            <v>-12.6</v>
          </cell>
          <cell r="AG251">
            <v>1.9</v>
          </cell>
          <cell r="AH251">
            <v>18.600000000000001</v>
          </cell>
          <cell r="AI251">
            <v>-2.1</v>
          </cell>
          <cell r="AJ251">
            <v>35.6</v>
          </cell>
          <cell r="AK251">
            <v>29.7</v>
          </cell>
          <cell r="AL251">
            <v>20.9</v>
          </cell>
          <cell r="AM251">
            <v>27.3</v>
          </cell>
          <cell r="AN251">
            <v>28</v>
          </cell>
          <cell r="AO251">
            <v>7.1</v>
          </cell>
          <cell r="AP251">
            <v>9.3000000000000007</v>
          </cell>
          <cell r="AQ251">
            <v>11.1</v>
          </cell>
          <cell r="AR251">
            <v>12.4</v>
          </cell>
          <cell r="AS251">
            <v>10.1</v>
          </cell>
          <cell r="AT251">
            <v>16.899999999999999</v>
          </cell>
          <cell r="AU251">
            <v>39.799999999999997</v>
          </cell>
          <cell r="AV251">
            <v>37</v>
          </cell>
          <cell r="AW251">
            <v>41.4</v>
          </cell>
          <cell r="AX251">
            <v>34.299999999999997</v>
          </cell>
          <cell r="AY251">
            <v>59</v>
          </cell>
          <cell r="AZ251">
            <v>52</v>
          </cell>
          <cell r="BA251">
            <v>51.4</v>
          </cell>
          <cell r="BB251">
            <v>46.8</v>
          </cell>
          <cell r="BC251">
            <v>51.7</v>
          </cell>
          <cell r="BD251">
            <v>43.5</v>
          </cell>
          <cell r="BE251">
            <v>44.3</v>
          </cell>
          <cell r="BF251">
            <v>53.5</v>
          </cell>
          <cell r="BG251">
            <v>57.3</v>
          </cell>
          <cell r="BH251">
            <v>50.2</v>
          </cell>
          <cell r="BI251">
            <v>57.8</v>
          </cell>
          <cell r="BJ251">
            <v>39</v>
          </cell>
          <cell r="BK251">
            <v>35.299999999999997</v>
          </cell>
          <cell r="BL251">
            <v>28.9</v>
          </cell>
          <cell r="BM251">
            <v>38.799999999999997</v>
          </cell>
          <cell r="BN251">
            <v>11.6</v>
          </cell>
          <cell r="BO251">
            <v>7.8</v>
          </cell>
          <cell r="BP251">
            <v>2.1</v>
          </cell>
          <cell r="BQ251">
            <v>4.4000000000000004</v>
          </cell>
          <cell r="BR251">
            <v>6.3</v>
          </cell>
          <cell r="BS251">
            <v>4.9000000000000004</v>
          </cell>
          <cell r="BT251">
            <v>18.899999999999999</v>
          </cell>
          <cell r="BU251">
            <v>34.299999999999997</v>
          </cell>
          <cell r="BV251">
            <v>46.9</v>
          </cell>
          <cell r="BW251">
            <v>26.9</v>
          </cell>
          <cell r="BX251">
            <v>58.9</v>
          </cell>
          <cell r="BY251">
            <v>52.1</v>
          </cell>
          <cell r="BZ251">
            <v>45.8</v>
          </cell>
          <cell r="CA251">
            <v>41</v>
          </cell>
          <cell r="CB251">
            <v>48.3</v>
          </cell>
          <cell r="CC251">
            <v>43.7</v>
          </cell>
          <cell r="CD251">
            <v>39.299999999999997</v>
          </cell>
          <cell r="CE251">
            <v>21.8</v>
          </cell>
          <cell r="CF251">
            <v>6.8</v>
          </cell>
          <cell r="CG251">
            <v>26.1</v>
          </cell>
          <cell r="CH251">
            <v>-5.8</v>
          </cell>
          <cell r="CI251">
            <v>6.8</v>
          </cell>
          <cell r="CJ251">
            <v>24.3</v>
          </cell>
          <cell r="CK251">
            <v>39.700000000000003</v>
          </cell>
          <cell r="CL251">
            <v>16.399999999999999</v>
          </cell>
          <cell r="CM251">
            <v>52</v>
          </cell>
          <cell r="CN251">
            <v>50.3</v>
          </cell>
          <cell r="CO251">
            <v>51.5</v>
          </cell>
          <cell r="CP251">
            <v>44.4</v>
          </cell>
          <cell r="CQ251">
            <v>49.2</v>
          </cell>
          <cell r="CR251">
            <v>44.9</v>
          </cell>
          <cell r="CS251">
            <v>47.7</v>
          </cell>
          <cell r="CT251">
            <v>54.5</v>
          </cell>
          <cell r="CU251">
            <v>53.5</v>
          </cell>
          <cell r="CV251">
            <v>50.7</v>
          </cell>
          <cell r="CW251">
            <v>42.1</v>
          </cell>
          <cell r="CX251">
            <v>33.4</v>
          </cell>
          <cell r="CY251">
            <v>23.9</v>
          </cell>
          <cell r="CZ251">
            <v>11.1</v>
          </cell>
          <cell r="DA251">
            <v>25.8</v>
          </cell>
          <cell r="DB251">
            <v>10.7</v>
          </cell>
          <cell r="DC251">
            <v>16.3</v>
          </cell>
          <cell r="DD251">
            <v>17</v>
          </cell>
          <cell r="DE251">
            <v>32.4</v>
          </cell>
          <cell r="DF251">
            <v>19.5</v>
          </cell>
          <cell r="DG251">
            <v>25.5</v>
          </cell>
          <cell r="DH251">
            <v>28.8</v>
          </cell>
          <cell r="DI251">
            <v>33.1</v>
          </cell>
          <cell r="DJ251">
            <v>28.5</v>
          </cell>
          <cell r="DK251">
            <v>29.2</v>
          </cell>
          <cell r="DL251">
            <v>33.799999999999997</v>
          </cell>
          <cell r="DM251">
            <v>31.7</v>
          </cell>
          <cell r="DN251">
            <v>27.6</v>
          </cell>
          <cell r="DO251">
            <v>25.4</v>
          </cell>
          <cell r="DP251">
            <v>29.2</v>
          </cell>
          <cell r="DQ251">
            <v>24.8</v>
          </cell>
          <cell r="DR251">
            <v>18.8</v>
          </cell>
          <cell r="DS251">
            <v>20.7</v>
          </cell>
          <cell r="DT251">
            <v>14</v>
          </cell>
          <cell r="DU251">
            <v>19.2</v>
          </cell>
          <cell r="DV251">
            <v>13.2</v>
          </cell>
          <cell r="DW251">
            <v>14.6</v>
          </cell>
          <cell r="DX251">
            <v>15.5</v>
          </cell>
          <cell r="DY251">
            <v>16.7</v>
          </cell>
          <cell r="DZ251">
            <v>15.1</v>
          </cell>
          <cell r="EA251">
            <v>21.7</v>
          </cell>
          <cell r="EB251">
            <v>19.100000000000001</v>
          </cell>
          <cell r="EC251">
            <v>18</v>
          </cell>
          <cell r="ED251">
            <v>11.9</v>
          </cell>
          <cell r="EE251">
            <v>17.399999999999999</v>
          </cell>
          <cell r="EF251">
            <v>8.1999999999999993</v>
          </cell>
          <cell r="EG251">
            <v>5.8</v>
          </cell>
          <cell r="EH251">
            <v>6.3</v>
          </cell>
          <cell r="EI251">
            <v>6.3</v>
          </cell>
          <cell r="EJ251">
            <v>6.6</v>
          </cell>
          <cell r="EK251">
            <v>7.5</v>
          </cell>
          <cell r="EL251">
            <v>8.4</v>
          </cell>
          <cell r="EM251">
            <v>5.6</v>
          </cell>
          <cell r="EN251">
            <v>9.3000000000000007</v>
          </cell>
          <cell r="EO251">
            <v>7.7</v>
          </cell>
          <cell r="EP251">
            <v>-1.7</v>
          </cell>
          <cell r="EQ251">
            <v>-5.3</v>
          </cell>
          <cell r="ER251">
            <v>-12</v>
          </cell>
          <cell r="ES251">
            <v>-13.2</v>
          </cell>
          <cell r="ET251">
            <v>-8.4</v>
          </cell>
          <cell r="EU251">
            <v>-9.1</v>
          </cell>
          <cell r="EV251">
            <v>-4.5999999999999996</v>
          </cell>
          <cell r="EW251">
            <v>6.4</v>
          </cell>
          <cell r="EX251">
            <v>11.7</v>
          </cell>
          <cell r="EY251">
            <v>1.3</v>
          </cell>
          <cell r="EZ251">
            <v>20.5</v>
          </cell>
          <cell r="FA251">
            <v>18.899999999999999</v>
          </cell>
          <cell r="FB251">
            <v>18.899999999999999</v>
          </cell>
          <cell r="FC251">
            <v>14.6</v>
          </cell>
          <cell r="FD251">
            <v>18</v>
          </cell>
          <cell r="FE251">
            <v>4.8</v>
          </cell>
          <cell r="FF251">
            <v>-4.2</v>
          </cell>
          <cell r="FG251">
            <v>-5.6</v>
          </cell>
          <cell r="FH251">
            <v>-11.2</v>
          </cell>
          <cell r="FI251">
            <v>-4.5</v>
          </cell>
          <cell r="FJ251">
            <v>-5.7</v>
          </cell>
          <cell r="FK251">
            <v>5.0999999999999996</v>
          </cell>
          <cell r="FL251">
            <v>10.199999999999999</v>
          </cell>
          <cell r="FM251">
            <v>18.2</v>
          </cell>
          <cell r="FN251">
            <v>7.2</v>
          </cell>
          <cell r="FO251">
            <v>20.3</v>
          </cell>
          <cell r="FP251">
            <v>14.4</v>
          </cell>
          <cell r="FQ251">
            <v>8.5</v>
          </cell>
          <cell r="FR251">
            <v>13.3</v>
          </cell>
          <cell r="FS251">
            <v>13.7</v>
          </cell>
          <cell r="FT251">
            <v>14.3</v>
          </cell>
          <cell r="FU251">
            <v>19.8</v>
          </cell>
          <cell r="FV251">
            <v>18.3</v>
          </cell>
          <cell r="FW251">
            <v>14.9</v>
          </cell>
          <cell r="FX251">
            <v>16.8</v>
          </cell>
          <cell r="FY251">
            <v>11.4</v>
          </cell>
          <cell r="FZ251">
            <v>12.7</v>
          </cell>
          <cell r="GA251">
            <v>12.3</v>
          </cell>
          <cell r="GB251">
            <v>9</v>
          </cell>
          <cell r="GC251">
            <v>11.3</v>
          </cell>
          <cell r="GD251">
            <v>10.8</v>
          </cell>
          <cell r="GE251">
            <v>4.5999999999999996</v>
          </cell>
          <cell r="GF251">
            <v>9.4</v>
          </cell>
          <cell r="GG251">
            <v>15.3</v>
          </cell>
          <cell r="GH251">
            <v>10.1</v>
          </cell>
          <cell r="GI251">
            <v>11.9</v>
          </cell>
          <cell r="GJ251">
            <v>13.5</v>
          </cell>
          <cell r="GK251">
            <v>10</v>
          </cell>
          <cell r="GL251">
            <v>8.6</v>
          </cell>
          <cell r="GM251">
            <v>10.9</v>
          </cell>
          <cell r="GN251">
            <v>10.9</v>
          </cell>
          <cell r="GO251">
            <v>9.1</v>
          </cell>
          <cell r="GP251">
            <v>6.7</v>
          </cell>
          <cell r="GQ251">
            <v>-0.6</v>
          </cell>
          <cell r="GR251">
            <v>6.2</v>
          </cell>
          <cell r="GS251">
            <v>-20.9</v>
          </cell>
          <cell r="GT251">
            <v>-12</v>
          </cell>
          <cell r="GU251">
            <v>-13.2</v>
          </cell>
          <cell r="GV251">
            <v>-1.3</v>
          </cell>
          <cell r="GW251">
            <v>-11.6</v>
          </cell>
          <cell r="GX251">
            <v>26.3</v>
          </cell>
          <cell r="GY251">
            <v>25.1</v>
          </cell>
          <cell r="GZ251">
            <v>28</v>
          </cell>
          <cell r="HA251">
            <v>14.8</v>
          </cell>
          <cell r="HB251">
            <v>23.2</v>
          </cell>
          <cell r="HC251">
            <v>24.8</v>
          </cell>
          <cell r="HD251">
            <v>8</v>
          </cell>
          <cell r="HE251">
            <v>5.9</v>
          </cell>
          <cell r="HF251">
            <v>10.199999999999999</v>
          </cell>
          <cell r="HG251">
            <v>11.5</v>
          </cell>
          <cell r="HH251">
            <v>0.8</v>
          </cell>
          <cell r="HI251">
            <v>4.8</v>
          </cell>
          <cell r="HJ251">
            <v>5.7</v>
          </cell>
          <cell r="HK251">
            <v>7.6</v>
          </cell>
          <cell r="HL251">
            <v>4.8</v>
          </cell>
          <cell r="HM251">
            <v>7.7</v>
          </cell>
          <cell r="HN251">
            <v>6.6</v>
          </cell>
          <cell r="HO251">
            <v>6.5</v>
          </cell>
        </row>
        <row r="252">
          <cell r="A252" t="str">
            <v>CUGMG</v>
          </cell>
          <cell r="B252" t="str">
            <v>YOY % change in nominal terms</v>
          </cell>
          <cell r="C252" t="str">
            <v>Imports of goods</v>
          </cell>
          <cell r="I252">
            <v>0</v>
          </cell>
          <cell r="J252">
            <v>11.6</v>
          </cell>
          <cell r="K252">
            <v>11.5</v>
          </cell>
          <cell r="L252">
            <v>15.4</v>
          </cell>
          <cell r="M252">
            <v>5.0999999999999996</v>
          </cell>
          <cell r="N252">
            <v>12.7</v>
          </cell>
          <cell r="O252">
            <v>3.6</v>
          </cell>
          <cell r="P252">
            <v>19.5</v>
          </cell>
          <cell r="Q252">
            <v>19.600000000000001</v>
          </cell>
          <cell r="R252">
            <v>18.2</v>
          </cell>
          <cell r="S252">
            <v>15.1</v>
          </cell>
          <cell r="T252">
            <v>7.5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33.5</v>
          </cell>
          <cell r="Z252">
            <v>41.4</v>
          </cell>
          <cell r="AA252">
            <v>46.8</v>
          </cell>
          <cell r="AB252">
            <v>15.7</v>
          </cell>
          <cell r="AC252">
            <v>-16.899999999999999</v>
          </cell>
          <cell r="AD252">
            <v>17.600000000000001</v>
          </cell>
          <cell r="AE252">
            <v>-13.2</v>
          </cell>
          <cell r="AF252">
            <v>-19.8</v>
          </cell>
          <cell r="AG252">
            <v>2.2000000000000002</v>
          </cell>
          <cell r="AH252">
            <v>29.5</v>
          </cell>
          <cell r="AI252">
            <v>-1.7</v>
          </cell>
          <cell r="AJ252">
            <v>39.700000000000003</v>
          </cell>
          <cell r="AK252">
            <v>39.9</v>
          </cell>
          <cell r="AL252">
            <v>24</v>
          </cell>
          <cell r="AM252">
            <v>20.3</v>
          </cell>
          <cell r="AN252">
            <v>29.9</v>
          </cell>
          <cell r="AO252">
            <v>14.4</v>
          </cell>
          <cell r="AP252">
            <v>12.6</v>
          </cell>
          <cell r="AQ252">
            <v>6.8</v>
          </cell>
          <cell r="AR252">
            <v>15</v>
          </cell>
          <cell r="AS252">
            <v>12.2</v>
          </cell>
          <cell r="AT252">
            <v>17.399999999999999</v>
          </cell>
          <cell r="AU252">
            <v>23.6</v>
          </cell>
          <cell r="AV252">
            <v>35.1</v>
          </cell>
          <cell r="AW252">
            <v>41</v>
          </cell>
          <cell r="AX252">
            <v>29.8</v>
          </cell>
          <cell r="AY252">
            <v>35.1</v>
          </cell>
          <cell r="AZ252">
            <v>39.1</v>
          </cell>
          <cell r="BA252">
            <v>42.6</v>
          </cell>
          <cell r="BB252">
            <v>30.7</v>
          </cell>
          <cell r="BC252">
            <v>36.6</v>
          </cell>
          <cell r="BD252">
            <v>37.1</v>
          </cell>
          <cell r="BE252">
            <v>31.8</v>
          </cell>
          <cell r="BF252">
            <v>23.7</v>
          </cell>
          <cell r="BG252">
            <v>27.7</v>
          </cell>
          <cell r="BH252">
            <v>29.6</v>
          </cell>
          <cell r="BI252">
            <v>29.9</v>
          </cell>
          <cell r="BJ252">
            <v>24.6</v>
          </cell>
          <cell r="BK252">
            <v>26.9</v>
          </cell>
          <cell r="BL252">
            <v>18.8</v>
          </cell>
          <cell r="BM252">
            <v>24.7</v>
          </cell>
          <cell r="BN252">
            <v>7.5</v>
          </cell>
          <cell r="BO252">
            <v>2.2999999999999998</v>
          </cell>
          <cell r="BP252">
            <v>1.4</v>
          </cell>
          <cell r="BQ252">
            <v>2.6</v>
          </cell>
          <cell r="BR252">
            <v>3.3</v>
          </cell>
          <cell r="BS252">
            <v>2.2999999999999998</v>
          </cell>
          <cell r="BT252">
            <v>18.899999999999999</v>
          </cell>
          <cell r="BU252">
            <v>28.5</v>
          </cell>
          <cell r="BV252">
            <v>39.5</v>
          </cell>
          <cell r="BW252">
            <v>22.9</v>
          </cell>
          <cell r="BX252">
            <v>43.1</v>
          </cell>
          <cell r="BY252">
            <v>35.5</v>
          </cell>
          <cell r="BZ252">
            <v>25.6</v>
          </cell>
          <cell r="CA252">
            <v>12.6</v>
          </cell>
          <cell r="CB252">
            <v>27.4</v>
          </cell>
          <cell r="CC252">
            <v>10</v>
          </cell>
          <cell r="CD252">
            <v>3.8</v>
          </cell>
          <cell r="CE252">
            <v>-2.4</v>
          </cell>
          <cell r="CF252">
            <v>3.8</v>
          </cell>
          <cell r="CG252">
            <v>3.6</v>
          </cell>
          <cell r="CH252">
            <v>3.2</v>
          </cell>
          <cell r="CI252">
            <v>15.3</v>
          </cell>
          <cell r="CJ252">
            <v>26.8</v>
          </cell>
          <cell r="CK252">
            <v>30.6</v>
          </cell>
          <cell r="CL252">
            <v>19.399999999999999</v>
          </cell>
          <cell r="CM252">
            <v>40.9</v>
          </cell>
          <cell r="CN252">
            <v>38.700000000000003</v>
          </cell>
          <cell r="CO252">
            <v>37.9</v>
          </cell>
          <cell r="CP252">
            <v>32.299999999999997</v>
          </cell>
          <cell r="CQ252">
            <v>37.1</v>
          </cell>
          <cell r="CR252">
            <v>26.2</v>
          </cell>
          <cell r="CS252">
            <v>31</v>
          </cell>
          <cell r="CT252">
            <v>35.700000000000003</v>
          </cell>
          <cell r="CU252">
            <v>33.799999999999997</v>
          </cell>
          <cell r="CV252">
            <v>32</v>
          </cell>
          <cell r="CW252">
            <v>31.6</v>
          </cell>
          <cell r="CX252">
            <v>19.399999999999999</v>
          </cell>
          <cell r="CY252">
            <v>8.1</v>
          </cell>
          <cell r="CZ252">
            <v>-1.1000000000000001</v>
          </cell>
          <cell r="DA252">
            <v>12.9</v>
          </cell>
          <cell r="DB252">
            <v>2.1</v>
          </cell>
          <cell r="DC252">
            <v>8.6</v>
          </cell>
          <cell r="DD252">
            <v>14.3</v>
          </cell>
          <cell r="DE252">
            <v>31.1</v>
          </cell>
          <cell r="DF252">
            <v>14.3</v>
          </cell>
          <cell r="DG252">
            <v>22.7</v>
          </cell>
          <cell r="DH252">
            <v>23.6</v>
          </cell>
          <cell r="DI252">
            <v>23.7</v>
          </cell>
          <cell r="DJ252">
            <v>16.3</v>
          </cell>
          <cell r="DK252">
            <v>21.3</v>
          </cell>
          <cell r="DL252">
            <v>21.7</v>
          </cell>
          <cell r="DM252">
            <v>24.5</v>
          </cell>
          <cell r="DN252">
            <v>22</v>
          </cell>
          <cell r="DO252">
            <v>22.3</v>
          </cell>
          <cell r="DP252">
            <v>22.7</v>
          </cell>
          <cell r="DQ252">
            <v>17.8</v>
          </cell>
          <cell r="DR252">
            <v>11.9</v>
          </cell>
          <cell r="DS252">
            <v>14.8</v>
          </cell>
          <cell r="DT252">
            <v>6.4</v>
          </cell>
          <cell r="DU252">
            <v>12.3</v>
          </cell>
          <cell r="DV252">
            <v>9.9</v>
          </cell>
          <cell r="DW252">
            <v>15.9</v>
          </cell>
          <cell r="DX252">
            <v>17.5</v>
          </cell>
          <cell r="DY252">
            <v>22.4</v>
          </cell>
          <cell r="DZ252">
            <v>16.7</v>
          </cell>
          <cell r="EA252">
            <v>27.6</v>
          </cell>
          <cell r="EB252">
            <v>21.6</v>
          </cell>
          <cell r="EC252">
            <v>19</v>
          </cell>
          <cell r="ED252">
            <v>11.4</v>
          </cell>
          <cell r="EE252">
            <v>19.3</v>
          </cell>
          <cell r="EF252">
            <v>6.4</v>
          </cell>
          <cell r="EG252">
            <v>0.5</v>
          </cell>
          <cell r="EH252">
            <v>1.5</v>
          </cell>
          <cell r="EI252">
            <v>4.3</v>
          </cell>
          <cell r="EJ252">
            <v>3</v>
          </cell>
          <cell r="EK252">
            <v>7.1</v>
          </cell>
          <cell r="EL252">
            <v>7</v>
          </cell>
          <cell r="EM252">
            <v>7.9</v>
          </cell>
          <cell r="EN252">
            <v>7.2</v>
          </cell>
          <cell r="EO252">
            <v>7.3</v>
          </cell>
          <cell r="EP252">
            <v>-5.7</v>
          </cell>
          <cell r="EQ252">
            <v>-7.2</v>
          </cell>
          <cell r="ER252">
            <v>-16.399999999999999</v>
          </cell>
          <cell r="ES252">
            <v>-18.7</v>
          </cell>
          <cell r="ET252">
            <v>-12.3</v>
          </cell>
          <cell r="EU252">
            <v>-14.4</v>
          </cell>
          <cell r="EV252">
            <v>-11.5</v>
          </cell>
          <cell r="EW252">
            <v>3.8</v>
          </cell>
          <cell r="EX252">
            <v>10.9</v>
          </cell>
          <cell r="EY252">
            <v>-3</v>
          </cell>
          <cell r="EZ252">
            <v>21.9</v>
          </cell>
          <cell r="FA252">
            <v>20.2</v>
          </cell>
          <cell r="FB252">
            <v>20</v>
          </cell>
          <cell r="FC252">
            <v>15</v>
          </cell>
          <cell r="FD252">
            <v>19.100000000000001</v>
          </cell>
          <cell r="FE252">
            <v>4.3</v>
          </cell>
          <cell r="FF252">
            <v>-3.5</v>
          </cell>
          <cell r="FG252">
            <v>-6.7</v>
          </cell>
          <cell r="FH252">
            <v>-14</v>
          </cell>
          <cell r="FI252">
            <v>-5.4</v>
          </cell>
          <cell r="FJ252">
            <v>-9.6999999999999993</v>
          </cell>
          <cell r="FK252">
            <v>0.5</v>
          </cell>
          <cell r="FL252">
            <v>6.3</v>
          </cell>
          <cell r="FM252">
            <v>14.9</v>
          </cell>
          <cell r="FN252">
            <v>3.1</v>
          </cell>
          <cell r="FO252">
            <v>18</v>
          </cell>
          <cell r="FP252">
            <v>10</v>
          </cell>
          <cell r="FQ252">
            <v>6.4</v>
          </cell>
          <cell r="FR252">
            <v>14.8</v>
          </cell>
          <cell r="FS252">
            <v>12</v>
          </cell>
          <cell r="FT252">
            <v>17</v>
          </cell>
          <cell r="FU252">
            <v>22.9</v>
          </cell>
          <cell r="FV252">
            <v>18.399999999999999</v>
          </cell>
          <cell r="FW252">
            <v>10.7</v>
          </cell>
          <cell r="FX252">
            <v>17</v>
          </cell>
          <cell r="FY252">
            <v>6.7</v>
          </cell>
          <cell r="FZ252">
            <v>9</v>
          </cell>
          <cell r="GA252">
            <v>11.9</v>
          </cell>
          <cell r="GB252">
            <v>12</v>
          </cell>
          <cell r="GC252">
            <v>10.1</v>
          </cell>
          <cell r="GD252">
            <v>13.9</v>
          </cell>
          <cell r="GE252">
            <v>8.1999999999999993</v>
          </cell>
          <cell r="GF252">
            <v>10.3</v>
          </cell>
          <cell r="GG252">
            <v>13.7</v>
          </cell>
          <cell r="GH252">
            <v>11.5</v>
          </cell>
          <cell r="GI252">
            <v>9.4</v>
          </cell>
          <cell r="GJ252">
            <v>13</v>
          </cell>
          <cell r="GK252">
            <v>9.3000000000000007</v>
          </cell>
          <cell r="GL252">
            <v>11.2</v>
          </cell>
          <cell r="GM252">
            <v>10.7</v>
          </cell>
          <cell r="GN252">
            <v>12.1</v>
          </cell>
          <cell r="GO252">
            <v>9.6999999999999993</v>
          </cell>
          <cell r="GP252">
            <v>7.5</v>
          </cell>
          <cell r="GQ252">
            <v>-3.6</v>
          </cell>
          <cell r="GR252">
            <v>6</v>
          </cell>
          <cell r="GS252">
            <v>-21.5</v>
          </cell>
          <cell r="GT252">
            <v>-14.6</v>
          </cell>
          <cell r="GU252">
            <v>-10.199999999999999</v>
          </cell>
          <cell r="GV252">
            <v>3.1</v>
          </cell>
          <cell r="GW252">
            <v>-10.6</v>
          </cell>
          <cell r="GX252">
            <v>33.1</v>
          </cell>
          <cell r="GY252">
            <v>32.4</v>
          </cell>
          <cell r="GZ252">
            <v>24.2</v>
          </cell>
          <cell r="HA252">
            <v>15.9</v>
          </cell>
          <cell r="HB252">
            <v>25.6</v>
          </cell>
          <cell r="HC252">
            <v>22.2</v>
          </cell>
          <cell r="HD252">
            <v>10.1</v>
          </cell>
          <cell r="HE252">
            <v>10.6</v>
          </cell>
          <cell r="HF252">
            <v>12.1</v>
          </cell>
          <cell r="HG252">
            <v>13.3</v>
          </cell>
          <cell r="HH252">
            <v>4.9000000000000004</v>
          </cell>
          <cell r="HI252">
            <v>7.2</v>
          </cell>
          <cell r="HJ252">
            <v>6.6</v>
          </cell>
          <cell r="HK252">
            <v>8.9</v>
          </cell>
          <cell r="HL252">
            <v>7</v>
          </cell>
          <cell r="HM252">
            <v>9.6999999999999993</v>
          </cell>
          <cell r="HN252">
            <v>7.1</v>
          </cell>
          <cell r="HO252">
            <v>5.5</v>
          </cell>
        </row>
        <row r="253">
          <cell r="A253" t="str">
            <v>CUGXS</v>
          </cell>
          <cell r="B253" t="str">
            <v>YOY % change in nominal terms</v>
          </cell>
          <cell r="C253" t="str">
            <v>Exports of services</v>
          </cell>
          <cell r="I253">
            <v>0</v>
          </cell>
          <cell r="J253">
            <v>7</v>
          </cell>
          <cell r="K253">
            <v>8.6999999999999993</v>
          </cell>
          <cell r="L253">
            <v>9.6999999999999993</v>
          </cell>
          <cell r="M253">
            <v>6.5</v>
          </cell>
          <cell r="N253">
            <v>6.7</v>
          </cell>
          <cell r="O253">
            <v>12.8</v>
          </cell>
          <cell r="P253">
            <v>17.600000000000001</v>
          </cell>
          <cell r="Q253">
            <v>21.1</v>
          </cell>
          <cell r="R253">
            <v>19.600000000000001</v>
          </cell>
          <cell r="S253">
            <v>6.1</v>
          </cell>
          <cell r="T253">
            <v>16.600000000000001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19.5</v>
          </cell>
          <cell r="Z253">
            <v>31.4</v>
          </cell>
          <cell r="AA253">
            <v>29.1</v>
          </cell>
          <cell r="AB253">
            <v>13.5</v>
          </cell>
          <cell r="AC253">
            <v>-4.3</v>
          </cell>
          <cell r="AD253">
            <v>17.100000000000001</v>
          </cell>
          <cell r="AE253">
            <v>-4.5999999999999996</v>
          </cell>
          <cell r="AF253">
            <v>-2.8</v>
          </cell>
          <cell r="AG253">
            <v>10.1</v>
          </cell>
          <cell r="AH253">
            <v>25.3</v>
          </cell>
          <cell r="AI253">
            <v>5.8</v>
          </cell>
          <cell r="AJ253">
            <v>33.5</v>
          </cell>
          <cell r="AK253">
            <v>32.1</v>
          </cell>
          <cell r="AL253">
            <v>27.1</v>
          </cell>
          <cell r="AM253">
            <v>25.7</v>
          </cell>
          <cell r="AN253">
            <v>29.6</v>
          </cell>
          <cell r="AO253">
            <v>11</v>
          </cell>
          <cell r="AP253">
            <v>10.6</v>
          </cell>
          <cell r="AQ253">
            <v>6.6</v>
          </cell>
          <cell r="AR253">
            <v>7.2</v>
          </cell>
          <cell r="AS253">
            <v>8.9</v>
          </cell>
          <cell r="AT253">
            <v>10.7</v>
          </cell>
          <cell r="AU253">
            <v>19.100000000000001</v>
          </cell>
          <cell r="AV253">
            <v>23.1</v>
          </cell>
          <cell r="AW253">
            <v>27.7</v>
          </cell>
          <cell r="AX253">
            <v>20</v>
          </cell>
          <cell r="AY253">
            <v>27.4</v>
          </cell>
          <cell r="AZ253">
            <v>30.5</v>
          </cell>
          <cell r="BA253">
            <v>30.4</v>
          </cell>
          <cell r="BB253">
            <v>25.8</v>
          </cell>
          <cell r="BC253">
            <v>28.5</v>
          </cell>
          <cell r="BD253">
            <v>19.399999999999999</v>
          </cell>
          <cell r="BE253">
            <v>18.899999999999999</v>
          </cell>
          <cell r="BF253">
            <v>15.7</v>
          </cell>
          <cell r="BG253">
            <v>16.399999999999999</v>
          </cell>
          <cell r="BH253">
            <v>17.600000000000001</v>
          </cell>
          <cell r="BI253">
            <v>23</v>
          </cell>
          <cell r="BJ253">
            <v>17.2</v>
          </cell>
          <cell r="BK253">
            <v>22</v>
          </cell>
          <cell r="BL253">
            <v>25.1</v>
          </cell>
          <cell r="BM253">
            <v>21.7</v>
          </cell>
          <cell r="BN253">
            <v>20.7</v>
          </cell>
          <cell r="BO253">
            <v>14.6</v>
          </cell>
          <cell r="BP253">
            <v>11.5</v>
          </cell>
          <cell r="BQ253">
            <v>10.4</v>
          </cell>
          <cell r="BR253">
            <v>14.2</v>
          </cell>
          <cell r="BS253">
            <v>2.9</v>
          </cell>
          <cell r="BT253">
            <v>12.5</v>
          </cell>
          <cell r="BU253">
            <v>19.600000000000001</v>
          </cell>
          <cell r="BV253">
            <v>30.5</v>
          </cell>
          <cell r="BW253">
            <v>16.2</v>
          </cell>
          <cell r="BX253">
            <v>27.6</v>
          </cell>
          <cell r="BY253">
            <v>28.9</v>
          </cell>
          <cell r="BZ253">
            <v>20.6</v>
          </cell>
          <cell r="CA253">
            <v>9.9</v>
          </cell>
          <cell r="CB253">
            <v>21.3</v>
          </cell>
          <cell r="CC253">
            <v>19.2</v>
          </cell>
          <cell r="CD253">
            <v>9.4</v>
          </cell>
          <cell r="CE253">
            <v>1.9</v>
          </cell>
          <cell r="CF253">
            <v>5.7</v>
          </cell>
          <cell r="CG253">
            <v>8.9</v>
          </cell>
          <cell r="CH253">
            <v>3.4</v>
          </cell>
          <cell r="CI253">
            <v>10.8</v>
          </cell>
          <cell r="CJ253">
            <v>26.4</v>
          </cell>
          <cell r="CK253">
            <v>30.4</v>
          </cell>
          <cell r="CL253">
            <v>17.3</v>
          </cell>
          <cell r="CM253">
            <v>27.5</v>
          </cell>
          <cell r="CN253">
            <v>28.6</v>
          </cell>
          <cell r="CO253">
            <v>29.5</v>
          </cell>
          <cell r="CP253">
            <v>28.1</v>
          </cell>
          <cell r="CQ253">
            <v>28.5</v>
          </cell>
          <cell r="CR253">
            <v>20.3</v>
          </cell>
          <cell r="CS253">
            <v>21</v>
          </cell>
          <cell r="CT253">
            <v>14.8</v>
          </cell>
          <cell r="CU253">
            <v>15.9</v>
          </cell>
          <cell r="CV253">
            <v>17.899999999999999</v>
          </cell>
          <cell r="CW253">
            <v>16.2</v>
          </cell>
          <cell r="CX253">
            <v>13</v>
          </cell>
          <cell r="CY253">
            <v>13.8</v>
          </cell>
          <cell r="CZ253">
            <v>14.3</v>
          </cell>
          <cell r="DA253">
            <v>14.3</v>
          </cell>
          <cell r="DB253">
            <v>10.3</v>
          </cell>
          <cell r="DC253">
            <v>11.9</v>
          </cell>
          <cell r="DD253">
            <v>13.3</v>
          </cell>
          <cell r="DE253">
            <v>12.5</v>
          </cell>
          <cell r="DF253">
            <v>12.1</v>
          </cell>
          <cell r="DG253">
            <v>13.6</v>
          </cell>
          <cell r="DH253">
            <v>13.1</v>
          </cell>
          <cell r="DI253">
            <v>12.5</v>
          </cell>
          <cell r="DJ253">
            <v>13</v>
          </cell>
          <cell r="DK253">
            <v>13.1</v>
          </cell>
          <cell r="DL253">
            <v>14.8</v>
          </cell>
          <cell r="DM253">
            <v>15.6</v>
          </cell>
          <cell r="DN253">
            <v>17.7</v>
          </cell>
          <cell r="DO253">
            <v>14.2</v>
          </cell>
          <cell r="DP253">
            <v>15.6</v>
          </cell>
          <cell r="DQ253">
            <v>12.5</v>
          </cell>
          <cell r="DR253">
            <v>12.3</v>
          </cell>
          <cell r="DS253">
            <v>15</v>
          </cell>
          <cell r="DT253">
            <v>11.9</v>
          </cell>
          <cell r="DU253">
            <v>12.9</v>
          </cell>
          <cell r="DV253">
            <v>13.1</v>
          </cell>
          <cell r="DW253">
            <v>9.3000000000000007</v>
          </cell>
          <cell r="DX253">
            <v>9.9</v>
          </cell>
          <cell r="DY253">
            <v>14.6</v>
          </cell>
          <cell r="DZ253">
            <v>11.7</v>
          </cell>
          <cell r="EA253">
            <v>8.6</v>
          </cell>
          <cell r="EB253">
            <v>9.3000000000000007</v>
          </cell>
          <cell r="EC253">
            <v>8.1</v>
          </cell>
          <cell r="ED253">
            <v>7.1</v>
          </cell>
          <cell r="EE253">
            <v>8.1999999999999993</v>
          </cell>
          <cell r="EF253">
            <v>12.2</v>
          </cell>
          <cell r="EG253">
            <v>11.3</v>
          </cell>
          <cell r="EH253">
            <v>11.5</v>
          </cell>
          <cell r="EI253">
            <v>14</v>
          </cell>
          <cell r="EJ253">
            <v>12.2</v>
          </cell>
          <cell r="EK253">
            <v>6.9</v>
          </cell>
          <cell r="EL253">
            <v>4.9000000000000004</v>
          </cell>
          <cell r="EM253">
            <v>-0.4</v>
          </cell>
          <cell r="EN253">
            <v>-8.4</v>
          </cell>
          <cell r="EO253">
            <v>0.5</v>
          </cell>
          <cell r="EP253">
            <v>-11.3</v>
          </cell>
          <cell r="EQ253">
            <v>-14.8</v>
          </cell>
          <cell r="ER253">
            <v>-6.9</v>
          </cell>
          <cell r="ES253">
            <v>-0.5</v>
          </cell>
          <cell r="ET253">
            <v>-8.4</v>
          </cell>
          <cell r="EU253">
            <v>-2.4</v>
          </cell>
          <cell r="EV253">
            <v>2.2999999999999998</v>
          </cell>
          <cell r="EW253">
            <v>9.4</v>
          </cell>
          <cell r="EX253">
            <v>11.5</v>
          </cell>
          <cell r="EY253">
            <v>5.4</v>
          </cell>
          <cell r="EZ253">
            <v>15.4</v>
          </cell>
          <cell r="FA253">
            <v>17.2</v>
          </cell>
          <cell r="FB253">
            <v>14.5</v>
          </cell>
          <cell r="FC253">
            <v>9.6999999999999993</v>
          </cell>
          <cell r="FD253">
            <v>14</v>
          </cell>
          <cell r="FE253">
            <v>6.5</v>
          </cell>
          <cell r="FF253">
            <v>3.7</v>
          </cell>
          <cell r="FG253">
            <v>-0.7</v>
          </cell>
          <cell r="FH253">
            <v>-1.2</v>
          </cell>
          <cell r="FI253">
            <v>1.9</v>
          </cell>
          <cell r="FJ253">
            <v>-0.2</v>
          </cell>
          <cell r="FK253">
            <v>5.4</v>
          </cell>
          <cell r="FL253">
            <v>12</v>
          </cell>
          <cell r="FM253">
            <v>15.4</v>
          </cell>
          <cell r="FN253">
            <v>8.4</v>
          </cell>
          <cell r="FO253">
            <v>12.2</v>
          </cell>
          <cell r="FP253">
            <v>-13</v>
          </cell>
          <cell r="FQ253">
            <v>6.2</v>
          </cell>
          <cell r="FR253">
            <v>9.8000000000000007</v>
          </cell>
          <cell r="FS253">
            <v>4</v>
          </cell>
          <cell r="FT253">
            <v>14.5</v>
          </cell>
          <cell r="FU253">
            <v>38.1</v>
          </cell>
          <cell r="FV253">
            <v>15.8</v>
          </cell>
          <cell r="FW253">
            <v>11.2</v>
          </cell>
          <cell r="FX253">
            <v>18.5</v>
          </cell>
          <cell r="FY253">
            <v>15.2</v>
          </cell>
          <cell r="FZ253">
            <v>15</v>
          </cell>
          <cell r="GA253">
            <v>14.7</v>
          </cell>
          <cell r="GB253">
            <v>16.100000000000001</v>
          </cell>
          <cell r="GC253">
            <v>15.3</v>
          </cell>
          <cell r="GD253">
            <v>14.9</v>
          </cell>
          <cell r="GE253">
            <v>15.4</v>
          </cell>
          <cell r="GF253">
            <v>13.2</v>
          </cell>
          <cell r="GG253">
            <v>12.8</v>
          </cell>
          <cell r="GH253">
            <v>14</v>
          </cell>
          <cell r="GI253">
            <v>17.3</v>
          </cell>
          <cell r="GJ253">
            <v>13.8</v>
          </cell>
          <cell r="GK253">
            <v>18.5</v>
          </cell>
          <cell r="GL253">
            <v>18.899999999999999</v>
          </cell>
          <cell r="GM253">
            <v>17.2</v>
          </cell>
          <cell r="GN253">
            <v>13.8</v>
          </cell>
          <cell r="GO253">
            <v>13.1</v>
          </cell>
          <cell r="GP253">
            <v>9.3000000000000007</v>
          </cell>
          <cell r="GQ253">
            <v>-0.2</v>
          </cell>
          <cell r="GR253">
            <v>8.5</v>
          </cell>
          <cell r="GS253">
            <v>-11.4</v>
          </cell>
          <cell r="GT253">
            <v>-14</v>
          </cell>
          <cell r="GU253">
            <v>-8.4</v>
          </cell>
          <cell r="GV253">
            <v>6.2</v>
          </cell>
          <cell r="GW253">
            <v>-6.7</v>
          </cell>
          <cell r="GX253">
            <v>23.8</v>
          </cell>
          <cell r="GY253">
            <v>28.9</v>
          </cell>
          <cell r="GZ253">
            <v>24.9</v>
          </cell>
          <cell r="HA253">
            <v>17.3</v>
          </cell>
          <cell r="HB253">
            <v>23.3</v>
          </cell>
          <cell r="HC253">
            <v>15.4</v>
          </cell>
          <cell r="HD253">
            <v>15.2</v>
          </cell>
          <cell r="HE253">
            <v>12.7</v>
          </cell>
          <cell r="HF253">
            <v>11.8</v>
          </cell>
          <cell r="HG253">
            <v>13.6</v>
          </cell>
          <cell r="HH253">
            <v>8.6999999999999993</v>
          </cell>
          <cell r="HI253">
            <v>7.9</v>
          </cell>
          <cell r="HJ253">
            <v>2.6</v>
          </cell>
          <cell r="HK253">
            <v>4.8</v>
          </cell>
          <cell r="HL253">
            <v>5.9</v>
          </cell>
          <cell r="HM253">
            <v>6.5</v>
          </cell>
          <cell r="HN253">
            <v>8.4</v>
          </cell>
          <cell r="HO253">
            <v>6.2</v>
          </cell>
        </row>
        <row r="254">
          <cell r="A254" t="str">
            <v>CUGXSTRANS</v>
          </cell>
          <cell r="B254" t="str">
            <v>YOY % change in nominal terms</v>
          </cell>
          <cell r="C254" t="str">
            <v>Exports of services</v>
          </cell>
          <cell r="D254" t="str">
            <v>Transportation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27.4</v>
          </cell>
          <cell r="BJ254">
            <v>15.2</v>
          </cell>
          <cell r="BK254">
            <v>24</v>
          </cell>
          <cell r="BL254">
            <v>26.2</v>
          </cell>
          <cell r="BM254">
            <v>23</v>
          </cell>
          <cell r="BN254">
            <v>21.5</v>
          </cell>
          <cell r="BO254">
            <v>13.2</v>
          </cell>
          <cell r="BP254">
            <v>7.6</v>
          </cell>
          <cell r="BQ254">
            <v>7.1</v>
          </cell>
          <cell r="BR254">
            <v>12.6</v>
          </cell>
          <cell r="BS254">
            <v>-3.8</v>
          </cell>
          <cell r="BT254">
            <v>9.8000000000000007</v>
          </cell>
          <cell r="BU254">
            <v>24.7</v>
          </cell>
          <cell r="BV254">
            <v>38.700000000000003</v>
          </cell>
          <cell r="BW254">
            <v>15.7</v>
          </cell>
          <cell r="BX254">
            <v>25.4</v>
          </cell>
          <cell r="BY254">
            <v>23.5</v>
          </cell>
          <cell r="BZ254">
            <v>11.5</v>
          </cell>
          <cell r="CA254">
            <v>-3.6</v>
          </cell>
          <cell r="CB254">
            <v>13.8</v>
          </cell>
          <cell r="CC254">
            <v>17</v>
          </cell>
          <cell r="CD254">
            <v>3.7</v>
          </cell>
          <cell r="CE254">
            <v>-6.4</v>
          </cell>
          <cell r="CF254">
            <v>-4.2</v>
          </cell>
          <cell r="CG254">
            <v>3</v>
          </cell>
          <cell r="CH254">
            <v>-3.7</v>
          </cell>
          <cell r="CI254">
            <v>5.5</v>
          </cell>
          <cell r="CJ254">
            <v>23.2</v>
          </cell>
          <cell r="CK254">
            <v>38</v>
          </cell>
          <cell r="CL254">
            <v>13.4</v>
          </cell>
          <cell r="CM254">
            <v>21.1</v>
          </cell>
          <cell r="CN254">
            <v>25.5</v>
          </cell>
          <cell r="CO254">
            <v>28.1</v>
          </cell>
          <cell r="CP254">
            <v>25.4</v>
          </cell>
          <cell r="CQ254">
            <v>25</v>
          </cell>
          <cell r="CR254">
            <v>18.7</v>
          </cell>
          <cell r="CS254">
            <v>18.5</v>
          </cell>
          <cell r="CT254">
            <v>16.5</v>
          </cell>
          <cell r="CU254">
            <v>17.2</v>
          </cell>
          <cell r="CV254">
            <v>17.7</v>
          </cell>
          <cell r="CW254">
            <v>14.1</v>
          </cell>
          <cell r="CX254">
            <v>15</v>
          </cell>
          <cell r="CY254">
            <v>15.3</v>
          </cell>
          <cell r="CZ254">
            <v>17.3</v>
          </cell>
          <cell r="DA254">
            <v>15.4</v>
          </cell>
          <cell r="DB254">
            <v>14.5</v>
          </cell>
          <cell r="DC254">
            <v>12.9</v>
          </cell>
          <cell r="DD254">
            <v>16.5</v>
          </cell>
          <cell r="DE254">
            <v>18.2</v>
          </cell>
          <cell r="DF254">
            <v>15.5</v>
          </cell>
          <cell r="DG254">
            <v>20.8</v>
          </cell>
          <cell r="DH254">
            <v>19.3</v>
          </cell>
          <cell r="DI254">
            <v>16.7</v>
          </cell>
          <cell r="DJ254">
            <v>13.3</v>
          </cell>
          <cell r="DK254">
            <v>17.5</v>
          </cell>
          <cell r="DL254">
            <v>10.7</v>
          </cell>
          <cell r="DM254">
            <v>13.5</v>
          </cell>
          <cell r="DN254">
            <v>13.7</v>
          </cell>
          <cell r="DO254">
            <v>14.5</v>
          </cell>
          <cell r="DP254">
            <v>13.1</v>
          </cell>
          <cell r="DQ254">
            <v>3.5</v>
          </cell>
          <cell r="DR254">
            <v>8.3000000000000007</v>
          </cell>
          <cell r="DS254">
            <v>10.8</v>
          </cell>
          <cell r="DT254">
            <v>9.6</v>
          </cell>
          <cell r="DU254">
            <v>8.1</v>
          </cell>
          <cell r="DV254">
            <v>13.7</v>
          </cell>
          <cell r="DW254">
            <v>11</v>
          </cell>
          <cell r="DX254">
            <v>10.7</v>
          </cell>
          <cell r="DY254">
            <v>12.3</v>
          </cell>
          <cell r="DZ254">
            <v>11.9</v>
          </cell>
          <cell r="EA254">
            <v>5.7</v>
          </cell>
          <cell r="EB254">
            <v>5.6</v>
          </cell>
          <cell r="EC254">
            <v>5.0999999999999996</v>
          </cell>
          <cell r="ED254">
            <v>3.3</v>
          </cell>
          <cell r="EE254">
            <v>4.9000000000000004</v>
          </cell>
          <cell r="EF254">
            <v>2.1</v>
          </cell>
          <cell r="EG254">
            <v>2.2000000000000002</v>
          </cell>
          <cell r="EH254">
            <v>4.5999999999999996</v>
          </cell>
          <cell r="EI254">
            <v>8.1</v>
          </cell>
          <cell r="EJ254">
            <v>4.3</v>
          </cell>
          <cell r="EK254">
            <v>2.7</v>
          </cell>
          <cell r="EL254">
            <v>0.9</v>
          </cell>
          <cell r="EM254">
            <v>-1.8</v>
          </cell>
          <cell r="EN254">
            <v>-5.0999999999999996</v>
          </cell>
          <cell r="EO254">
            <v>-1</v>
          </cell>
          <cell r="EP254">
            <v>-5</v>
          </cell>
          <cell r="EQ254">
            <v>-2.2000000000000002</v>
          </cell>
          <cell r="ER254">
            <v>-2.8</v>
          </cell>
          <cell r="ES254">
            <v>-1.9</v>
          </cell>
          <cell r="ET254">
            <v>-3</v>
          </cell>
          <cell r="EU254">
            <v>0.8</v>
          </cell>
          <cell r="EV254">
            <v>0.6</v>
          </cell>
          <cell r="EW254">
            <v>7.5</v>
          </cell>
          <cell r="EX254">
            <v>10.1</v>
          </cell>
          <cell r="EY254">
            <v>4.8</v>
          </cell>
          <cell r="EZ254">
            <v>10.7</v>
          </cell>
          <cell r="FA254">
            <v>16</v>
          </cell>
          <cell r="FB254">
            <v>13.5</v>
          </cell>
          <cell r="FC254">
            <v>7.1</v>
          </cell>
          <cell r="FD254">
            <v>11.7</v>
          </cell>
          <cell r="FE254">
            <v>3.3</v>
          </cell>
          <cell r="FF254">
            <v>-2</v>
          </cell>
          <cell r="FG254">
            <v>-10.199999999999999</v>
          </cell>
          <cell r="FH254">
            <v>-12.9</v>
          </cell>
          <cell r="FI254">
            <v>-5.8</v>
          </cell>
          <cell r="FJ254">
            <v>-0.1</v>
          </cell>
          <cell r="FK254">
            <v>5</v>
          </cell>
          <cell r="FL254">
            <v>19.600000000000001</v>
          </cell>
          <cell r="FM254">
            <v>19.5</v>
          </cell>
          <cell r="FN254">
            <v>10.9</v>
          </cell>
          <cell r="FO254">
            <v>12.1</v>
          </cell>
          <cell r="FP254">
            <v>-10.8</v>
          </cell>
          <cell r="FQ254">
            <v>2.4</v>
          </cell>
          <cell r="FR254">
            <v>12.1</v>
          </cell>
          <cell r="FS254">
            <v>3.8</v>
          </cell>
          <cell r="FT254">
            <v>17.600000000000001</v>
          </cell>
          <cell r="FU254">
            <v>44.6</v>
          </cell>
          <cell r="FV254">
            <v>26.4</v>
          </cell>
          <cell r="FW254">
            <v>18.399999999999999</v>
          </cell>
          <cell r="FX254">
            <v>25.9</v>
          </cell>
          <cell r="FY254">
            <v>18.399999999999999</v>
          </cell>
          <cell r="FZ254">
            <v>18</v>
          </cell>
          <cell r="GA254">
            <v>16.600000000000001</v>
          </cell>
          <cell r="GB254">
            <v>16.3</v>
          </cell>
          <cell r="GC254">
            <v>17.3</v>
          </cell>
          <cell r="GD254">
            <v>10.5</v>
          </cell>
          <cell r="GE254">
            <v>10.9</v>
          </cell>
          <cell r="GF254">
            <v>9.1999999999999993</v>
          </cell>
          <cell r="GG254">
            <v>9.6999999999999993</v>
          </cell>
          <cell r="GH254">
            <v>10.1</v>
          </cell>
          <cell r="GI254">
            <v>11.3</v>
          </cell>
          <cell r="GJ254">
            <v>14.6</v>
          </cell>
          <cell r="GK254">
            <v>16.600000000000001</v>
          </cell>
          <cell r="GL254">
            <v>15</v>
          </cell>
          <cell r="GM254">
            <v>14.5</v>
          </cell>
          <cell r="GN254">
            <v>16.8</v>
          </cell>
          <cell r="GO254">
            <v>15.9</v>
          </cell>
          <cell r="GP254">
            <v>14.8</v>
          </cell>
          <cell r="GQ254">
            <v>2.9</v>
          </cell>
          <cell r="GR254">
            <v>12.5</v>
          </cell>
          <cell r="GS254">
            <v>-23.7</v>
          </cell>
          <cell r="GT254">
            <v>-21.7</v>
          </cell>
          <cell r="GU254">
            <v>-19.899999999999999</v>
          </cell>
          <cell r="GV254">
            <v>-8.5</v>
          </cell>
          <cell r="GW254">
            <v>-18.600000000000001</v>
          </cell>
          <cell r="GX254">
            <v>30.6</v>
          </cell>
          <cell r="GY254">
            <v>31.8</v>
          </cell>
          <cell r="GZ254">
            <v>25.4</v>
          </cell>
          <cell r="HA254">
            <v>18.7</v>
          </cell>
          <cell r="HB254">
            <v>26.3</v>
          </cell>
          <cell r="HC254">
            <v>7</v>
          </cell>
          <cell r="HD254">
            <v>11.5</v>
          </cell>
          <cell r="HE254">
            <v>6.7</v>
          </cell>
          <cell r="HF254">
            <v>6</v>
          </cell>
          <cell r="HG254">
            <v>7.8</v>
          </cell>
          <cell r="HH254">
            <v>6.6</v>
          </cell>
          <cell r="HI254">
            <v>2.8</v>
          </cell>
          <cell r="HJ254">
            <v>-4.4000000000000004</v>
          </cell>
          <cell r="HK254">
            <v>-4.0999999999999996</v>
          </cell>
          <cell r="HL254">
            <v>0</v>
          </cell>
          <cell r="HM254">
            <v>-2.5</v>
          </cell>
          <cell r="HN254">
            <v>-6.5</v>
          </cell>
          <cell r="HO254">
            <v>-1.1000000000000001</v>
          </cell>
        </row>
        <row r="255">
          <cell r="A255" t="str">
            <v>CUGXSTRA</v>
          </cell>
          <cell r="B255" t="str">
            <v>YOY % change in nominal terms</v>
          </cell>
          <cell r="C255" t="str">
            <v>Exports of services</v>
          </cell>
          <cell r="D255" t="str">
            <v>Travel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17.899999999999999</v>
          </cell>
          <cell r="BJ255">
            <v>22.4</v>
          </cell>
          <cell r="BK255">
            <v>23.7</v>
          </cell>
          <cell r="BL255">
            <v>33.1</v>
          </cell>
          <cell r="BM255">
            <v>24.7</v>
          </cell>
          <cell r="BN255">
            <v>13.6</v>
          </cell>
          <cell r="BO255">
            <v>7.5</v>
          </cell>
          <cell r="BP255">
            <v>7.9</v>
          </cell>
          <cell r="BQ255">
            <v>3.5</v>
          </cell>
          <cell r="BR255">
            <v>7.7</v>
          </cell>
          <cell r="BS255">
            <v>20.8</v>
          </cell>
          <cell r="BT255">
            <v>28</v>
          </cell>
          <cell r="BU255">
            <v>24.3</v>
          </cell>
          <cell r="BV255">
            <v>42.8</v>
          </cell>
          <cell r="BW255">
            <v>29.7</v>
          </cell>
          <cell r="BX255">
            <v>19.899999999999999</v>
          </cell>
          <cell r="BY255">
            <v>32.700000000000003</v>
          </cell>
          <cell r="BZ255">
            <v>27.7</v>
          </cell>
          <cell r="CA255">
            <v>15.3</v>
          </cell>
          <cell r="CB255">
            <v>23.4</v>
          </cell>
          <cell r="CC255">
            <v>19</v>
          </cell>
          <cell r="CD255">
            <v>8.4</v>
          </cell>
          <cell r="CE255">
            <v>-2.4</v>
          </cell>
          <cell r="CF255">
            <v>4.9000000000000004</v>
          </cell>
          <cell r="CG255">
            <v>6.9</v>
          </cell>
          <cell r="CH255">
            <v>7.4</v>
          </cell>
          <cell r="CI255">
            <v>10.3</v>
          </cell>
          <cell r="CJ255">
            <v>35.6</v>
          </cell>
          <cell r="CK255">
            <v>24.4</v>
          </cell>
          <cell r="CL255">
            <v>19.399999999999999</v>
          </cell>
          <cell r="CM255">
            <v>41.3</v>
          </cell>
          <cell r="CN255">
            <v>38.6</v>
          </cell>
          <cell r="CO255">
            <v>39.200000000000003</v>
          </cell>
          <cell r="CP255">
            <v>37.299999999999997</v>
          </cell>
          <cell r="CQ255">
            <v>38.9</v>
          </cell>
          <cell r="CR255">
            <v>33.5</v>
          </cell>
          <cell r="CS255">
            <v>36.5</v>
          </cell>
          <cell r="CT255">
            <v>16.899999999999999</v>
          </cell>
          <cell r="CU255">
            <v>20.7</v>
          </cell>
          <cell r="CV255">
            <v>26.2</v>
          </cell>
          <cell r="CW255">
            <v>20.9</v>
          </cell>
          <cell r="CX255">
            <v>7.1</v>
          </cell>
          <cell r="CY255">
            <v>7</v>
          </cell>
          <cell r="CZ255">
            <v>6.2</v>
          </cell>
          <cell r="DA255">
            <v>9.8000000000000007</v>
          </cell>
          <cell r="DB255">
            <v>2.8</v>
          </cell>
          <cell r="DC255">
            <v>8.5</v>
          </cell>
          <cell r="DD255">
            <v>8</v>
          </cell>
          <cell r="DE255">
            <v>4</v>
          </cell>
          <cell r="DF255">
            <v>5.8</v>
          </cell>
          <cell r="DG255">
            <v>-2.2999999999999998</v>
          </cell>
          <cell r="DH255">
            <v>0.6</v>
          </cell>
          <cell r="DI255">
            <v>2.9</v>
          </cell>
          <cell r="DJ255">
            <v>10.8</v>
          </cell>
          <cell r="DK255">
            <v>3.2</v>
          </cell>
          <cell r="DL255">
            <v>20.8</v>
          </cell>
          <cell r="DM255">
            <v>20.2</v>
          </cell>
          <cell r="DN255">
            <v>30.2</v>
          </cell>
          <cell r="DO255">
            <v>15.1</v>
          </cell>
          <cell r="DP255">
            <v>21.2</v>
          </cell>
          <cell r="DQ255">
            <v>14.8</v>
          </cell>
          <cell r="DR255">
            <v>14</v>
          </cell>
          <cell r="DS255">
            <v>16.100000000000001</v>
          </cell>
          <cell r="DT255">
            <v>10.3</v>
          </cell>
          <cell r="DU255">
            <v>13.7</v>
          </cell>
          <cell r="DV255">
            <v>9.1</v>
          </cell>
          <cell r="DW255">
            <v>0</v>
          </cell>
          <cell r="DX255">
            <v>1</v>
          </cell>
          <cell r="DY255">
            <v>6.6</v>
          </cell>
          <cell r="DZ255">
            <v>4.0999999999999996</v>
          </cell>
          <cell r="EA255">
            <v>7</v>
          </cell>
          <cell r="EB255">
            <v>8.6</v>
          </cell>
          <cell r="EC255">
            <v>14.9</v>
          </cell>
          <cell r="ED255">
            <v>13.9</v>
          </cell>
          <cell r="EE255">
            <v>11.3</v>
          </cell>
          <cell r="EF255">
            <v>27</v>
          </cell>
          <cell r="EG255">
            <v>23.9</v>
          </cell>
          <cell r="EH255">
            <v>10.5</v>
          </cell>
          <cell r="EI255">
            <v>15.7</v>
          </cell>
          <cell r="EJ255">
            <v>18.899999999999999</v>
          </cell>
          <cell r="EK255">
            <v>5.9</v>
          </cell>
          <cell r="EL255">
            <v>-8.3000000000000007</v>
          </cell>
          <cell r="EM255">
            <v>-28.1</v>
          </cell>
          <cell r="EN255">
            <v>-33.1</v>
          </cell>
          <cell r="EO255">
            <v>-16.399999999999999</v>
          </cell>
          <cell r="EP255">
            <v>-43.2</v>
          </cell>
          <cell r="EQ255">
            <v>-38.9</v>
          </cell>
          <cell r="ER255">
            <v>-9.8000000000000007</v>
          </cell>
          <cell r="ES255">
            <v>-2.8</v>
          </cell>
          <cell r="ET255">
            <v>-26.3</v>
          </cell>
          <cell r="EU255">
            <v>4.9000000000000004</v>
          </cell>
          <cell r="EV255">
            <v>0.1</v>
          </cell>
          <cell r="EW255">
            <v>-7.2</v>
          </cell>
          <cell r="EX255">
            <v>-6.6</v>
          </cell>
          <cell r="EY255">
            <v>-2.6</v>
          </cell>
          <cell r="EZ255">
            <v>-0.4</v>
          </cell>
          <cell r="FA255">
            <v>18</v>
          </cell>
          <cell r="FB255">
            <v>6.8</v>
          </cell>
          <cell r="FC255">
            <v>6.3</v>
          </cell>
          <cell r="FD255">
            <v>7.4</v>
          </cell>
          <cell r="FE255">
            <v>0.6</v>
          </cell>
          <cell r="FF255">
            <v>4.5</v>
          </cell>
          <cell r="FG255">
            <v>-2.5</v>
          </cell>
          <cell r="FH255">
            <v>0.2</v>
          </cell>
          <cell r="FI255">
            <v>0.7</v>
          </cell>
          <cell r="FJ255">
            <v>4.5999999999999996</v>
          </cell>
          <cell r="FK255">
            <v>23</v>
          </cell>
          <cell r="FL255">
            <v>26.8</v>
          </cell>
          <cell r="FM255">
            <v>44.4</v>
          </cell>
          <cell r="FN255">
            <v>25.4</v>
          </cell>
          <cell r="FO255">
            <v>26.2</v>
          </cell>
          <cell r="FP255">
            <v>-60.7</v>
          </cell>
          <cell r="FQ255">
            <v>17.7</v>
          </cell>
          <cell r="FR255">
            <v>6.3</v>
          </cell>
          <cell r="FS255">
            <v>-4.4000000000000004</v>
          </cell>
          <cell r="FT255">
            <v>15.2</v>
          </cell>
          <cell r="FU255">
            <v>179.3</v>
          </cell>
          <cell r="FV255">
            <v>10.4</v>
          </cell>
          <cell r="FW255">
            <v>0.5</v>
          </cell>
          <cell r="FX255">
            <v>26.1</v>
          </cell>
          <cell r="FY255">
            <v>16.8</v>
          </cell>
          <cell r="FZ255">
            <v>12.3</v>
          </cell>
          <cell r="GA255">
            <v>12.1</v>
          </cell>
          <cell r="GB255">
            <v>15.6</v>
          </cell>
          <cell r="GC255">
            <v>14.2</v>
          </cell>
          <cell r="GD255">
            <v>13.4</v>
          </cell>
          <cell r="GE255">
            <v>12.7</v>
          </cell>
          <cell r="GF255">
            <v>12.6</v>
          </cell>
          <cell r="GG255">
            <v>13</v>
          </cell>
          <cell r="GH255">
            <v>12.9</v>
          </cell>
          <cell r="GI255">
            <v>16.2</v>
          </cell>
          <cell r="GJ255">
            <v>13.1</v>
          </cell>
          <cell r="GK255">
            <v>18.600000000000001</v>
          </cell>
          <cell r="GL255">
            <v>25.5</v>
          </cell>
          <cell r="GM255">
            <v>18.7</v>
          </cell>
          <cell r="GN255">
            <v>13.9</v>
          </cell>
          <cell r="GO255">
            <v>14.2</v>
          </cell>
          <cell r="GP255">
            <v>13.9</v>
          </cell>
          <cell r="GQ255">
            <v>4.0999999999999996</v>
          </cell>
          <cell r="GR255">
            <v>11.1</v>
          </cell>
          <cell r="GS255">
            <v>12.5</v>
          </cell>
          <cell r="GT255">
            <v>-4.7</v>
          </cell>
          <cell r="GU255">
            <v>-0.1</v>
          </cell>
          <cell r="GV255">
            <v>17.100000000000001</v>
          </cell>
          <cell r="GW255">
            <v>6.7</v>
          </cell>
          <cell r="GX255">
            <v>26.2</v>
          </cell>
          <cell r="GY255">
            <v>48.4</v>
          </cell>
          <cell r="GZ255">
            <v>50.9</v>
          </cell>
          <cell r="HA255">
            <v>23.3</v>
          </cell>
          <cell r="HB255">
            <v>35.6</v>
          </cell>
          <cell r="HC255">
            <v>21.9</v>
          </cell>
          <cell r="HD255">
            <v>28.3</v>
          </cell>
          <cell r="HE255">
            <v>27</v>
          </cell>
          <cell r="HF255">
            <v>35.5</v>
          </cell>
          <cell r="HG255">
            <v>28.4</v>
          </cell>
          <cell r="HH255">
            <v>17.8</v>
          </cell>
          <cell r="HI255">
            <v>19.600000000000001</v>
          </cell>
          <cell r="HJ255">
            <v>11.8</v>
          </cell>
          <cell r="HK255">
            <v>15.2</v>
          </cell>
          <cell r="HL255">
            <v>15.9</v>
          </cell>
          <cell r="HM255">
            <v>20.5</v>
          </cell>
          <cell r="HN255">
            <v>29</v>
          </cell>
          <cell r="HO255">
            <v>13.1</v>
          </cell>
        </row>
        <row r="256">
          <cell r="A256" t="str">
            <v>CUGXSTRS</v>
          </cell>
          <cell r="B256" t="str">
            <v>YOY % change in nominal terms</v>
          </cell>
          <cell r="C256" t="str">
            <v>Exports of services</v>
          </cell>
          <cell r="D256" t="str">
            <v>Trade-related services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15.9</v>
          </cell>
          <cell r="BJ256">
            <v>15.7</v>
          </cell>
          <cell r="BK256">
            <v>15.8</v>
          </cell>
          <cell r="BL256">
            <v>16.100000000000001</v>
          </cell>
          <cell r="BM256">
            <v>15.9</v>
          </cell>
          <cell r="BN256">
            <v>16.8</v>
          </cell>
          <cell r="BO256">
            <v>16.600000000000001</v>
          </cell>
          <cell r="BP256">
            <v>16.7</v>
          </cell>
          <cell r="BQ256">
            <v>16.600000000000001</v>
          </cell>
          <cell r="BR256">
            <v>16.7</v>
          </cell>
          <cell r="BS256">
            <v>-4</v>
          </cell>
          <cell r="BT256">
            <v>-3.7</v>
          </cell>
          <cell r="BU256">
            <v>-3.6</v>
          </cell>
          <cell r="BV256">
            <v>-3.5</v>
          </cell>
          <cell r="BW256">
            <v>-3.7</v>
          </cell>
          <cell r="BX256">
            <v>34.799999999999997</v>
          </cell>
          <cell r="BY256">
            <v>34.700000000000003</v>
          </cell>
          <cell r="BZ256">
            <v>34.6</v>
          </cell>
          <cell r="CA256">
            <v>34.299999999999997</v>
          </cell>
          <cell r="CB256">
            <v>34.6</v>
          </cell>
          <cell r="CC256">
            <v>21.4</v>
          </cell>
          <cell r="CD256">
            <v>21.2</v>
          </cell>
          <cell r="CE256">
            <v>21.1</v>
          </cell>
          <cell r="CF256">
            <v>21.2</v>
          </cell>
          <cell r="CG256">
            <v>21.2</v>
          </cell>
          <cell r="CH256">
            <v>11.4</v>
          </cell>
          <cell r="CI256">
            <v>11.6</v>
          </cell>
          <cell r="CJ256">
            <v>11.8</v>
          </cell>
          <cell r="CK256">
            <v>11.9</v>
          </cell>
          <cell r="CL256">
            <v>11.7</v>
          </cell>
          <cell r="CM256">
            <v>19.2</v>
          </cell>
          <cell r="CN256">
            <v>19.2</v>
          </cell>
          <cell r="CO256">
            <v>19.2</v>
          </cell>
          <cell r="CP256">
            <v>19.2</v>
          </cell>
          <cell r="CQ256">
            <v>19.2</v>
          </cell>
          <cell r="CR256">
            <v>16.5</v>
          </cell>
          <cell r="CS256">
            <v>16.5</v>
          </cell>
          <cell r="CT256">
            <v>16.5</v>
          </cell>
          <cell r="CU256">
            <v>16.5</v>
          </cell>
          <cell r="CV256">
            <v>16.5</v>
          </cell>
          <cell r="CW256">
            <v>21.4</v>
          </cell>
          <cell r="CX256">
            <v>21.4</v>
          </cell>
          <cell r="CY256">
            <v>21.4</v>
          </cell>
          <cell r="CZ256">
            <v>21.4</v>
          </cell>
          <cell r="DA256">
            <v>21.4</v>
          </cell>
          <cell r="DB256">
            <v>17.7</v>
          </cell>
          <cell r="DC256">
            <v>17.600000000000001</v>
          </cell>
          <cell r="DD256">
            <v>17.600000000000001</v>
          </cell>
          <cell r="DE256">
            <v>17.600000000000001</v>
          </cell>
          <cell r="DF256">
            <v>17.600000000000001</v>
          </cell>
          <cell r="DG256">
            <v>11.3</v>
          </cell>
          <cell r="DH256">
            <v>11.4</v>
          </cell>
          <cell r="DI256">
            <v>11.4</v>
          </cell>
          <cell r="DJ256">
            <v>11.4</v>
          </cell>
          <cell r="DK256">
            <v>11.4</v>
          </cell>
          <cell r="DL256">
            <v>10.9</v>
          </cell>
          <cell r="DM256">
            <v>11</v>
          </cell>
          <cell r="DN256">
            <v>11</v>
          </cell>
          <cell r="DO256">
            <v>11.1</v>
          </cell>
          <cell r="DP256">
            <v>11</v>
          </cell>
          <cell r="DQ256">
            <v>29.1</v>
          </cell>
          <cell r="DR256">
            <v>17.399999999999999</v>
          </cell>
          <cell r="DS256">
            <v>23.8</v>
          </cell>
          <cell r="DT256">
            <v>16.100000000000001</v>
          </cell>
          <cell r="DU256">
            <v>21.2</v>
          </cell>
          <cell r="DV256">
            <v>10.7</v>
          </cell>
          <cell r="DW256">
            <v>6.6</v>
          </cell>
          <cell r="DX256">
            <v>9.1999999999999993</v>
          </cell>
          <cell r="DY256">
            <v>22.7</v>
          </cell>
          <cell r="DZ256">
            <v>12.5</v>
          </cell>
          <cell r="EA256">
            <v>13.9</v>
          </cell>
          <cell r="EB256">
            <v>16.8</v>
          </cell>
          <cell r="EC256">
            <v>6</v>
          </cell>
          <cell r="ED256">
            <v>5.7</v>
          </cell>
          <cell r="EE256">
            <v>10.1</v>
          </cell>
          <cell r="EF256">
            <v>34</v>
          </cell>
          <cell r="EG256">
            <v>33.6</v>
          </cell>
          <cell r="EH256">
            <v>37.6</v>
          </cell>
          <cell r="EI256">
            <v>26.7</v>
          </cell>
          <cell r="EJ256">
            <v>32.799999999999997</v>
          </cell>
          <cell r="EK256">
            <v>11.3</v>
          </cell>
          <cell r="EL256">
            <v>11.9</v>
          </cell>
          <cell r="EM256">
            <v>14.5</v>
          </cell>
          <cell r="EN256">
            <v>13.2</v>
          </cell>
          <cell r="EO256">
            <v>12.8</v>
          </cell>
          <cell r="EP256">
            <v>13.5</v>
          </cell>
          <cell r="EQ256">
            <v>-4.4000000000000004</v>
          </cell>
          <cell r="ER256">
            <v>2.7</v>
          </cell>
          <cell r="ES256">
            <v>7.4</v>
          </cell>
          <cell r="ET256">
            <v>4.7</v>
          </cell>
          <cell r="EU256">
            <v>-10.9</v>
          </cell>
          <cell r="EV256">
            <v>0.8</v>
          </cell>
          <cell r="EW256">
            <v>16.600000000000001</v>
          </cell>
          <cell r="EX256">
            <v>15.4</v>
          </cell>
          <cell r="EY256">
            <v>6.1</v>
          </cell>
          <cell r="EZ256">
            <v>20.9</v>
          </cell>
          <cell r="FA256">
            <v>20.9</v>
          </cell>
          <cell r="FB256">
            <v>18.899999999999999</v>
          </cell>
          <cell r="FC256">
            <v>18.899999999999999</v>
          </cell>
          <cell r="FD256">
            <v>19.7</v>
          </cell>
          <cell r="FE256">
            <v>14.8</v>
          </cell>
          <cell r="FF256">
            <v>8</v>
          </cell>
          <cell r="FG256">
            <v>7.5</v>
          </cell>
          <cell r="FH256">
            <v>7.2</v>
          </cell>
          <cell r="FI256">
            <v>9</v>
          </cell>
          <cell r="FJ256">
            <v>2.5</v>
          </cell>
          <cell r="FK256">
            <v>4.8</v>
          </cell>
          <cell r="FL256">
            <v>11.9</v>
          </cell>
          <cell r="FM256">
            <v>14</v>
          </cell>
          <cell r="FN256">
            <v>9</v>
          </cell>
          <cell r="FO256">
            <v>16.100000000000001</v>
          </cell>
          <cell r="FP256">
            <v>11.1</v>
          </cell>
          <cell r="FQ256">
            <v>9.3000000000000007</v>
          </cell>
          <cell r="FR256">
            <v>13.2</v>
          </cell>
          <cell r="FS256">
            <v>12.2</v>
          </cell>
          <cell r="FT256">
            <v>13.3</v>
          </cell>
          <cell r="FU256">
            <v>15.9</v>
          </cell>
          <cell r="FV256">
            <v>11.4</v>
          </cell>
          <cell r="FW256">
            <v>10.8</v>
          </cell>
          <cell r="FX256">
            <v>12.6</v>
          </cell>
          <cell r="FY256">
            <v>11.2</v>
          </cell>
          <cell r="FZ256">
            <v>11.9</v>
          </cell>
          <cell r="GA256">
            <v>9.9</v>
          </cell>
          <cell r="GB256">
            <v>10.199999999999999</v>
          </cell>
          <cell r="GC256">
            <v>10.7</v>
          </cell>
          <cell r="GD256">
            <v>10.7</v>
          </cell>
          <cell r="GE256">
            <v>9.3000000000000007</v>
          </cell>
          <cell r="GF256">
            <v>10.9</v>
          </cell>
          <cell r="GG256">
            <v>8.9</v>
          </cell>
          <cell r="GH256">
            <v>9.9</v>
          </cell>
          <cell r="GI256">
            <v>6.8</v>
          </cell>
          <cell r="GJ256">
            <v>10</v>
          </cell>
          <cell r="GK256">
            <v>11.7</v>
          </cell>
          <cell r="GL256">
            <v>16.2</v>
          </cell>
          <cell r="GM256">
            <v>11.6</v>
          </cell>
          <cell r="GN256">
            <v>11.1</v>
          </cell>
          <cell r="GO256">
            <v>12.6</v>
          </cell>
          <cell r="GP256">
            <v>9.6999999999999993</v>
          </cell>
          <cell r="GQ256">
            <v>3.1</v>
          </cell>
          <cell r="GR256">
            <v>8.5</v>
          </cell>
          <cell r="GS256">
            <v>-10.9</v>
          </cell>
          <cell r="GT256">
            <v>-9.4</v>
          </cell>
          <cell r="GU256">
            <v>-6.7</v>
          </cell>
          <cell r="GV256">
            <v>6.6</v>
          </cell>
          <cell r="GW256">
            <v>-4.3</v>
          </cell>
          <cell r="GX256">
            <v>22.1</v>
          </cell>
          <cell r="GY256">
            <v>20.9</v>
          </cell>
          <cell r="GZ256">
            <v>18.100000000000001</v>
          </cell>
          <cell r="HA256">
            <v>13.5</v>
          </cell>
          <cell r="HB256">
            <v>18</v>
          </cell>
          <cell r="HC256">
            <v>18.2</v>
          </cell>
          <cell r="HD256">
            <v>10.7</v>
          </cell>
          <cell r="HE256">
            <v>9.6</v>
          </cell>
          <cell r="HF256">
            <v>7.7</v>
          </cell>
          <cell r="HG256">
            <v>11</v>
          </cell>
          <cell r="HH256">
            <v>4.5</v>
          </cell>
          <cell r="HI256">
            <v>5.0999999999999996</v>
          </cell>
          <cell r="HJ256">
            <v>3</v>
          </cell>
          <cell r="HK256">
            <v>3.2</v>
          </cell>
          <cell r="HL256">
            <v>3.8</v>
          </cell>
          <cell r="HM256">
            <v>3.4</v>
          </cell>
          <cell r="HN256">
            <v>2.2000000000000002</v>
          </cell>
          <cell r="HO256">
            <v>2</v>
          </cell>
        </row>
        <row r="257">
          <cell r="A257" t="str">
            <v>CUGXSOS</v>
          </cell>
          <cell r="B257" t="str">
            <v>YOY % change in nominal terms</v>
          </cell>
          <cell r="C257" t="str">
            <v>Exports of services</v>
          </cell>
          <cell r="D257" t="str">
            <v>Other services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24.6</v>
          </cell>
          <cell r="BJ257">
            <v>17.2</v>
          </cell>
          <cell r="BK257">
            <v>22.1</v>
          </cell>
          <cell r="BL257">
            <v>22</v>
          </cell>
          <cell r="BM257">
            <v>21.4</v>
          </cell>
          <cell r="BN257">
            <v>29.3</v>
          </cell>
          <cell r="BO257">
            <v>24.1</v>
          </cell>
          <cell r="BP257">
            <v>19.100000000000001</v>
          </cell>
          <cell r="BQ257">
            <v>21.4</v>
          </cell>
          <cell r="BR257">
            <v>23.5</v>
          </cell>
          <cell r="BS257">
            <v>6.5</v>
          </cell>
          <cell r="BT257">
            <v>17.3</v>
          </cell>
          <cell r="BU257">
            <v>28.3</v>
          </cell>
          <cell r="BV257">
            <v>35.799999999999997</v>
          </cell>
          <cell r="BW257">
            <v>21.4</v>
          </cell>
          <cell r="BX257">
            <v>35</v>
          </cell>
          <cell r="BY257">
            <v>30.6</v>
          </cell>
          <cell r="BZ257">
            <v>20.2</v>
          </cell>
          <cell r="CA257">
            <v>9.8000000000000007</v>
          </cell>
          <cell r="CB257">
            <v>23.6</v>
          </cell>
          <cell r="CC257">
            <v>22.2</v>
          </cell>
          <cell r="CD257">
            <v>11.9</v>
          </cell>
          <cell r="CE257">
            <v>5.3</v>
          </cell>
          <cell r="CF257">
            <v>9.1</v>
          </cell>
          <cell r="CG257">
            <v>12.2</v>
          </cell>
          <cell r="CH257">
            <v>7.5</v>
          </cell>
          <cell r="CI257">
            <v>19.8</v>
          </cell>
          <cell r="CJ257">
            <v>36.700000000000003</v>
          </cell>
          <cell r="CK257">
            <v>47.4</v>
          </cell>
          <cell r="CL257">
            <v>26.5</v>
          </cell>
          <cell r="CM257">
            <v>31.1</v>
          </cell>
          <cell r="CN257">
            <v>30.5</v>
          </cell>
          <cell r="CO257">
            <v>29.7</v>
          </cell>
          <cell r="CP257">
            <v>28.4</v>
          </cell>
          <cell r="CQ257">
            <v>29.9</v>
          </cell>
          <cell r="CR257">
            <v>12.4</v>
          </cell>
          <cell r="CS257">
            <v>10.7</v>
          </cell>
          <cell r="CT257">
            <v>8.5</v>
          </cell>
          <cell r="CU257">
            <v>7.2</v>
          </cell>
          <cell r="CV257">
            <v>9.6</v>
          </cell>
          <cell r="CW257">
            <v>10.6</v>
          </cell>
          <cell r="CX257">
            <v>11.4</v>
          </cell>
          <cell r="CY257">
            <v>13.7</v>
          </cell>
          <cell r="CZ257">
            <v>15.4</v>
          </cell>
          <cell r="DA257">
            <v>12.8</v>
          </cell>
          <cell r="DB257">
            <v>7.8</v>
          </cell>
          <cell r="DC257">
            <v>10</v>
          </cell>
          <cell r="DD257">
            <v>10.7</v>
          </cell>
          <cell r="DE257">
            <v>10.8</v>
          </cell>
          <cell r="DF257">
            <v>9.8000000000000007</v>
          </cell>
          <cell r="DG257">
            <v>22.1</v>
          </cell>
          <cell r="DH257">
            <v>20.7</v>
          </cell>
          <cell r="DI257">
            <v>17.5</v>
          </cell>
          <cell r="DJ257">
            <v>16.8</v>
          </cell>
          <cell r="DK257">
            <v>19.2</v>
          </cell>
          <cell r="DL257">
            <v>18.8</v>
          </cell>
          <cell r="DM257">
            <v>17.8</v>
          </cell>
          <cell r="DN257">
            <v>18</v>
          </cell>
          <cell r="DO257">
            <v>15.5</v>
          </cell>
          <cell r="DP257">
            <v>17.5</v>
          </cell>
          <cell r="DQ257">
            <v>13.7</v>
          </cell>
          <cell r="DR257">
            <v>12.9</v>
          </cell>
          <cell r="DS257">
            <v>13.4</v>
          </cell>
          <cell r="DT257">
            <v>13.8</v>
          </cell>
          <cell r="DU257">
            <v>13.5</v>
          </cell>
          <cell r="DV257">
            <v>17.899999999999999</v>
          </cell>
          <cell r="DW257">
            <v>19.399999999999999</v>
          </cell>
          <cell r="DX257">
            <v>19.100000000000001</v>
          </cell>
          <cell r="DY257">
            <v>20.2</v>
          </cell>
          <cell r="DZ257">
            <v>19.2</v>
          </cell>
          <cell r="EA257">
            <v>10.4</v>
          </cell>
          <cell r="EB257">
            <v>9.6</v>
          </cell>
          <cell r="EC257">
            <v>7.6</v>
          </cell>
          <cell r="ED257">
            <v>7</v>
          </cell>
          <cell r="EE257">
            <v>8.6999999999999993</v>
          </cell>
          <cell r="EF257">
            <v>-3.4</v>
          </cell>
          <cell r="EG257">
            <v>-5</v>
          </cell>
          <cell r="EH257">
            <v>0.9</v>
          </cell>
          <cell r="EI257">
            <v>8.9</v>
          </cell>
          <cell r="EJ257">
            <v>0.3</v>
          </cell>
          <cell r="EK257">
            <v>9.4</v>
          </cell>
          <cell r="EL257">
            <v>19</v>
          </cell>
          <cell r="EM257">
            <v>15.7</v>
          </cell>
          <cell r="EN257">
            <v>-6.5</v>
          </cell>
          <cell r="EO257">
            <v>8.9</v>
          </cell>
          <cell r="EP257">
            <v>-9</v>
          </cell>
          <cell r="EQ257">
            <v>-19</v>
          </cell>
          <cell r="ER257">
            <v>-20.399999999999999</v>
          </cell>
          <cell r="ES257">
            <v>-6.4</v>
          </cell>
          <cell r="ET257">
            <v>-14</v>
          </cell>
          <cell r="EU257">
            <v>-1.2</v>
          </cell>
          <cell r="EV257">
            <v>8.4</v>
          </cell>
          <cell r="EW257">
            <v>15.2</v>
          </cell>
          <cell r="EX257">
            <v>23.7</v>
          </cell>
          <cell r="EY257">
            <v>11.5</v>
          </cell>
          <cell r="EZ257">
            <v>27.4</v>
          </cell>
          <cell r="FA257">
            <v>14.4</v>
          </cell>
          <cell r="FB257">
            <v>14.3</v>
          </cell>
          <cell r="FC257">
            <v>3.1</v>
          </cell>
          <cell r="FD257">
            <v>14.1</v>
          </cell>
          <cell r="FE257">
            <v>4.8</v>
          </cell>
          <cell r="FF257">
            <v>6.2</v>
          </cell>
          <cell r="FG257">
            <v>1.4</v>
          </cell>
          <cell r="FH257">
            <v>1</v>
          </cell>
          <cell r="FI257">
            <v>3.3</v>
          </cell>
          <cell r="FJ257">
            <v>-6.2</v>
          </cell>
          <cell r="FK257">
            <v>-4.9000000000000004</v>
          </cell>
          <cell r="FL257">
            <v>-5.5</v>
          </cell>
          <cell r="FM257">
            <v>-6.5</v>
          </cell>
          <cell r="FN257">
            <v>-5.8</v>
          </cell>
          <cell r="FO257">
            <v>-1.7</v>
          </cell>
          <cell r="FP257">
            <v>-7.7</v>
          </cell>
          <cell r="FQ257">
            <v>-2.2000000000000002</v>
          </cell>
          <cell r="FR257">
            <v>3.1</v>
          </cell>
          <cell r="FS257">
            <v>-2.1</v>
          </cell>
          <cell r="FT257">
            <v>11</v>
          </cell>
          <cell r="FU257">
            <v>13.6</v>
          </cell>
          <cell r="FV257">
            <v>12.4</v>
          </cell>
          <cell r="FW257">
            <v>11.9</v>
          </cell>
          <cell r="FX257">
            <v>12.2</v>
          </cell>
          <cell r="FY257">
            <v>15.3</v>
          </cell>
          <cell r="FZ257">
            <v>17.100000000000001</v>
          </cell>
          <cell r="GA257">
            <v>23.4</v>
          </cell>
          <cell r="GB257">
            <v>29.2</v>
          </cell>
          <cell r="GC257">
            <v>21.4</v>
          </cell>
          <cell r="GD257">
            <v>29.6</v>
          </cell>
          <cell r="GE257">
            <v>35.1</v>
          </cell>
          <cell r="GF257">
            <v>24.8</v>
          </cell>
          <cell r="GG257">
            <v>24.6</v>
          </cell>
          <cell r="GH257">
            <v>28.2</v>
          </cell>
          <cell r="GI257">
            <v>39.9</v>
          </cell>
          <cell r="GJ257">
            <v>17.8</v>
          </cell>
          <cell r="GK257">
            <v>32.4</v>
          </cell>
          <cell r="GL257">
            <v>23.5</v>
          </cell>
          <cell r="GM257">
            <v>28.3</v>
          </cell>
          <cell r="GN257">
            <v>13.1</v>
          </cell>
          <cell r="GO257">
            <v>8.8000000000000007</v>
          </cell>
          <cell r="GP257">
            <v>-1.5</v>
          </cell>
          <cell r="GQ257">
            <v>-12.3</v>
          </cell>
          <cell r="GR257">
            <v>1.8</v>
          </cell>
          <cell r="GS257">
            <v>-12.8</v>
          </cell>
          <cell r="GT257">
            <v>-14.5</v>
          </cell>
          <cell r="GU257">
            <v>1</v>
          </cell>
          <cell r="GV257">
            <v>17</v>
          </cell>
          <cell r="GW257">
            <v>-3.1</v>
          </cell>
          <cell r="GX257">
            <v>17</v>
          </cell>
          <cell r="GY257">
            <v>19.7</v>
          </cell>
          <cell r="GZ257">
            <v>14.6</v>
          </cell>
          <cell r="HA257">
            <v>16.3</v>
          </cell>
          <cell r="HB257">
            <v>16.7</v>
          </cell>
          <cell r="HC257">
            <v>16.2</v>
          </cell>
          <cell r="HD257">
            <v>13.9</v>
          </cell>
          <cell r="HE257">
            <v>11.4</v>
          </cell>
          <cell r="HF257">
            <v>1.7</v>
          </cell>
          <cell r="HG257">
            <v>10.6</v>
          </cell>
          <cell r="HH257">
            <v>7.3</v>
          </cell>
          <cell r="HI257">
            <v>6.2</v>
          </cell>
          <cell r="HJ257">
            <v>0.9</v>
          </cell>
          <cell r="HK257">
            <v>4.7</v>
          </cell>
          <cell r="HL257">
            <v>4.8</v>
          </cell>
          <cell r="HM257">
            <v>4.7</v>
          </cell>
          <cell r="HN257">
            <v>11.8</v>
          </cell>
          <cell r="HO257">
            <v>12.9</v>
          </cell>
        </row>
        <row r="258">
          <cell r="A258" t="str">
            <v>CUGMS</v>
          </cell>
          <cell r="B258" t="str">
            <v>YOY % change in nominal terms</v>
          </cell>
          <cell r="C258" t="str">
            <v>Imports of services</v>
          </cell>
          <cell r="I258">
            <v>0</v>
          </cell>
          <cell r="J258">
            <v>10.3</v>
          </cell>
          <cell r="K258">
            <v>8.6999999999999993</v>
          </cell>
          <cell r="L258">
            <v>10.199999999999999</v>
          </cell>
          <cell r="M258">
            <v>6.3</v>
          </cell>
          <cell r="N258">
            <v>11.3</v>
          </cell>
          <cell r="O258">
            <v>3.5</v>
          </cell>
          <cell r="P258">
            <v>18.100000000000001</v>
          </cell>
          <cell r="Q258">
            <v>18</v>
          </cell>
          <cell r="R258">
            <v>16.7</v>
          </cell>
          <cell r="S258">
            <v>14.3</v>
          </cell>
          <cell r="T258">
            <v>13.7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28.8</v>
          </cell>
          <cell r="Z258">
            <v>36.9</v>
          </cell>
          <cell r="AA258">
            <v>39.799999999999997</v>
          </cell>
          <cell r="AB258">
            <v>21.2</v>
          </cell>
          <cell r="AC258">
            <v>-4.5999999999999996</v>
          </cell>
          <cell r="AD258">
            <v>21.9</v>
          </cell>
          <cell r="AE258">
            <v>4.2</v>
          </cell>
          <cell r="AF258">
            <v>-5.8</v>
          </cell>
          <cell r="AG258">
            <v>11.2</v>
          </cell>
          <cell r="AH258">
            <v>26.2</v>
          </cell>
          <cell r="AI258">
            <v>8.1</v>
          </cell>
          <cell r="AJ258">
            <v>24.3</v>
          </cell>
          <cell r="AK258">
            <v>31.9</v>
          </cell>
          <cell r="AL258">
            <v>20.100000000000001</v>
          </cell>
          <cell r="AM258">
            <v>19.8</v>
          </cell>
          <cell r="AN258">
            <v>23.8</v>
          </cell>
          <cell r="AO258">
            <v>19.899999999999999</v>
          </cell>
          <cell r="AP258">
            <v>20</v>
          </cell>
          <cell r="AQ258">
            <v>17.8</v>
          </cell>
          <cell r="AR258">
            <v>16.3</v>
          </cell>
          <cell r="AS258">
            <v>18.399999999999999</v>
          </cell>
          <cell r="AT258">
            <v>22.7</v>
          </cell>
          <cell r="AU258">
            <v>16.2</v>
          </cell>
          <cell r="AV258">
            <v>24.2</v>
          </cell>
          <cell r="AW258">
            <v>33.700000000000003</v>
          </cell>
          <cell r="AX258">
            <v>24.1</v>
          </cell>
          <cell r="AY258">
            <v>30.5</v>
          </cell>
          <cell r="AZ258">
            <v>44.7</v>
          </cell>
          <cell r="BA258">
            <v>43.8</v>
          </cell>
          <cell r="BB258">
            <v>42.7</v>
          </cell>
          <cell r="BC258">
            <v>40.5</v>
          </cell>
          <cell r="BD258">
            <v>36.1</v>
          </cell>
          <cell r="BE258">
            <v>28.8</v>
          </cell>
          <cell r="BF258">
            <v>20.6</v>
          </cell>
          <cell r="BG258">
            <v>21.4</v>
          </cell>
          <cell r="BH258">
            <v>26.3</v>
          </cell>
          <cell r="BI258">
            <v>38.4</v>
          </cell>
          <cell r="BJ258">
            <v>24.3</v>
          </cell>
          <cell r="BK258">
            <v>26.3</v>
          </cell>
          <cell r="BL258">
            <v>20</v>
          </cell>
          <cell r="BM258">
            <v>27.2</v>
          </cell>
          <cell r="BN258">
            <v>6.4</v>
          </cell>
          <cell r="BO258">
            <v>10.1</v>
          </cell>
          <cell r="BP258">
            <v>8.8000000000000007</v>
          </cell>
          <cell r="BQ258">
            <v>6.8</v>
          </cell>
          <cell r="BR258">
            <v>8</v>
          </cell>
          <cell r="BS258">
            <v>7.3</v>
          </cell>
          <cell r="BT258">
            <v>13.6</v>
          </cell>
          <cell r="BU258">
            <v>22.3</v>
          </cell>
          <cell r="BV258">
            <v>32.1</v>
          </cell>
          <cell r="BW258">
            <v>18.600000000000001</v>
          </cell>
          <cell r="BX258">
            <v>27.5</v>
          </cell>
          <cell r="BY258">
            <v>28.1</v>
          </cell>
          <cell r="BZ258">
            <v>15.9</v>
          </cell>
          <cell r="CA258">
            <v>12.9</v>
          </cell>
          <cell r="CB258">
            <v>20.7</v>
          </cell>
          <cell r="CC258">
            <v>14.3</v>
          </cell>
          <cell r="CD258">
            <v>11</v>
          </cell>
          <cell r="CE258">
            <v>7</v>
          </cell>
          <cell r="CF258">
            <v>9.1999999999999993</v>
          </cell>
          <cell r="CG258">
            <v>10.3</v>
          </cell>
          <cell r="CH258">
            <v>8</v>
          </cell>
          <cell r="CI258">
            <v>12.7</v>
          </cell>
          <cell r="CJ258">
            <v>19.3</v>
          </cell>
          <cell r="CK258">
            <v>25.2</v>
          </cell>
          <cell r="CL258">
            <v>16.100000000000001</v>
          </cell>
          <cell r="CM258">
            <v>20</v>
          </cell>
          <cell r="CN258">
            <v>22.2</v>
          </cell>
          <cell r="CO258">
            <v>20.3</v>
          </cell>
          <cell r="CP258">
            <v>19.899999999999999</v>
          </cell>
          <cell r="CQ258">
            <v>20.6</v>
          </cell>
          <cell r="CR258">
            <v>22.7</v>
          </cell>
          <cell r="CS258">
            <v>19.8</v>
          </cell>
          <cell r="CT258">
            <v>23.5</v>
          </cell>
          <cell r="CU258">
            <v>18.600000000000001</v>
          </cell>
          <cell r="CV258">
            <v>21.1</v>
          </cell>
          <cell r="CW258">
            <v>17.5</v>
          </cell>
          <cell r="CX258">
            <v>12.6</v>
          </cell>
          <cell r="CY258">
            <v>12.8</v>
          </cell>
          <cell r="CZ258">
            <v>13.9</v>
          </cell>
          <cell r="DA258">
            <v>14.2</v>
          </cell>
          <cell r="DB258">
            <v>12.7</v>
          </cell>
          <cell r="DC258">
            <v>20.8</v>
          </cell>
          <cell r="DD258">
            <v>22.5</v>
          </cell>
          <cell r="DE258">
            <v>21</v>
          </cell>
          <cell r="DF258">
            <v>19.3</v>
          </cell>
          <cell r="DG258">
            <v>17.8</v>
          </cell>
          <cell r="DH258">
            <v>13.1</v>
          </cell>
          <cell r="DI258">
            <v>10.199999999999999</v>
          </cell>
          <cell r="DJ258">
            <v>16.5</v>
          </cell>
          <cell r="DK258">
            <v>14.3</v>
          </cell>
          <cell r="DL258">
            <v>13.8</v>
          </cell>
          <cell r="DM258">
            <v>14.2</v>
          </cell>
          <cell r="DN258">
            <v>16.8</v>
          </cell>
          <cell r="DO258">
            <v>10.5</v>
          </cell>
          <cell r="DP258">
            <v>13.8</v>
          </cell>
          <cell r="DQ258">
            <v>6.3</v>
          </cell>
          <cell r="DR258">
            <v>10.3</v>
          </cell>
          <cell r="DS258">
            <v>6.7</v>
          </cell>
          <cell r="DT258">
            <v>4.0999999999999996</v>
          </cell>
          <cell r="DU258">
            <v>6.8</v>
          </cell>
          <cell r="DV258">
            <v>14.9</v>
          </cell>
          <cell r="DW258">
            <v>13.6</v>
          </cell>
          <cell r="DX258">
            <v>16.2</v>
          </cell>
          <cell r="DY258">
            <v>20.5</v>
          </cell>
          <cell r="DZ258">
            <v>16.3</v>
          </cell>
          <cell r="EA258">
            <v>14.1</v>
          </cell>
          <cell r="EB258">
            <v>13.2</v>
          </cell>
          <cell r="EC258">
            <v>11</v>
          </cell>
          <cell r="ED258">
            <v>6</v>
          </cell>
          <cell r="EE258">
            <v>11</v>
          </cell>
          <cell r="EF258">
            <v>4.9000000000000004</v>
          </cell>
          <cell r="EG258">
            <v>1.9</v>
          </cell>
          <cell r="EH258">
            <v>2.8</v>
          </cell>
          <cell r="EI258">
            <v>9.6</v>
          </cell>
          <cell r="EJ258">
            <v>4.7</v>
          </cell>
          <cell r="EK258">
            <v>6.6</v>
          </cell>
          <cell r="EL258">
            <v>3.4</v>
          </cell>
          <cell r="EM258">
            <v>7.7</v>
          </cell>
          <cell r="EN258">
            <v>0.3</v>
          </cell>
          <cell r="EO258">
            <v>4.5</v>
          </cell>
          <cell r="EP258">
            <v>0.3</v>
          </cell>
          <cell r="EQ258">
            <v>-1.1000000000000001</v>
          </cell>
          <cell r="ER258">
            <v>-6.5</v>
          </cell>
          <cell r="ES258">
            <v>-0.7</v>
          </cell>
          <cell r="ET258">
            <v>-2.1</v>
          </cell>
          <cell r="EU258">
            <v>-6.2</v>
          </cell>
          <cell r="EV258">
            <v>-5.9</v>
          </cell>
          <cell r="EW258">
            <v>-0.5</v>
          </cell>
          <cell r="EX258">
            <v>-5.7</v>
          </cell>
          <cell r="EY258">
            <v>-4.5999999999999996</v>
          </cell>
          <cell r="EZ258">
            <v>0.5</v>
          </cell>
          <cell r="FA258">
            <v>5.8</v>
          </cell>
          <cell r="FB258">
            <v>5.3</v>
          </cell>
          <cell r="FC258">
            <v>3.2</v>
          </cell>
          <cell r="FD258">
            <v>3.7</v>
          </cell>
          <cell r="FE258">
            <v>4.5999999999999996</v>
          </cell>
          <cell r="FF258">
            <v>2.4</v>
          </cell>
          <cell r="FG258">
            <v>-1.4</v>
          </cell>
          <cell r="FH258">
            <v>-1.7</v>
          </cell>
          <cell r="FI258">
            <v>0.9</v>
          </cell>
          <cell r="FJ258">
            <v>1</v>
          </cell>
          <cell r="FK258">
            <v>-0.5</v>
          </cell>
          <cell r="FL258">
            <v>7.4</v>
          </cell>
          <cell r="FM258">
            <v>10.1</v>
          </cell>
          <cell r="FN258">
            <v>4.5</v>
          </cell>
          <cell r="FO258">
            <v>-0.2</v>
          </cell>
          <cell r="FP258">
            <v>-12.6</v>
          </cell>
          <cell r="FQ258">
            <v>2.6</v>
          </cell>
          <cell r="FR258">
            <v>9.1</v>
          </cell>
          <cell r="FS258">
            <v>0</v>
          </cell>
          <cell r="FT258">
            <v>11.5</v>
          </cell>
          <cell r="FU258">
            <v>39.4</v>
          </cell>
          <cell r="FV258">
            <v>16.2</v>
          </cell>
          <cell r="FW258">
            <v>14.2</v>
          </cell>
          <cell r="FX258">
            <v>19.3</v>
          </cell>
          <cell r="FY258">
            <v>13</v>
          </cell>
          <cell r="FZ258">
            <v>6.6</v>
          </cell>
          <cell r="GA258">
            <v>9.1999999999999993</v>
          </cell>
          <cell r="GB258">
            <v>6.5</v>
          </cell>
          <cell r="GC258">
            <v>8.6999999999999993</v>
          </cell>
          <cell r="GD258">
            <v>5.5</v>
          </cell>
          <cell r="GE258">
            <v>11.9</v>
          </cell>
          <cell r="GF258">
            <v>8.3000000000000007</v>
          </cell>
          <cell r="GG258">
            <v>11.2</v>
          </cell>
          <cell r="GH258">
            <v>9.1999999999999993</v>
          </cell>
          <cell r="GI258">
            <v>15.2</v>
          </cell>
          <cell r="GJ258">
            <v>14.1</v>
          </cell>
          <cell r="GK258">
            <v>15</v>
          </cell>
          <cell r="GL258">
            <v>17.100000000000001</v>
          </cell>
          <cell r="GM258">
            <v>15.4</v>
          </cell>
          <cell r="GN258">
            <v>20.5</v>
          </cell>
          <cell r="GO258">
            <v>12.9</v>
          </cell>
          <cell r="GP258">
            <v>9.6</v>
          </cell>
          <cell r="GQ258">
            <v>-1.7</v>
          </cell>
          <cell r="GR258">
            <v>9.8000000000000007</v>
          </cell>
          <cell r="GS258">
            <v>-16.8</v>
          </cell>
          <cell r="GT258">
            <v>-13.2</v>
          </cell>
          <cell r="GU258">
            <v>-8.1999999999999993</v>
          </cell>
          <cell r="GV258">
            <v>8.6999999999999993</v>
          </cell>
          <cell r="GW258">
            <v>-7.5</v>
          </cell>
          <cell r="GX258">
            <v>20.5</v>
          </cell>
          <cell r="GY258">
            <v>18.600000000000001</v>
          </cell>
          <cell r="GZ258">
            <v>16.7</v>
          </cell>
          <cell r="HA258">
            <v>14.2</v>
          </cell>
          <cell r="HB258">
            <v>17.3</v>
          </cell>
          <cell r="HC258">
            <v>13</v>
          </cell>
          <cell r="HD258">
            <v>12.3</v>
          </cell>
          <cell r="HE258">
            <v>9.5</v>
          </cell>
          <cell r="HF258">
            <v>6.7</v>
          </cell>
          <cell r="HG258">
            <v>10.199999999999999</v>
          </cell>
          <cell r="HH258">
            <v>6.5</v>
          </cell>
          <cell r="HI258">
            <v>1.9</v>
          </cell>
          <cell r="HJ258">
            <v>-1</v>
          </cell>
          <cell r="HK258">
            <v>1.8</v>
          </cell>
          <cell r="HL258">
            <v>2.2000000000000002</v>
          </cell>
          <cell r="HM258">
            <v>1.7</v>
          </cell>
          <cell r="HN258">
            <v>-0.1</v>
          </cell>
          <cell r="HO258">
            <v>2.6</v>
          </cell>
        </row>
        <row r="259">
          <cell r="A259" t="str">
            <v>CUGMSTRANS</v>
          </cell>
          <cell r="B259" t="str">
            <v>YOY % change in nominal terms</v>
          </cell>
          <cell r="C259" t="str">
            <v>Imports of services</v>
          </cell>
          <cell r="D259" t="str">
            <v>Transportation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27.6</v>
          </cell>
          <cell r="BJ259">
            <v>19.899999999999999</v>
          </cell>
          <cell r="BK259">
            <v>21.6</v>
          </cell>
          <cell r="BL259">
            <v>13.9</v>
          </cell>
          <cell r="BM259">
            <v>20.7</v>
          </cell>
          <cell r="BN259">
            <v>10.199999999999999</v>
          </cell>
          <cell r="BO259">
            <v>5</v>
          </cell>
          <cell r="BP259">
            <v>3.8</v>
          </cell>
          <cell r="BQ259">
            <v>5.4</v>
          </cell>
          <cell r="BR259">
            <v>6.1</v>
          </cell>
          <cell r="BS259">
            <v>-1.4</v>
          </cell>
          <cell r="BT259">
            <v>11.6</v>
          </cell>
          <cell r="BU259">
            <v>20.5</v>
          </cell>
          <cell r="BV259">
            <v>32</v>
          </cell>
          <cell r="BW259">
            <v>15.3</v>
          </cell>
          <cell r="BX259">
            <v>28.3</v>
          </cell>
          <cell r="BY259">
            <v>25.7</v>
          </cell>
          <cell r="BZ259">
            <v>15.6</v>
          </cell>
          <cell r="CA259">
            <v>3.8</v>
          </cell>
          <cell r="CB259">
            <v>17.7</v>
          </cell>
          <cell r="CC259">
            <v>11.3</v>
          </cell>
          <cell r="CD259">
            <v>3.6</v>
          </cell>
          <cell r="CE259">
            <v>-3.5</v>
          </cell>
          <cell r="CF259">
            <v>2.9</v>
          </cell>
          <cell r="CG259">
            <v>3.4</v>
          </cell>
          <cell r="CH259">
            <v>2.8</v>
          </cell>
          <cell r="CI259">
            <v>10.6</v>
          </cell>
          <cell r="CJ259">
            <v>22</v>
          </cell>
          <cell r="CK259">
            <v>27.4</v>
          </cell>
          <cell r="CL259">
            <v>15.3</v>
          </cell>
          <cell r="CM259">
            <v>20.5</v>
          </cell>
          <cell r="CN259">
            <v>24.2</v>
          </cell>
          <cell r="CO259">
            <v>21.1</v>
          </cell>
          <cell r="CP259">
            <v>21.4</v>
          </cell>
          <cell r="CQ259">
            <v>21.8</v>
          </cell>
          <cell r="CR259">
            <v>21.5</v>
          </cell>
          <cell r="CS259">
            <v>19.899999999999999</v>
          </cell>
          <cell r="CT259">
            <v>23.1</v>
          </cell>
          <cell r="CU259">
            <v>21.3</v>
          </cell>
          <cell r="CV259">
            <v>21.5</v>
          </cell>
          <cell r="CW259">
            <v>18</v>
          </cell>
          <cell r="CX259">
            <v>12.7</v>
          </cell>
          <cell r="CY259">
            <v>8.4</v>
          </cell>
          <cell r="CZ259">
            <v>5.9</v>
          </cell>
          <cell r="DA259">
            <v>11</v>
          </cell>
          <cell r="DB259">
            <v>6.1</v>
          </cell>
          <cell r="DC259">
            <v>11.3</v>
          </cell>
          <cell r="DD259">
            <v>13.3</v>
          </cell>
          <cell r="DE259">
            <v>17.7</v>
          </cell>
          <cell r="DF259">
            <v>12.1</v>
          </cell>
          <cell r="DG259">
            <v>10.6</v>
          </cell>
          <cell r="DH259">
            <v>8.8000000000000007</v>
          </cell>
          <cell r="DI259">
            <v>8.3000000000000007</v>
          </cell>
          <cell r="DJ259">
            <v>8.4</v>
          </cell>
          <cell r="DK259">
            <v>9</v>
          </cell>
          <cell r="DL259">
            <v>15.5</v>
          </cell>
          <cell r="DM259">
            <v>16.399999999999999</v>
          </cell>
          <cell r="DN259">
            <v>17.899999999999999</v>
          </cell>
          <cell r="DO259">
            <v>15.4</v>
          </cell>
          <cell r="DP259">
            <v>16.3</v>
          </cell>
          <cell r="DQ259">
            <v>6</v>
          </cell>
          <cell r="DR259">
            <v>6.2</v>
          </cell>
          <cell r="DS259">
            <v>2.8</v>
          </cell>
          <cell r="DT259">
            <v>0.5</v>
          </cell>
          <cell r="DU259">
            <v>3.8</v>
          </cell>
          <cell r="DV259">
            <v>6.7</v>
          </cell>
          <cell r="DW259">
            <v>7.3</v>
          </cell>
          <cell r="DX259">
            <v>9.5</v>
          </cell>
          <cell r="DY259">
            <v>11.9</v>
          </cell>
          <cell r="DZ259">
            <v>8.9</v>
          </cell>
          <cell r="EA259">
            <v>8.5</v>
          </cell>
          <cell r="EB259">
            <v>9</v>
          </cell>
          <cell r="EC259">
            <v>8.8000000000000007</v>
          </cell>
          <cell r="ED259">
            <v>3.1</v>
          </cell>
          <cell r="EE259">
            <v>7.3</v>
          </cell>
          <cell r="EF259">
            <v>1.9</v>
          </cell>
          <cell r="EG259">
            <v>-1.1000000000000001</v>
          </cell>
          <cell r="EH259">
            <v>-3.5</v>
          </cell>
          <cell r="EI259">
            <v>5.3</v>
          </cell>
          <cell r="EJ259">
            <v>0.5</v>
          </cell>
          <cell r="EK259">
            <v>1.8</v>
          </cell>
          <cell r="EL259">
            <v>0.4</v>
          </cell>
          <cell r="EM259">
            <v>2.8</v>
          </cell>
          <cell r="EN259">
            <v>-13</v>
          </cell>
          <cell r="EO259">
            <v>-2.1</v>
          </cell>
          <cell r="EP259">
            <v>-14.7</v>
          </cell>
          <cell r="EQ259">
            <v>-12.9</v>
          </cell>
          <cell r="ER259">
            <v>-21.3</v>
          </cell>
          <cell r="ES259">
            <v>-9.4</v>
          </cell>
          <cell r="ET259">
            <v>-14.8</v>
          </cell>
          <cell r="EU259">
            <v>-18</v>
          </cell>
          <cell r="EV259">
            <v>-12.6</v>
          </cell>
          <cell r="EW259">
            <v>0.4</v>
          </cell>
          <cell r="EX259">
            <v>-5.4</v>
          </cell>
          <cell r="EY259">
            <v>-9</v>
          </cell>
          <cell r="EZ259">
            <v>21.2</v>
          </cell>
          <cell r="FA259">
            <v>27.6</v>
          </cell>
          <cell r="FB259">
            <v>26.4</v>
          </cell>
          <cell r="FC259">
            <v>22.7</v>
          </cell>
          <cell r="FD259">
            <v>24.6</v>
          </cell>
          <cell r="FE259">
            <v>11.1</v>
          </cell>
          <cell r="FF259">
            <v>6.7</v>
          </cell>
          <cell r="FG259">
            <v>-0.5</v>
          </cell>
          <cell r="FH259">
            <v>-3.9</v>
          </cell>
          <cell r="FI259">
            <v>3</v>
          </cell>
          <cell r="FJ259">
            <v>-6.8</v>
          </cell>
          <cell r="FK259">
            <v>-9.6999999999999993</v>
          </cell>
          <cell r="FL259">
            <v>1.6</v>
          </cell>
          <cell r="FM259">
            <v>7.6</v>
          </cell>
          <cell r="FN259">
            <v>-2</v>
          </cell>
          <cell r="FO259">
            <v>13.2</v>
          </cell>
          <cell r="FP259">
            <v>-6.5</v>
          </cell>
          <cell r="FQ259">
            <v>6</v>
          </cell>
          <cell r="FR259">
            <v>21.3</v>
          </cell>
          <cell r="FS259">
            <v>8.5</v>
          </cell>
          <cell r="FT259">
            <v>25</v>
          </cell>
          <cell r="FU259">
            <v>49.6</v>
          </cell>
          <cell r="FV259">
            <v>29.3</v>
          </cell>
          <cell r="FW259">
            <v>22.2</v>
          </cell>
          <cell r="FX259">
            <v>30.6</v>
          </cell>
          <cell r="FY259">
            <v>21.3</v>
          </cell>
          <cell r="FZ259">
            <v>20.3</v>
          </cell>
          <cell r="GA259">
            <v>20.5</v>
          </cell>
          <cell r="GB259">
            <v>14.7</v>
          </cell>
          <cell r="GC259">
            <v>19.100000000000001</v>
          </cell>
          <cell r="GD259">
            <v>8.3000000000000007</v>
          </cell>
          <cell r="GE259">
            <v>12.8</v>
          </cell>
          <cell r="GF259">
            <v>9.3000000000000007</v>
          </cell>
          <cell r="GG259">
            <v>10.7</v>
          </cell>
          <cell r="GH259">
            <v>10.3</v>
          </cell>
          <cell r="GI259">
            <v>16</v>
          </cell>
          <cell r="GJ259">
            <v>20</v>
          </cell>
          <cell r="GK259">
            <v>20.399999999999999</v>
          </cell>
          <cell r="GL259">
            <v>20.399999999999999</v>
          </cell>
          <cell r="GM259">
            <v>19.3</v>
          </cell>
          <cell r="GN259">
            <v>23.1</v>
          </cell>
          <cell r="GO259">
            <v>18.8</v>
          </cell>
          <cell r="GP259">
            <v>12.7</v>
          </cell>
          <cell r="GQ259">
            <v>-0.8</v>
          </cell>
          <cell r="GR259">
            <v>13</v>
          </cell>
          <cell r="GS259">
            <v>-28.9</v>
          </cell>
          <cell r="GT259">
            <v>-26.3</v>
          </cell>
          <cell r="GU259">
            <v>-21.7</v>
          </cell>
          <cell r="GV259">
            <v>-8.6</v>
          </cell>
          <cell r="GW259">
            <v>-21.6</v>
          </cell>
          <cell r="GX259">
            <v>23.6</v>
          </cell>
          <cell r="GY259">
            <v>24.1</v>
          </cell>
          <cell r="GZ259">
            <v>19.2</v>
          </cell>
          <cell r="HA259">
            <v>16.7</v>
          </cell>
          <cell r="HB259">
            <v>20.7</v>
          </cell>
          <cell r="HC259">
            <v>17.2</v>
          </cell>
          <cell r="HD259">
            <v>15.5</v>
          </cell>
          <cell r="HE259">
            <v>13.8</v>
          </cell>
          <cell r="HF259">
            <v>11.2</v>
          </cell>
          <cell r="HG259">
            <v>14.3</v>
          </cell>
          <cell r="HH259">
            <v>6.7</v>
          </cell>
          <cell r="HI259">
            <v>-2.4</v>
          </cell>
          <cell r="HJ259">
            <v>-5.0999999999999996</v>
          </cell>
          <cell r="HK259">
            <v>-4.2</v>
          </cell>
          <cell r="HL259">
            <v>-1.5</v>
          </cell>
          <cell r="HM259">
            <v>-4.0999999999999996</v>
          </cell>
          <cell r="HN259">
            <v>-3.4</v>
          </cell>
          <cell r="HO259">
            <v>1.4</v>
          </cell>
        </row>
        <row r="260">
          <cell r="A260" t="str">
            <v>CUGMSTRA</v>
          </cell>
          <cell r="B260" t="str">
            <v>YOY % change in nominal terms</v>
          </cell>
          <cell r="C260" t="str">
            <v>Imports of services</v>
          </cell>
          <cell r="D260" t="str">
            <v>Travel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21.7</v>
          </cell>
          <cell r="BJ260">
            <v>29.3</v>
          </cell>
          <cell r="BK260">
            <v>33.200000000000003</v>
          </cell>
          <cell r="BL260">
            <v>30.9</v>
          </cell>
          <cell r="BM260">
            <v>28.8</v>
          </cell>
          <cell r="BN260">
            <v>20</v>
          </cell>
          <cell r="BO260">
            <v>15.1</v>
          </cell>
          <cell r="BP260">
            <v>12</v>
          </cell>
          <cell r="BQ260">
            <v>14.1</v>
          </cell>
          <cell r="BR260">
            <v>15.1</v>
          </cell>
          <cell r="BS260">
            <v>20.8</v>
          </cell>
          <cell r="BT260">
            <v>18.3</v>
          </cell>
          <cell r="BU260">
            <v>27.6</v>
          </cell>
          <cell r="BV260">
            <v>23.7</v>
          </cell>
          <cell r="BW260">
            <v>22.8</v>
          </cell>
          <cell r="BX260">
            <v>27.8</v>
          </cell>
          <cell r="BY260">
            <v>29.8</v>
          </cell>
          <cell r="BZ260">
            <v>9.6999999999999993</v>
          </cell>
          <cell r="CA260">
            <v>27.4</v>
          </cell>
          <cell r="CB260">
            <v>23.1</v>
          </cell>
          <cell r="CC260">
            <v>19.2</v>
          </cell>
          <cell r="CD260">
            <v>21.2</v>
          </cell>
          <cell r="CE260">
            <v>25</v>
          </cell>
          <cell r="CF260">
            <v>14</v>
          </cell>
          <cell r="CG260">
            <v>19.7</v>
          </cell>
          <cell r="CH260">
            <v>11.1</v>
          </cell>
          <cell r="CI260">
            <v>10</v>
          </cell>
          <cell r="CJ260">
            <v>11.7</v>
          </cell>
          <cell r="CK260">
            <v>18.8</v>
          </cell>
          <cell r="CL260">
            <v>12.9</v>
          </cell>
          <cell r="CM260">
            <v>19.899999999999999</v>
          </cell>
          <cell r="CN260">
            <v>23.3</v>
          </cell>
          <cell r="CO260">
            <v>21.8</v>
          </cell>
          <cell r="CP260">
            <v>19.3</v>
          </cell>
          <cell r="CQ260">
            <v>21</v>
          </cell>
          <cell r="CR260">
            <v>30.6</v>
          </cell>
          <cell r="CS260">
            <v>25.1</v>
          </cell>
          <cell r="CT260">
            <v>30.4</v>
          </cell>
          <cell r="CU260">
            <v>19.8</v>
          </cell>
          <cell r="CV260">
            <v>26.5</v>
          </cell>
          <cell r="CW260">
            <v>21.2</v>
          </cell>
          <cell r="CX260">
            <v>10.7</v>
          </cell>
          <cell r="CY260">
            <v>16</v>
          </cell>
          <cell r="CZ260">
            <v>23.6</v>
          </cell>
          <cell r="DA260">
            <v>17.899999999999999</v>
          </cell>
          <cell r="DB260">
            <v>15.7</v>
          </cell>
          <cell r="DC260">
            <v>33.200000000000003</v>
          </cell>
          <cell r="DD260">
            <v>33.4</v>
          </cell>
          <cell r="DE260">
            <v>23.5</v>
          </cell>
          <cell r="DF260">
            <v>26.2</v>
          </cell>
          <cell r="DG260">
            <v>24.6</v>
          </cell>
          <cell r="DH260">
            <v>14.6</v>
          </cell>
          <cell r="DI260">
            <v>7.9</v>
          </cell>
          <cell r="DJ260">
            <v>25.5</v>
          </cell>
          <cell r="DK260">
            <v>17.8</v>
          </cell>
          <cell r="DL260">
            <v>9.4</v>
          </cell>
          <cell r="DM260">
            <v>9.1999999999999993</v>
          </cell>
          <cell r="DN260">
            <v>14.6</v>
          </cell>
          <cell r="DO260">
            <v>1.5</v>
          </cell>
          <cell r="DP260">
            <v>8.6</v>
          </cell>
          <cell r="DQ260">
            <v>11.7</v>
          </cell>
          <cell r="DR260">
            <v>22.8</v>
          </cell>
          <cell r="DS260">
            <v>15.5</v>
          </cell>
          <cell r="DT260">
            <v>13.1</v>
          </cell>
          <cell r="DU260">
            <v>15.6</v>
          </cell>
          <cell r="DV260">
            <v>19.899999999999999</v>
          </cell>
          <cell r="DW260">
            <v>17</v>
          </cell>
          <cell r="DX260">
            <v>22</v>
          </cell>
          <cell r="DY260">
            <v>27.2</v>
          </cell>
          <cell r="DZ260">
            <v>21.6</v>
          </cell>
          <cell r="EA260">
            <v>26.6</v>
          </cell>
          <cell r="EB260">
            <v>27</v>
          </cell>
          <cell r="EC260">
            <v>19.899999999999999</v>
          </cell>
          <cell r="ED260">
            <v>13.9</v>
          </cell>
          <cell r="EE260">
            <v>21.7</v>
          </cell>
          <cell r="EF260">
            <v>10.6</v>
          </cell>
          <cell r="EG260">
            <v>6.1</v>
          </cell>
          <cell r="EH260">
            <v>7.3</v>
          </cell>
          <cell r="EI260">
            <v>12.9</v>
          </cell>
          <cell r="EJ260">
            <v>9.1999999999999993</v>
          </cell>
          <cell r="EK260">
            <v>12.5</v>
          </cell>
          <cell r="EL260">
            <v>3.1</v>
          </cell>
          <cell r="EM260">
            <v>12.7</v>
          </cell>
          <cell r="EN260">
            <v>14.2</v>
          </cell>
          <cell r="EO260">
            <v>10.7</v>
          </cell>
          <cell r="EP260">
            <v>9.3000000000000007</v>
          </cell>
          <cell r="EQ260">
            <v>12.7</v>
          </cell>
          <cell r="ER260">
            <v>2.5</v>
          </cell>
          <cell r="ES260">
            <v>1.9</v>
          </cell>
          <cell r="ET260">
            <v>6.3</v>
          </cell>
          <cell r="EU260">
            <v>2.2000000000000002</v>
          </cell>
          <cell r="EV260">
            <v>-0.8</v>
          </cell>
          <cell r="EW260">
            <v>-1.8</v>
          </cell>
          <cell r="EX260">
            <v>-9.4</v>
          </cell>
          <cell r="EY260">
            <v>-2.4</v>
          </cell>
          <cell r="EZ260">
            <v>-10.199999999999999</v>
          </cell>
          <cell r="FA260">
            <v>-2.5</v>
          </cell>
          <cell r="FB260">
            <v>-1.8</v>
          </cell>
          <cell r="FC260">
            <v>-2.2999999999999998</v>
          </cell>
          <cell r="FD260">
            <v>-4.4000000000000004</v>
          </cell>
          <cell r="FE260">
            <v>1.8</v>
          </cell>
          <cell r="FF260">
            <v>-1.4</v>
          </cell>
          <cell r="FG260">
            <v>-3.5</v>
          </cell>
          <cell r="FH260">
            <v>-2.6</v>
          </cell>
          <cell r="FI260">
            <v>-1.4</v>
          </cell>
          <cell r="FJ260">
            <v>-1.7</v>
          </cell>
          <cell r="FK260">
            <v>-3.4</v>
          </cell>
          <cell r="FL260">
            <v>4.4000000000000004</v>
          </cell>
          <cell r="FM260">
            <v>4.2</v>
          </cell>
          <cell r="FN260">
            <v>0.8</v>
          </cell>
          <cell r="FO260">
            <v>-9.4</v>
          </cell>
          <cell r="FP260">
            <v>-24.7</v>
          </cell>
          <cell r="FQ260">
            <v>-0.4</v>
          </cell>
          <cell r="FR260">
            <v>1.5</v>
          </cell>
          <cell r="FS260">
            <v>-8</v>
          </cell>
          <cell r="FT260">
            <v>2.4</v>
          </cell>
          <cell r="FU260">
            <v>51</v>
          </cell>
          <cell r="FV260">
            <v>10</v>
          </cell>
          <cell r="FW260">
            <v>10.3</v>
          </cell>
          <cell r="FX260">
            <v>15.9</v>
          </cell>
          <cell r="FY260">
            <v>8.4</v>
          </cell>
          <cell r="FZ260">
            <v>-6.1</v>
          </cell>
          <cell r="GA260">
            <v>0.1</v>
          </cell>
          <cell r="GB260">
            <v>-1.2</v>
          </cell>
          <cell r="GC260">
            <v>0.1</v>
          </cell>
          <cell r="GD260">
            <v>0.3</v>
          </cell>
          <cell r="GE260">
            <v>10.199999999999999</v>
          </cell>
          <cell r="GF260">
            <v>2.7</v>
          </cell>
          <cell r="GG260">
            <v>9</v>
          </cell>
          <cell r="GH260">
            <v>5.4</v>
          </cell>
          <cell r="GI260">
            <v>3.1</v>
          </cell>
          <cell r="GJ260">
            <v>8.8000000000000007</v>
          </cell>
          <cell r="GK260">
            <v>8</v>
          </cell>
          <cell r="GL260">
            <v>10.1</v>
          </cell>
          <cell r="GM260">
            <v>7.6</v>
          </cell>
          <cell r="GN260">
            <v>23.4</v>
          </cell>
          <cell r="GO260">
            <v>7.1</v>
          </cell>
          <cell r="GP260">
            <v>6.2</v>
          </cell>
          <cell r="GQ260">
            <v>-7.2</v>
          </cell>
          <cell r="GR260">
            <v>6.8</v>
          </cell>
          <cell r="GS260">
            <v>-15</v>
          </cell>
          <cell r="GT260">
            <v>-5.3</v>
          </cell>
          <cell r="GU260">
            <v>-5.5</v>
          </cell>
          <cell r="GV260">
            <v>12.5</v>
          </cell>
          <cell r="GW260">
            <v>-3.8</v>
          </cell>
          <cell r="GX260">
            <v>12.9</v>
          </cell>
          <cell r="GY260">
            <v>10</v>
          </cell>
          <cell r="GZ260">
            <v>14.3</v>
          </cell>
          <cell r="HA260">
            <v>10.4</v>
          </cell>
          <cell r="HB260">
            <v>11.9</v>
          </cell>
          <cell r="HC260">
            <v>10</v>
          </cell>
          <cell r="HD260">
            <v>13.8</v>
          </cell>
          <cell r="HE260">
            <v>9.1999999999999993</v>
          </cell>
          <cell r="HF260">
            <v>6.6</v>
          </cell>
          <cell r="HG260">
            <v>9.8000000000000007</v>
          </cell>
          <cell r="HH260">
            <v>8.6999999999999993</v>
          </cell>
          <cell r="HI260">
            <v>5.3</v>
          </cell>
          <cell r="HJ260">
            <v>2.9</v>
          </cell>
          <cell r="HK260">
            <v>4.2</v>
          </cell>
          <cell r="HL260">
            <v>5.2</v>
          </cell>
          <cell r="HM260">
            <v>6.9</v>
          </cell>
          <cell r="HN260">
            <v>0.5</v>
          </cell>
          <cell r="HO260">
            <v>3.9</v>
          </cell>
        </row>
        <row r="261">
          <cell r="A261" t="str">
            <v>CUGMSTRS</v>
          </cell>
          <cell r="B261" t="str">
            <v>YOY % change in nominal terms</v>
          </cell>
          <cell r="C261" t="str">
            <v>Imports of services</v>
          </cell>
          <cell r="D261" t="str">
            <v>Trade-related services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17</v>
          </cell>
          <cell r="BJ261">
            <v>16.3</v>
          </cell>
          <cell r="BK261">
            <v>16.3</v>
          </cell>
          <cell r="BL261">
            <v>15.6</v>
          </cell>
          <cell r="BM261">
            <v>16.3</v>
          </cell>
          <cell r="BN261">
            <v>15.2</v>
          </cell>
          <cell r="BO261">
            <v>15.3</v>
          </cell>
          <cell r="BP261">
            <v>15.5</v>
          </cell>
          <cell r="BQ261">
            <v>16.3</v>
          </cell>
          <cell r="BR261">
            <v>15.6</v>
          </cell>
          <cell r="BS261">
            <v>-3.2</v>
          </cell>
          <cell r="BT261">
            <v>-2.2999999999999998</v>
          </cell>
          <cell r="BU261">
            <v>-1.7</v>
          </cell>
          <cell r="BV261">
            <v>-1.4</v>
          </cell>
          <cell r="BW261">
            <v>-2.1</v>
          </cell>
          <cell r="BX261">
            <v>34.200000000000003</v>
          </cell>
          <cell r="BY261">
            <v>33.6</v>
          </cell>
          <cell r="BZ261">
            <v>33</v>
          </cell>
          <cell r="CA261">
            <v>31.9</v>
          </cell>
          <cell r="CB261">
            <v>33.1</v>
          </cell>
          <cell r="CC261">
            <v>19.399999999999999</v>
          </cell>
          <cell r="CD261">
            <v>19.5</v>
          </cell>
          <cell r="CE261">
            <v>18.899999999999999</v>
          </cell>
          <cell r="CF261">
            <v>20</v>
          </cell>
          <cell r="CG261">
            <v>19.5</v>
          </cell>
          <cell r="CH261">
            <v>10.8</v>
          </cell>
          <cell r="CI261">
            <v>11.8</v>
          </cell>
          <cell r="CJ261">
            <v>12.6</v>
          </cell>
          <cell r="CK261">
            <v>12.6</v>
          </cell>
          <cell r="CL261">
            <v>12</v>
          </cell>
          <cell r="CM261">
            <v>19.899999999999999</v>
          </cell>
          <cell r="CN261">
            <v>19.7</v>
          </cell>
          <cell r="CO261">
            <v>19.600000000000001</v>
          </cell>
          <cell r="CP261">
            <v>19.399999999999999</v>
          </cell>
          <cell r="CQ261">
            <v>19.600000000000001</v>
          </cell>
          <cell r="CR261">
            <v>16.3</v>
          </cell>
          <cell r="CS261">
            <v>16.399999999999999</v>
          </cell>
          <cell r="CT261">
            <v>16.5</v>
          </cell>
          <cell r="CU261">
            <v>16.5</v>
          </cell>
          <cell r="CV261">
            <v>16.399999999999999</v>
          </cell>
          <cell r="CW261">
            <v>20.5</v>
          </cell>
          <cell r="CX261">
            <v>20.6</v>
          </cell>
          <cell r="CY261">
            <v>20.6</v>
          </cell>
          <cell r="CZ261">
            <v>20.7</v>
          </cell>
          <cell r="DA261">
            <v>20.6</v>
          </cell>
          <cell r="DB261">
            <v>34.1</v>
          </cell>
          <cell r="DC261">
            <v>34.6</v>
          </cell>
          <cell r="DD261">
            <v>34.6</v>
          </cell>
          <cell r="DE261">
            <v>34.799999999999997</v>
          </cell>
          <cell r="DF261">
            <v>34.6</v>
          </cell>
          <cell r="DG261">
            <v>30.7</v>
          </cell>
          <cell r="DH261">
            <v>30.9</v>
          </cell>
          <cell r="DI261">
            <v>31.1</v>
          </cell>
          <cell r="DJ261">
            <v>31</v>
          </cell>
          <cell r="DK261">
            <v>30.9</v>
          </cell>
          <cell r="DL261">
            <v>9.6</v>
          </cell>
          <cell r="DM261">
            <v>10</v>
          </cell>
          <cell r="DN261">
            <v>10.1</v>
          </cell>
          <cell r="DO261">
            <v>10.3</v>
          </cell>
          <cell r="DP261">
            <v>10</v>
          </cell>
          <cell r="DQ261">
            <v>-15.1</v>
          </cell>
          <cell r="DR261">
            <v>-22.7</v>
          </cell>
          <cell r="DS261">
            <v>-18.5</v>
          </cell>
          <cell r="DT261">
            <v>-23.4</v>
          </cell>
          <cell r="DU261">
            <v>-20.2</v>
          </cell>
          <cell r="DV261">
            <v>-0.4</v>
          </cell>
          <cell r="DW261">
            <v>-4</v>
          </cell>
          <cell r="DX261">
            <v>-1.8</v>
          </cell>
          <cell r="DY261">
            <v>10.199999999999999</v>
          </cell>
          <cell r="DZ261">
            <v>1.1000000000000001</v>
          </cell>
          <cell r="EA261">
            <v>21.7</v>
          </cell>
          <cell r="EB261">
            <v>24.9</v>
          </cell>
          <cell r="EC261">
            <v>13.4</v>
          </cell>
          <cell r="ED261">
            <v>13.2</v>
          </cell>
          <cell r="EE261">
            <v>17.8</v>
          </cell>
          <cell r="EF261">
            <v>16.899999999999999</v>
          </cell>
          <cell r="EG261">
            <v>13.1</v>
          </cell>
          <cell r="EH261">
            <v>16.5</v>
          </cell>
          <cell r="EI261">
            <v>7.2</v>
          </cell>
          <cell r="EJ261">
            <v>13.2</v>
          </cell>
          <cell r="EK261">
            <v>-12.6</v>
          </cell>
          <cell r="EL261">
            <v>-9.5</v>
          </cell>
          <cell r="EM261">
            <v>-7.3</v>
          </cell>
          <cell r="EN261">
            <v>-8.1999999999999993</v>
          </cell>
          <cell r="EO261">
            <v>-9.3000000000000007</v>
          </cell>
          <cell r="EP261">
            <v>-6.3</v>
          </cell>
          <cell r="EQ261">
            <v>-21.8</v>
          </cell>
          <cell r="ER261">
            <v>-15</v>
          </cell>
          <cell r="ES261">
            <v>-11.4</v>
          </cell>
          <cell r="ET261">
            <v>-13.7</v>
          </cell>
          <cell r="EU261">
            <v>2.2000000000000002</v>
          </cell>
          <cell r="EV261">
            <v>16.2</v>
          </cell>
          <cell r="EW261">
            <v>36.1</v>
          </cell>
          <cell r="EX261">
            <v>36.6</v>
          </cell>
          <cell r="EY261">
            <v>23.6</v>
          </cell>
          <cell r="EZ261">
            <v>6.3</v>
          </cell>
          <cell r="FA261">
            <v>6.7</v>
          </cell>
          <cell r="FB261">
            <v>6</v>
          </cell>
          <cell r="FC261">
            <v>6.3</v>
          </cell>
          <cell r="FD261">
            <v>6.3</v>
          </cell>
          <cell r="FE261">
            <v>12.9</v>
          </cell>
          <cell r="FF261">
            <v>6.1</v>
          </cell>
          <cell r="FG261">
            <v>3.1</v>
          </cell>
          <cell r="FH261">
            <v>2.9</v>
          </cell>
          <cell r="FI261">
            <v>5.7</v>
          </cell>
          <cell r="FJ261">
            <v>15.6</v>
          </cell>
          <cell r="FK261">
            <v>17.7</v>
          </cell>
          <cell r="FL261">
            <v>27.3</v>
          </cell>
          <cell r="FM261">
            <v>32.299999999999997</v>
          </cell>
          <cell r="FN261">
            <v>24.2</v>
          </cell>
          <cell r="FO261">
            <v>12.5</v>
          </cell>
          <cell r="FP261">
            <v>8.6</v>
          </cell>
          <cell r="FQ261">
            <v>6.2</v>
          </cell>
          <cell r="FR261">
            <v>10.199999999999999</v>
          </cell>
          <cell r="FS261">
            <v>9.1999999999999993</v>
          </cell>
          <cell r="FT261">
            <v>2.6</v>
          </cell>
          <cell r="FU261">
            <v>7.2</v>
          </cell>
          <cell r="FV261">
            <v>2.7</v>
          </cell>
          <cell r="FW261">
            <v>1.5</v>
          </cell>
          <cell r="FX261">
            <v>3.2</v>
          </cell>
          <cell r="FY261">
            <v>13.2</v>
          </cell>
          <cell r="FZ261">
            <v>16.2</v>
          </cell>
          <cell r="GA261">
            <v>12.2</v>
          </cell>
          <cell r="GB261">
            <v>10.7</v>
          </cell>
          <cell r="GC261">
            <v>12.8</v>
          </cell>
          <cell r="GD261">
            <v>14.6</v>
          </cell>
          <cell r="GE261">
            <v>12.1</v>
          </cell>
          <cell r="GF261">
            <v>13.3</v>
          </cell>
          <cell r="GG261">
            <v>10.8</v>
          </cell>
          <cell r="GH261">
            <v>12.6</v>
          </cell>
          <cell r="GI261">
            <v>10.6</v>
          </cell>
          <cell r="GJ261">
            <v>13.2</v>
          </cell>
          <cell r="GK261">
            <v>15.9</v>
          </cell>
          <cell r="GL261">
            <v>21.5</v>
          </cell>
          <cell r="GM261">
            <v>15.9</v>
          </cell>
          <cell r="GN261">
            <v>14.2</v>
          </cell>
          <cell r="GO261">
            <v>15.2</v>
          </cell>
          <cell r="GP261">
            <v>11.5</v>
          </cell>
          <cell r="GQ261">
            <v>4.4000000000000004</v>
          </cell>
          <cell r="GR261">
            <v>10.6</v>
          </cell>
          <cell r="GS261">
            <v>-6.8</v>
          </cell>
          <cell r="GT261">
            <v>-5.4</v>
          </cell>
          <cell r="GU261">
            <v>-2.7</v>
          </cell>
          <cell r="GV261">
            <v>12.9</v>
          </cell>
          <cell r="GW261">
            <v>0.5</v>
          </cell>
          <cell r="GX261">
            <v>24.7</v>
          </cell>
          <cell r="GY261">
            <v>25.5</v>
          </cell>
          <cell r="GZ261">
            <v>22</v>
          </cell>
          <cell r="HA261">
            <v>17</v>
          </cell>
          <cell r="HB261">
            <v>21.6</v>
          </cell>
          <cell r="HC261">
            <v>10.8</v>
          </cell>
          <cell r="HD261">
            <v>3.5</v>
          </cell>
          <cell r="HE261">
            <v>-1.8</v>
          </cell>
          <cell r="HF261">
            <v>-4</v>
          </cell>
          <cell r="HG261">
            <v>1.1000000000000001</v>
          </cell>
          <cell r="HH261">
            <v>5</v>
          </cell>
          <cell r="HI261">
            <v>2.5</v>
          </cell>
          <cell r="HJ261">
            <v>1.5</v>
          </cell>
          <cell r="HK261">
            <v>3.4</v>
          </cell>
          <cell r="HL261">
            <v>3</v>
          </cell>
          <cell r="HM261">
            <v>3.4</v>
          </cell>
          <cell r="HN261">
            <v>-1</v>
          </cell>
          <cell r="HO261">
            <v>-1.8</v>
          </cell>
        </row>
        <row r="262">
          <cell r="A262" t="str">
            <v>CUGMSOS</v>
          </cell>
          <cell r="B262" t="str">
            <v>YOY % change in nominal terms</v>
          </cell>
          <cell r="C262" t="str">
            <v>Imports of services</v>
          </cell>
          <cell r="D262" t="str">
            <v>Other services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84.4</v>
          </cell>
          <cell r="BJ262">
            <v>30.1</v>
          </cell>
          <cell r="BK262">
            <v>30.6</v>
          </cell>
          <cell r="BL262">
            <v>20.9</v>
          </cell>
          <cell r="BM262">
            <v>41.5</v>
          </cell>
          <cell r="BN262">
            <v>-10.6</v>
          </cell>
          <cell r="BO262">
            <v>12.7</v>
          </cell>
          <cell r="BP262">
            <v>12.7</v>
          </cell>
          <cell r="BQ262">
            <v>-2.8</v>
          </cell>
          <cell r="BR262">
            <v>1.7</v>
          </cell>
          <cell r="BS262">
            <v>9.5</v>
          </cell>
          <cell r="BT262">
            <v>16.2</v>
          </cell>
          <cell r="BU262">
            <v>25.4</v>
          </cell>
          <cell r="BV262">
            <v>56.9</v>
          </cell>
          <cell r="BW262">
            <v>25</v>
          </cell>
          <cell r="BX262">
            <v>24.8</v>
          </cell>
          <cell r="BY262">
            <v>28.8</v>
          </cell>
          <cell r="BZ262">
            <v>20.7</v>
          </cell>
          <cell r="CA262">
            <v>7.1</v>
          </cell>
          <cell r="CB262">
            <v>20.2</v>
          </cell>
          <cell r="CC262">
            <v>12.2</v>
          </cell>
          <cell r="CD262">
            <v>9.1999999999999993</v>
          </cell>
          <cell r="CE262">
            <v>0</v>
          </cell>
          <cell r="CF262">
            <v>9.9</v>
          </cell>
          <cell r="CG262">
            <v>7.8</v>
          </cell>
          <cell r="CH262">
            <v>11.4</v>
          </cell>
          <cell r="CI262">
            <v>19.5</v>
          </cell>
          <cell r="CJ262">
            <v>28.3</v>
          </cell>
          <cell r="CK262">
            <v>34.9</v>
          </cell>
          <cell r="CL262">
            <v>23</v>
          </cell>
          <cell r="CM262">
            <v>19.5</v>
          </cell>
          <cell r="CN262">
            <v>18.600000000000001</v>
          </cell>
          <cell r="CO262">
            <v>17.5</v>
          </cell>
          <cell r="CP262">
            <v>18.600000000000001</v>
          </cell>
          <cell r="CQ262">
            <v>18.600000000000001</v>
          </cell>
          <cell r="CR262">
            <v>15.6</v>
          </cell>
          <cell r="CS262">
            <v>14.1</v>
          </cell>
          <cell r="CT262">
            <v>16.399999999999999</v>
          </cell>
          <cell r="CU262">
            <v>13.5</v>
          </cell>
          <cell r="CV262">
            <v>14.9</v>
          </cell>
          <cell r="CW262">
            <v>10.9</v>
          </cell>
          <cell r="CX262">
            <v>13</v>
          </cell>
          <cell r="CY262">
            <v>13.5</v>
          </cell>
          <cell r="CZ262">
            <v>11.6</v>
          </cell>
          <cell r="DA262">
            <v>12.2</v>
          </cell>
          <cell r="DB262">
            <v>13.8</v>
          </cell>
          <cell r="DC262">
            <v>15.8</v>
          </cell>
          <cell r="DD262">
            <v>17.2</v>
          </cell>
          <cell r="DE262">
            <v>18.399999999999999</v>
          </cell>
          <cell r="DF262">
            <v>16.3</v>
          </cell>
          <cell r="DG262">
            <v>14.1</v>
          </cell>
          <cell r="DH262">
            <v>12.1</v>
          </cell>
          <cell r="DI262">
            <v>10.3</v>
          </cell>
          <cell r="DJ262">
            <v>9.9</v>
          </cell>
          <cell r="DK262">
            <v>11.5</v>
          </cell>
          <cell r="DL262">
            <v>20.2</v>
          </cell>
          <cell r="DM262">
            <v>20.100000000000001</v>
          </cell>
          <cell r="DN262">
            <v>21.2</v>
          </cell>
          <cell r="DO262">
            <v>19.5</v>
          </cell>
          <cell r="DP262">
            <v>20.2</v>
          </cell>
          <cell r="DQ262">
            <v>4.2</v>
          </cell>
          <cell r="DR262">
            <v>9.1</v>
          </cell>
          <cell r="DS262">
            <v>6.6</v>
          </cell>
          <cell r="DT262">
            <v>5.5</v>
          </cell>
          <cell r="DU262">
            <v>6.4</v>
          </cell>
          <cell r="DV262">
            <v>21.5</v>
          </cell>
          <cell r="DW262">
            <v>20.8</v>
          </cell>
          <cell r="DX262">
            <v>20.100000000000001</v>
          </cell>
          <cell r="DY262">
            <v>24</v>
          </cell>
          <cell r="DZ262">
            <v>21.6</v>
          </cell>
          <cell r="EA262">
            <v>-1.1000000000000001</v>
          </cell>
          <cell r="EB262">
            <v>-5.2</v>
          </cell>
          <cell r="EC262">
            <v>-2.6</v>
          </cell>
          <cell r="ED262">
            <v>-5.3</v>
          </cell>
          <cell r="EE262">
            <v>-3.6</v>
          </cell>
          <cell r="EF262">
            <v>-6.2</v>
          </cell>
          <cell r="EG262">
            <v>-5.5</v>
          </cell>
          <cell r="EH262">
            <v>-1.7</v>
          </cell>
          <cell r="EI262">
            <v>9.6</v>
          </cell>
          <cell r="EJ262">
            <v>-0.9</v>
          </cell>
          <cell r="EK262">
            <v>4.0999999999999996</v>
          </cell>
          <cell r="EL262">
            <v>12.4</v>
          </cell>
          <cell r="EM262">
            <v>6.8</v>
          </cell>
          <cell r="EN262">
            <v>-8.9</v>
          </cell>
          <cell r="EO262">
            <v>3.2</v>
          </cell>
          <cell r="EP262">
            <v>-1.3</v>
          </cell>
          <cell r="EQ262">
            <v>-10.1</v>
          </cell>
          <cell r="ER262">
            <v>-6.7</v>
          </cell>
          <cell r="ES262">
            <v>6.6</v>
          </cell>
          <cell r="ET262">
            <v>-3.1</v>
          </cell>
          <cell r="EU262">
            <v>-19</v>
          </cell>
          <cell r="EV262">
            <v>-15.4</v>
          </cell>
          <cell r="EW262">
            <v>-6.3</v>
          </cell>
          <cell r="EX262">
            <v>-6.4</v>
          </cell>
          <cell r="EY262">
            <v>-11.6</v>
          </cell>
          <cell r="EZ262">
            <v>13.8</v>
          </cell>
          <cell r="FA262">
            <v>2.9</v>
          </cell>
          <cell r="FB262">
            <v>-0.3</v>
          </cell>
          <cell r="FC262">
            <v>-5.4</v>
          </cell>
          <cell r="FD262">
            <v>2.1</v>
          </cell>
          <cell r="FE262">
            <v>1.8</v>
          </cell>
          <cell r="FF262">
            <v>5.7</v>
          </cell>
          <cell r="FG262">
            <v>1.5</v>
          </cell>
          <cell r="FH262">
            <v>1.7</v>
          </cell>
          <cell r="FI262">
            <v>2.6</v>
          </cell>
          <cell r="FJ262">
            <v>16.3</v>
          </cell>
          <cell r="FK262">
            <v>17.2</v>
          </cell>
          <cell r="FL262">
            <v>17.3</v>
          </cell>
          <cell r="FM262">
            <v>19.3</v>
          </cell>
          <cell r="FN262">
            <v>17.5</v>
          </cell>
          <cell r="FO262">
            <v>3.9</v>
          </cell>
          <cell r="FP262">
            <v>0.9</v>
          </cell>
          <cell r="FQ262">
            <v>4.2</v>
          </cell>
          <cell r="FR262">
            <v>10.1</v>
          </cell>
          <cell r="FS262">
            <v>4.9000000000000004</v>
          </cell>
          <cell r="FT262">
            <v>17.399999999999999</v>
          </cell>
          <cell r="FU262">
            <v>17.8</v>
          </cell>
          <cell r="FV262">
            <v>18.600000000000001</v>
          </cell>
          <cell r="FW262">
            <v>16.3</v>
          </cell>
          <cell r="FX262">
            <v>17.5</v>
          </cell>
          <cell r="FY262">
            <v>10.4</v>
          </cell>
          <cell r="FZ262">
            <v>11.2</v>
          </cell>
          <cell r="GA262">
            <v>11</v>
          </cell>
          <cell r="GB262">
            <v>7.6</v>
          </cell>
          <cell r="GC262">
            <v>10</v>
          </cell>
          <cell r="GD262">
            <v>8.6999999999999993</v>
          </cell>
          <cell r="GE262">
            <v>13.7</v>
          </cell>
          <cell r="GF262">
            <v>15.7</v>
          </cell>
          <cell r="GG262">
            <v>15.7</v>
          </cell>
          <cell r="GH262">
            <v>13.6</v>
          </cell>
          <cell r="GI262">
            <v>36.700000000000003</v>
          </cell>
          <cell r="GJ262">
            <v>14.3</v>
          </cell>
          <cell r="GK262">
            <v>18.8</v>
          </cell>
          <cell r="GL262">
            <v>21.9</v>
          </cell>
          <cell r="GM262">
            <v>22.7</v>
          </cell>
          <cell r="GN262">
            <v>14.7</v>
          </cell>
          <cell r="GO262">
            <v>12.1</v>
          </cell>
          <cell r="GP262">
            <v>9.4</v>
          </cell>
          <cell r="GQ262">
            <v>2.5</v>
          </cell>
          <cell r="GR262">
            <v>9.5</v>
          </cell>
          <cell r="GS262">
            <v>-5.7</v>
          </cell>
          <cell r="GT262">
            <v>-5.0999999999999996</v>
          </cell>
          <cell r="GU262">
            <v>7.3</v>
          </cell>
          <cell r="GV262">
            <v>25.4</v>
          </cell>
          <cell r="GW262">
            <v>5.7</v>
          </cell>
          <cell r="GX262">
            <v>25.9</v>
          </cell>
          <cell r="GY262">
            <v>22.9</v>
          </cell>
          <cell r="GZ262">
            <v>15.5</v>
          </cell>
          <cell r="HA262">
            <v>15.4</v>
          </cell>
          <cell r="HB262">
            <v>19.5</v>
          </cell>
          <cell r="HC262">
            <v>12.8</v>
          </cell>
          <cell r="HD262">
            <v>8.4</v>
          </cell>
          <cell r="HE262">
            <v>8.4</v>
          </cell>
          <cell r="HF262">
            <v>5.7</v>
          </cell>
          <cell r="HG262">
            <v>8.6999999999999993</v>
          </cell>
          <cell r="HH262">
            <v>4.2</v>
          </cell>
          <cell r="HI262">
            <v>2.7</v>
          </cell>
          <cell r="HJ262">
            <v>-1.9</v>
          </cell>
          <cell r="HK262">
            <v>4.7</v>
          </cell>
          <cell r="HL262">
            <v>2.5</v>
          </cell>
          <cell r="HM262">
            <v>1.3</v>
          </cell>
          <cell r="HN262">
            <v>3.7</v>
          </cell>
          <cell r="HO262">
            <v>3.5</v>
          </cell>
        </row>
        <row r="263">
          <cell r="A263" t="str">
            <v>CUGPGDP</v>
          </cell>
          <cell r="B263" t="str">
            <v>YOY % change in nominal terms</v>
          </cell>
          <cell r="C263" t="str">
            <v>Per capita GDP (HK$)</v>
          </cell>
          <cell r="I263">
            <v>0</v>
          </cell>
          <cell r="J263">
            <v>11.7</v>
          </cell>
          <cell r="K263">
            <v>16</v>
          </cell>
          <cell r="L263">
            <v>11.3</v>
          </cell>
          <cell r="M263">
            <v>14.3</v>
          </cell>
          <cell r="N263">
            <v>1.5</v>
          </cell>
          <cell r="O263">
            <v>5.6</v>
          </cell>
          <cell r="P263">
            <v>4.5999999999999996</v>
          </cell>
          <cell r="Q263">
            <v>15.7</v>
          </cell>
          <cell r="R263">
            <v>16</v>
          </cell>
          <cell r="S263">
            <v>13</v>
          </cell>
          <cell r="T263">
            <v>18.399999999999999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24.7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10.8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3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25.8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14.4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15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24.4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24.1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18.100000000000001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11.2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9.1999999999999993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19.399999999999999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5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13.8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21.9</v>
          </cell>
          <cell r="CR263">
            <v>0</v>
          </cell>
          <cell r="CS263">
            <v>0</v>
          </cell>
          <cell r="CT263">
            <v>0</v>
          </cell>
          <cell r="CU263">
            <v>0</v>
          </cell>
          <cell r="CV263">
            <v>17.100000000000001</v>
          </cell>
          <cell r="CW263">
            <v>0</v>
          </cell>
          <cell r="CX263">
            <v>0</v>
          </cell>
          <cell r="CY263">
            <v>0</v>
          </cell>
          <cell r="CZ263">
            <v>0</v>
          </cell>
          <cell r="DA263">
            <v>13.9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11.3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14.4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15.8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13.4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10.199999999999999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4.5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5.6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10.199999999999999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-5.5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-2.6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3.1</v>
          </cell>
          <cell r="FE263">
            <v>0</v>
          </cell>
          <cell r="FF263">
            <v>0</v>
          </cell>
          <cell r="FG263">
            <v>0</v>
          </cell>
          <cell r="FH263">
            <v>0</v>
          </cell>
          <cell r="FI263">
            <v>-1.9</v>
          </cell>
          <cell r="FJ263">
            <v>0</v>
          </cell>
          <cell r="FK263">
            <v>0</v>
          </cell>
          <cell r="FL263">
            <v>0</v>
          </cell>
          <cell r="FM263">
            <v>0</v>
          </cell>
          <cell r="FN263">
            <v>-2.2000000000000002</v>
          </cell>
          <cell r="FO263">
            <v>0</v>
          </cell>
          <cell r="FP263">
            <v>0</v>
          </cell>
          <cell r="FQ263">
            <v>0</v>
          </cell>
          <cell r="FR263">
            <v>0</v>
          </cell>
          <cell r="FS263">
            <v>-2.9</v>
          </cell>
          <cell r="FT263">
            <v>0</v>
          </cell>
          <cell r="FU263">
            <v>0</v>
          </cell>
          <cell r="FV263">
            <v>0</v>
          </cell>
          <cell r="FW263">
            <v>0</v>
          </cell>
          <cell r="FX263">
            <v>4</v>
          </cell>
          <cell r="FY263">
            <v>0</v>
          </cell>
          <cell r="FZ263">
            <v>0</v>
          </cell>
          <cell r="GA263">
            <v>0</v>
          </cell>
          <cell r="GB263">
            <v>0</v>
          </cell>
          <cell r="GC263">
            <v>6.8</v>
          </cell>
          <cell r="GD263">
            <v>0</v>
          </cell>
          <cell r="GE263">
            <v>0</v>
          </cell>
          <cell r="GF263">
            <v>0</v>
          </cell>
          <cell r="GG263">
            <v>0</v>
          </cell>
          <cell r="GH263">
            <v>5.8</v>
          </cell>
          <cell r="GI263">
            <v>0</v>
          </cell>
          <cell r="GJ263">
            <v>0</v>
          </cell>
          <cell r="GK263">
            <v>0</v>
          </cell>
          <cell r="GL263">
            <v>0</v>
          </cell>
          <cell r="GM263">
            <v>8.9</v>
          </cell>
          <cell r="GN263">
            <v>0</v>
          </cell>
          <cell r="GO263">
            <v>0</v>
          </cell>
          <cell r="GP263">
            <v>0</v>
          </cell>
          <cell r="GQ263">
            <v>0</v>
          </cell>
          <cell r="GR263">
            <v>2.8</v>
          </cell>
          <cell r="GS263">
            <v>0</v>
          </cell>
          <cell r="GT263">
            <v>0</v>
          </cell>
          <cell r="GU263">
            <v>0</v>
          </cell>
          <cell r="GV263">
            <v>0</v>
          </cell>
          <cell r="GW263">
            <v>-3</v>
          </cell>
          <cell r="GX263">
            <v>0</v>
          </cell>
          <cell r="GY263">
            <v>0</v>
          </cell>
          <cell r="GZ263">
            <v>0</v>
          </cell>
          <cell r="HA263">
            <v>0</v>
          </cell>
          <cell r="HB263">
            <v>6.3</v>
          </cell>
          <cell r="HC263">
            <v>0</v>
          </cell>
          <cell r="HD263">
            <v>0</v>
          </cell>
          <cell r="HE263">
            <v>0</v>
          </cell>
          <cell r="HF263">
            <v>0</v>
          </cell>
          <cell r="HG263">
            <v>8.1999999999999993</v>
          </cell>
          <cell r="HH263">
            <v>0</v>
          </cell>
          <cell r="HI263">
            <v>0</v>
          </cell>
          <cell r="HJ263">
            <v>0</v>
          </cell>
          <cell r="HK263">
            <v>0</v>
          </cell>
          <cell r="HL263">
            <v>4.2</v>
          </cell>
          <cell r="HM263">
            <v>0</v>
          </cell>
          <cell r="HN263">
            <v>0</v>
          </cell>
          <cell r="HO263">
            <v>0</v>
          </cell>
        </row>
        <row r="264">
          <cell r="A264" t="str">
            <v>CUGXGS</v>
          </cell>
          <cell r="B264" t="str">
            <v>YOY % change in nominal terms</v>
          </cell>
          <cell r="C264" t="str">
            <v>Exports of goods and services</v>
          </cell>
          <cell r="H264">
            <v>0</v>
          </cell>
          <cell r="I264">
            <v>0</v>
          </cell>
          <cell r="J264">
            <v>9.9</v>
          </cell>
          <cell r="K264">
            <v>12</v>
          </cell>
          <cell r="L264">
            <v>13.8</v>
          </cell>
          <cell r="M264">
            <v>10.8</v>
          </cell>
          <cell r="N264">
            <v>12.9</v>
          </cell>
          <cell r="O264">
            <v>15.1</v>
          </cell>
          <cell r="P264">
            <v>19.5</v>
          </cell>
          <cell r="Q264">
            <v>23.8</v>
          </cell>
          <cell r="R264">
            <v>16.600000000000001</v>
          </cell>
          <cell r="S264">
            <v>10.7</v>
          </cell>
          <cell r="T264">
            <v>14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29.9</v>
          </cell>
          <cell r="Z264">
            <v>39.4</v>
          </cell>
          <cell r="AA264">
            <v>37.299999999999997</v>
          </cell>
          <cell r="AB264">
            <v>9.4</v>
          </cell>
          <cell r="AC264">
            <v>-11.1</v>
          </cell>
          <cell r="AD264">
            <v>15.9</v>
          </cell>
          <cell r="AE264">
            <v>-11.2</v>
          </cell>
          <cell r="AF264">
            <v>-11.3</v>
          </cell>
          <cell r="AG264">
            <v>4.5999999999999996</v>
          </cell>
          <cell r="AH264">
            <v>25.4</v>
          </cell>
          <cell r="AI264">
            <v>1.1000000000000001</v>
          </cell>
          <cell r="AJ264">
            <v>42.8</v>
          </cell>
          <cell r="AK264">
            <v>41.8</v>
          </cell>
          <cell r="AL264">
            <v>33.200000000000003</v>
          </cell>
          <cell r="AM264">
            <v>30.6</v>
          </cell>
          <cell r="AN264">
            <v>36.6</v>
          </cell>
          <cell r="AO264">
            <v>7.8</v>
          </cell>
          <cell r="AP264">
            <v>8.3000000000000007</v>
          </cell>
          <cell r="AQ264">
            <v>7.8</v>
          </cell>
          <cell r="AR264">
            <v>8.6999999999999993</v>
          </cell>
          <cell r="AS264">
            <v>8.1</v>
          </cell>
          <cell r="AT264">
            <v>9.1999999999999993</v>
          </cell>
          <cell r="AU264">
            <v>19.899999999999999</v>
          </cell>
          <cell r="AV264">
            <v>21.2</v>
          </cell>
          <cell r="AW264">
            <v>28.7</v>
          </cell>
          <cell r="AX264">
            <v>20.2</v>
          </cell>
          <cell r="AY264">
            <v>35</v>
          </cell>
          <cell r="AZ264">
            <v>37.5</v>
          </cell>
          <cell r="BA264">
            <v>41.9</v>
          </cell>
          <cell r="BB264">
            <v>35.4</v>
          </cell>
          <cell r="BC264">
            <v>37.6</v>
          </cell>
          <cell r="BD264">
            <v>32.4</v>
          </cell>
          <cell r="BE264">
            <v>30.5</v>
          </cell>
          <cell r="BF264">
            <v>22.6</v>
          </cell>
          <cell r="BG264">
            <v>22.3</v>
          </cell>
          <cell r="BH264">
            <v>26.5</v>
          </cell>
          <cell r="BI264">
            <v>27.9</v>
          </cell>
          <cell r="BJ264">
            <v>19.399999999999999</v>
          </cell>
          <cell r="BK264">
            <v>23.7</v>
          </cell>
          <cell r="BL264">
            <v>24.7</v>
          </cell>
          <cell r="BM264">
            <v>23.7</v>
          </cell>
          <cell r="BN264">
            <v>12.7</v>
          </cell>
          <cell r="BO264">
            <v>7.5</v>
          </cell>
          <cell r="BP264">
            <v>3.2</v>
          </cell>
          <cell r="BQ264">
            <v>4</v>
          </cell>
          <cell r="BR264">
            <v>6.5</v>
          </cell>
          <cell r="BS264">
            <v>5.0999999999999996</v>
          </cell>
          <cell r="BT264">
            <v>18.2</v>
          </cell>
          <cell r="BU264">
            <v>28.9</v>
          </cell>
          <cell r="BV264">
            <v>40</v>
          </cell>
          <cell r="BW264">
            <v>23.7</v>
          </cell>
          <cell r="BX264">
            <v>46.9</v>
          </cell>
          <cell r="BY264">
            <v>40.9</v>
          </cell>
          <cell r="BZ264">
            <v>33.799999999999997</v>
          </cell>
          <cell r="CA264">
            <v>20.5</v>
          </cell>
          <cell r="CB264">
            <v>34</v>
          </cell>
          <cell r="CC264">
            <v>18.899999999999999</v>
          </cell>
          <cell r="CD264">
            <v>8.6999999999999993</v>
          </cell>
          <cell r="CE264">
            <v>0.3</v>
          </cell>
          <cell r="CF264">
            <v>1.9</v>
          </cell>
          <cell r="CG264">
            <v>6.8</v>
          </cell>
          <cell r="CH264">
            <v>-1</v>
          </cell>
          <cell r="CI264">
            <v>11.2</v>
          </cell>
          <cell r="CJ264">
            <v>24.8</v>
          </cell>
          <cell r="CK264">
            <v>33.700000000000003</v>
          </cell>
          <cell r="CL264">
            <v>17.5</v>
          </cell>
          <cell r="CM264">
            <v>37.799999999999997</v>
          </cell>
          <cell r="CN264">
            <v>37</v>
          </cell>
          <cell r="CO264">
            <v>36.700000000000003</v>
          </cell>
          <cell r="CP264">
            <v>29.8</v>
          </cell>
          <cell r="CQ264">
            <v>35</v>
          </cell>
          <cell r="CR264">
            <v>27.3</v>
          </cell>
          <cell r="CS264">
            <v>26.2</v>
          </cell>
          <cell r="CT264">
            <v>27.7</v>
          </cell>
          <cell r="CU264">
            <v>30</v>
          </cell>
          <cell r="CV264">
            <v>27.9</v>
          </cell>
          <cell r="CW264">
            <v>24.5</v>
          </cell>
          <cell r="CX264">
            <v>19.3</v>
          </cell>
          <cell r="CY264">
            <v>14</v>
          </cell>
          <cell r="CZ264">
            <v>7.1</v>
          </cell>
          <cell r="DA264">
            <v>15.4</v>
          </cell>
          <cell r="DB264">
            <v>6.3</v>
          </cell>
          <cell r="DC264">
            <v>10.3</v>
          </cell>
          <cell r="DD264">
            <v>10.3</v>
          </cell>
          <cell r="DE264">
            <v>20.5</v>
          </cell>
          <cell r="DF264">
            <v>12.1</v>
          </cell>
          <cell r="DG264">
            <v>17.100000000000001</v>
          </cell>
          <cell r="DH264">
            <v>18.899999999999999</v>
          </cell>
          <cell r="DI264">
            <v>20.2</v>
          </cell>
          <cell r="DJ264">
            <v>17.600000000000001</v>
          </cell>
          <cell r="DK264">
            <v>18.5</v>
          </cell>
          <cell r="DL264">
            <v>21.5</v>
          </cell>
          <cell r="DM264">
            <v>21.7</v>
          </cell>
          <cell r="DN264">
            <v>19.600000000000001</v>
          </cell>
          <cell r="DO264">
            <v>17.3</v>
          </cell>
          <cell r="DP264">
            <v>19.899999999999999</v>
          </cell>
          <cell r="DQ264">
            <v>17.3</v>
          </cell>
          <cell r="DR264">
            <v>12.4</v>
          </cell>
          <cell r="DS264">
            <v>14.4</v>
          </cell>
          <cell r="DT264">
            <v>9.3000000000000007</v>
          </cell>
          <cell r="DU264">
            <v>13.1</v>
          </cell>
          <cell r="DV264">
            <v>9.4</v>
          </cell>
          <cell r="DW264">
            <v>11</v>
          </cell>
          <cell r="DX264">
            <v>12.2</v>
          </cell>
          <cell r="DY264">
            <v>14.2</v>
          </cell>
          <cell r="DZ264">
            <v>11.8</v>
          </cell>
          <cell r="EA264">
            <v>18</v>
          </cell>
          <cell r="EB264">
            <v>15.4</v>
          </cell>
          <cell r="EC264">
            <v>14.2</v>
          </cell>
          <cell r="ED264">
            <v>8.6999999999999993</v>
          </cell>
          <cell r="EE264">
            <v>13.8</v>
          </cell>
          <cell r="EF264">
            <v>6.8</v>
          </cell>
          <cell r="EG264">
            <v>4.4000000000000004</v>
          </cell>
          <cell r="EH264">
            <v>4.7</v>
          </cell>
          <cell r="EI264">
            <v>5.6</v>
          </cell>
          <cell r="EJ264">
            <v>5.3</v>
          </cell>
          <cell r="EK264">
            <v>5.6</v>
          </cell>
          <cell r="EL264">
            <v>6.7</v>
          </cell>
          <cell r="EM264">
            <v>4.3</v>
          </cell>
          <cell r="EN264">
            <v>5.2</v>
          </cell>
          <cell r="EO264">
            <v>5.4</v>
          </cell>
          <cell r="EP264">
            <v>-3.5</v>
          </cell>
          <cell r="EQ264">
            <v>-6.5</v>
          </cell>
          <cell r="ER264">
            <v>-11</v>
          </cell>
          <cell r="ES264">
            <v>-11.9</v>
          </cell>
          <cell r="ET264">
            <v>-8.5</v>
          </cell>
          <cell r="EU264">
            <v>-8.6999999999999993</v>
          </cell>
          <cell r="EV264">
            <v>-5</v>
          </cell>
          <cell r="EW264">
            <v>4.7</v>
          </cell>
          <cell r="EX264">
            <v>10.199999999999999</v>
          </cell>
          <cell r="EY264">
            <v>0.5</v>
          </cell>
          <cell r="EZ264">
            <v>18.899999999999999</v>
          </cell>
          <cell r="FA264">
            <v>17.2</v>
          </cell>
          <cell r="FB264">
            <v>17</v>
          </cell>
          <cell r="FC264">
            <v>12.1</v>
          </cell>
          <cell r="FD264">
            <v>16.100000000000001</v>
          </cell>
          <cell r="FE264">
            <v>3.1</v>
          </cell>
          <cell r="FF264">
            <v>-3.6</v>
          </cell>
          <cell r="FG264">
            <v>-6</v>
          </cell>
          <cell r="FH264">
            <v>-9.8000000000000007</v>
          </cell>
          <cell r="FI264">
            <v>-4.5</v>
          </cell>
          <cell r="FJ264">
            <v>-5.7</v>
          </cell>
          <cell r="FK264">
            <v>3.1</v>
          </cell>
          <cell r="FL264">
            <v>8.8000000000000007</v>
          </cell>
          <cell r="FM264">
            <v>15</v>
          </cell>
          <cell r="FN264">
            <v>5.5</v>
          </cell>
          <cell r="FO264">
            <v>16.600000000000001</v>
          </cell>
          <cell r="FP264">
            <v>7.7</v>
          </cell>
          <cell r="FQ264">
            <v>7.1</v>
          </cell>
          <cell r="FR264">
            <v>11.7</v>
          </cell>
          <cell r="FS264">
            <v>10.5</v>
          </cell>
          <cell r="FT264">
            <v>13.5</v>
          </cell>
          <cell r="FU264">
            <v>21.5</v>
          </cell>
          <cell r="FV264">
            <v>16.7</v>
          </cell>
          <cell r="FW264">
            <v>13.9</v>
          </cell>
          <cell r="FX264">
            <v>16.3</v>
          </cell>
          <cell r="FY264">
            <v>11.2</v>
          </cell>
          <cell r="FZ264">
            <v>12.1</v>
          </cell>
          <cell r="GA264">
            <v>12.8</v>
          </cell>
          <cell r="GB264">
            <v>11.1</v>
          </cell>
          <cell r="GC264">
            <v>11.8</v>
          </cell>
          <cell r="GD264">
            <v>12.9</v>
          </cell>
          <cell r="GE264">
            <v>7.3</v>
          </cell>
          <cell r="GF264">
            <v>9.4</v>
          </cell>
          <cell r="GG264">
            <v>12.1</v>
          </cell>
          <cell r="GH264">
            <v>10.4</v>
          </cell>
          <cell r="GI264">
            <v>10.7</v>
          </cell>
          <cell r="GJ264">
            <v>12.2</v>
          </cell>
          <cell r="GK264">
            <v>10.1</v>
          </cell>
          <cell r="GL264">
            <v>10.5</v>
          </cell>
          <cell r="GM264">
            <v>10.9</v>
          </cell>
          <cell r="GN264">
            <v>11.4</v>
          </cell>
          <cell r="GO264">
            <v>8.9</v>
          </cell>
          <cell r="GP264">
            <v>6.5</v>
          </cell>
          <cell r="GQ264">
            <v>-1.4</v>
          </cell>
          <cell r="GR264">
            <v>6</v>
          </cell>
          <cell r="GS264">
            <v>-19.100000000000001</v>
          </cell>
          <cell r="GT264">
            <v>-12.8</v>
          </cell>
          <cell r="GU264">
            <v>-12.7</v>
          </cell>
          <cell r="GV264">
            <v>-0.1</v>
          </cell>
          <cell r="GW264">
            <v>-11</v>
          </cell>
          <cell r="GX264">
            <v>24.8</v>
          </cell>
          <cell r="GY264">
            <v>25.8</v>
          </cell>
          <cell r="GZ264">
            <v>27</v>
          </cell>
          <cell r="HA264">
            <v>15.1</v>
          </cell>
          <cell r="HB264">
            <v>22.8</v>
          </cell>
          <cell r="HC264">
            <v>22.4</v>
          </cell>
          <cell r="HD264">
            <v>9.3000000000000007</v>
          </cell>
          <cell r="HE264">
            <v>7.6</v>
          </cell>
          <cell r="HF264">
            <v>10.4</v>
          </cell>
          <cell r="HG264">
            <v>11.9</v>
          </cell>
          <cell r="HH264">
            <v>2.6</v>
          </cell>
          <cell r="HI264">
            <v>5.7</v>
          </cell>
          <cell r="HJ264">
            <v>5.2</v>
          </cell>
          <cell r="HK264">
            <v>7.1</v>
          </cell>
          <cell r="HL264">
            <v>5.2</v>
          </cell>
          <cell r="HM264">
            <v>7.8</v>
          </cell>
          <cell r="HN264">
            <v>6.3</v>
          </cell>
          <cell r="HO264">
            <v>5.8</v>
          </cell>
        </row>
        <row r="265">
          <cell r="A265" t="str">
            <v>CUGMGS</v>
          </cell>
          <cell r="B265" t="str">
            <v>YOY % change in nominal terms</v>
          </cell>
          <cell r="C265" t="str">
            <v>Imports of goods and services</v>
          </cell>
          <cell r="H265">
            <v>0</v>
          </cell>
          <cell r="I265">
            <v>0</v>
          </cell>
          <cell r="J265">
            <v>11.4</v>
          </cell>
          <cell r="K265">
            <v>11.1</v>
          </cell>
          <cell r="L265">
            <v>14.6</v>
          </cell>
          <cell r="M265">
            <v>5.3</v>
          </cell>
          <cell r="N265">
            <v>12.5</v>
          </cell>
          <cell r="O265">
            <v>3.6</v>
          </cell>
          <cell r="P265">
            <v>19.3</v>
          </cell>
          <cell r="Q265">
            <v>19.399999999999999</v>
          </cell>
          <cell r="R265">
            <v>18</v>
          </cell>
          <cell r="S265">
            <v>15</v>
          </cell>
          <cell r="T265">
            <v>8.4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32.799999999999997</v>
          </cell>
          <cell r="Z265">
            <v>40.700000000000003</v>
          </cell>
          <cell r="AA265">
            <v>45.8</v>
          </cell>
          <cell r="AB265">
            <v>16.5</v>
          </cell>
          <cell r="AC265">
            <v>-15.3</v>
          </cell>
          <cell r="AD265">
            <v>18.3</v>
          </cell>
          <cell r="AE265">
            <v>-10.4</v>
          </cell>
          <cell r="AF265">
            <v>-17.899999999999999</v>
          </cell>
          <cell r="AG265">
            <v>3.6</v>
          </cell>
          <cell r="AH265">
            <v>29</v>
          </cell>
          <cell r="AI265">
            <v>-0.2</v>
          </cell>
          <cell r="AJ265">
            <v>36.9</v>
          </cell>
          <cell r="AK265">
            <v>38.6</v>
          </cell>
          <cell r="AL265">
            <v>23.4</v>
          </cell>
          <cell r="AM265">
            <v>20.3</v>
          </cell>
          <cell r="AN265">
            <v>28.9</v>
          </cell>
          <cell r="AO265">
            <v>15.3</v>
          </cell>
          <cell r="AP265">
            <v>13.8</v>
          </cell>
          <cell r="AQ265">
            <v>8.6</v>
          </cell>
          <cell r="AR265">
            <v>15.2</v>
          </cell>
          <cell r="AS265">
            <v>13.2</v>
          </cell>
          <cell r="AT265">
            <v>18.3</v>
          </cell>
          <cell r="AU265">
            <v>22.4</v>
          </cell>
          <cell r="AV265">
            <v>33.1</v>
          </cell>
          <cell r="AW265">
            <v>39.9</v>
          </cell>
          <cell r="AX265">
            <v>28.8</v>
          </cell>
          <cell r="AY265">
            <v>34.200000000000003</v>
          </cell>
          <cell r="AZ265">
            <v>40</v>
          </cell>
          <cell r="BA265">
            <v>42.8</v>
          </cell>
          <cell r="BB265">
            <v>32.299999999999997</v>
          </cell>
          <cell r="BC265">
            <v>37.200000000000003</v>
          </cell>
          <cell r="BD265">
            <v>37</v>
          </cell>
          <cell r="BE265">
            <v>31.3</v>
          </cell>
          <cell r="BF265">
            <v>23.2</v>
          </cell>
          <cell r="BG265">
            <v>26.7</v>
          </cell>
          <cell r="BH265">
            <v>29</v>
          </cell>
          <cell r="BI265">
            <v>31.4</v>
          </cell>
          <cell r="BJ265">
            <v>24.5</v>
          </cell>
          <cell r="BK265">
            <v>26.8</v>
          </cell>
          <cell r="BL265">
            <v>19</v>
          </cell>
          <cell r="BM265">
            <v>25.1</v>
          </cell>
          <cell r="BN265">
            <v>7.3</v>
          </cell>
          <cell r="BO265">
            <v>3.5</v>
          </cell>
          <cell r="BP265">
            <v>2.6</v>
          </cell>
          <cell r="BQ265">
            <v>3.2</v>
          </cell>
          <cell r="BR265">
            <v>4.0999999999999996</v>
          </cell>
          <cell r="BS265">
            <v>3.2</v>
          </cell>
          <cell r="BT265">
            <v>18.100000000000001</v>
          </cell>
          <cell r="BU265">
            <v>27.4</v>
          </cell>
          <cell r="BV265">
            <v>38.4</v>
          </cell>
          <cell r="BW265">
            <v>22.2</v>
          </cell>
          <cell r="BX265">
            <v>40.200000000000003</v>
          </cell>
          <cell r="BY265">
            <v>34.299999999999997</v>
          </cell>
          <cell r="BZ265">
            <v>24</v>
          </cell>
          <cell r="CA265">
            <v>12.6</v>
          </cell>
          <cell r="CB265">
            <v>26.3</v>
          </cell>
          <cell r="CC265">
            <v>10.7</v>
          </cell>
          <cell r="CD265">
            <v>4.9000000000000004</v>
          </cell>
          <cell r="CE265">
            <v>-0.9</v>
          </cell>
          <cell r="CF265">
            <v>4.5999999999999996</v>
          </cell>
          <cell r="CG265">
            <v>4.5999999999999996</v>
          </cell>
          <cell r="CH265">
            <v>4.0999999999999996</v>
          </cell>
          <cell r="CI265">
            <v>14.9</v>
          </cell>
          <cell r="CJ265">
            <v>25.5</v>
          </cell>
          <cell r="CK265">
            <v>29.8</v>
          </cell>
          <cell r="CL265">
            <v>18.899999999999999</v>
          </cell>
          <cell r="CM265">
            <v>37.1</v>
          </cell>
          <cell r="CN265">
            <v>36.1</v>
          </cell>
          <cell r="CO265">
            <v>35.1</v>
          </cell>
          <cell r="CP265">
            <v>30.5</v>
          </cell>
          <cell r="CQ265">
            <v>34.4</v>
          </cell>
          <cell r="CR265">
            <v>25.6</v>
          </cell>
          <cell r="CS265">
            <v>29.4</v>
          </cell>
          <cell r="CT265">
            <v>33.9</v>
          </cell>
          <cell r="CU265">
            <v>31.8</v>
          </cell>
          <cell r="CV265">
            <v>30.5</v>
          </cell>
          <cell r="CW265">
            <v>29.4</v>
          </cell>
          <cell r="CX265">
            <v>18.5</v>
          </cell>
          <cell r="CY265">
            <v>8.6999999999999993</v>
          </cell>
          <cell r="CZ265">
            <v>0.7</v>
          </cell>
          <cell r="DA265">
            <v>13</v>
          </cell>
          <cell r="DB265">
            <v>3.6</v>
          </cell>
          <cell r="DC265">
            <v>10.199999999999999</v>
          </cell>
          <cell r="DD265">
            <v>15.4</v>
          </cell>
          <cell r="DE265">
            <v>29.7</v>
          </cell>
          <cell r="DF265">
            <v>14.9</v>
          </cell>
          <cell r="DG265">
            <v>22</v>
          </cell>
          <cell r="DH265">
            <v>22.2</v>
          </cell>
          <cell r="DI265">
            <v>21.7</v>
          </cell>
          <cell r="DJ265">
            <v>16.3</v>
          </cell>
          <cell r="DK265">
            <v>20.3</v>
          </cell>
          <cell r="DL265">
            <v>20.5</v>
          </cell>
          <cell r="DM265">
            <v>23.2</v>
          </cell>
          <cell r="DN265">
            <v>21.3</v>
          </cell>
          <cell r="DO265">
            <v>20.9</v>
          </cell>
          <cell r="DP265">
            <v>21.5</v>
          </cell>
          <cell r="DQ265">
            <v>16.2</v>
          </cell>
          <cell r="DR265">
            <v>11.7</v>
          </cell>
          <cell r="DS265">
            <v>13.8</v>
          </cell>
          <cell r="DT265">
            <v>6.1</v>
          </cell>
          <cell r="DU265">
            <v>11.6</v>
          </cell>
          <cell r="DV265">
            <v>10.6</v>
          </cell>
          <cell r="DW265">
            <v>15.7</v>
          </cell>
          <cell r="DX265">
            <v>17.3</v>
          </cell>
          <cell r="DY265">
            <v>22.2</v>
          </cell>
          <cell r="DZ265">
            <v>16.7</v>
          </cell>
          <cell r="EA265">
            <v>25.8</v>
          </cell>
          <cell r="EB265">
            <v>20.7</v>
          </cell>
          <cell r="EC265">
            <v>18.100000000000001</v>
          </cell>
          <cell r="ED265">
            <v>10.8</v>
          </cell>
          <cell r="EE265">
            <v>18.399999999999999</v>
          </cell>
          <cell r="EF265">
            <v>6.2</v>
          </cell>
          <cell r="EG265">
            <v>0.7</v>
          </cell>
          <cell r="EH265">
            <v>1.7</v>
          </cell>
          <cell r="EI265">
            <v>4.8</v>
          </cell>
          <cell r="EJ265">
            <v>3.2</v>
          </cell>
          <cell r="EK265">
            <v>7</v>
          </cell>
          <cell r="EL265">
            <v>6.7</v>
          </cell>
          <cell r="EM265">
            <v>7.9</v>
          </cell>
          <cell r="EN265">
            <v>6.4</v>
          </cell>
          <cell r="EO265">
            <v>7</v>
          </cell>
          <cell r="EP265">
            <v>-5</v>
          </cell>
          <cell r="EQ265">
            <v>-6.6</v>
          </cell>
          <cell r="ER265">
            <v>-15.3</v>
          </cell>
          <cell r="ES265">
            <v>-16.8</v>
          </cell>
          <cell r="ET265">
            <v>-11.2</v>
          </cell>
          <cell r="EU265">
            <v>-13.4</v>
          </cell>
          <cell r="EV265">
            <v>-10.9</v>
          </cell>
          <cell r="EW265">
            <v>3.3</v>
          </cell>
          <cell r="EX265">
            <v>8.8000000000000007</v>
          </cell>
          <cell r="EY265">
            <v>-3.2</v>
          </cell>
          <cell r="EZ265">
            <v>19</v>
          </cell>
          <cell r="FA265">
            <v>18.5</v>
          </cell>
          <cell r="FB265">
            <v>18.3</v>
          </cell>
          <cell r="FC265">
            <v>13.7</v>
          </cell>
          <cell r="FD265">
            <v>17.2</v>
          </cell>
          <cell r="FE265">
            <v>4.3</v>
          </cell>
          <cell r="FF265">
            <v>-2.8</v>
          </cell>
          <cell r="FG265">
            <v>-6.1</v>
          </cell>
          <cell r="FH265">
            <v>-12.8</v>
          </cell>
          <cell r="FI265">
            <v>-4.8</v>
          </cell>
          <cell r="FJ265">
            <v>-8.5</v>
          </cell>
          <cell r="FK265">
            <v>0.4</v>
          </cell>
          <cell r="FL265">
            <v>6.4</v>
          </cell>
          <cell r="FM265">
            <v>14.3</v>
          </cell>
          <cell r="FN265">
            <v>3.2</v>
          </cell>
          <cell r="FO265">
            <v>15.7</v>
          </cell>
          <cell r="FP265">
            <v>7.5</v>
          </cell>
          <cell r="FQ265">
            <v>6</v>
          </cell>
          <cell r="FR265">
            <v>14.2</v>
          </cell>
          <cell r="FS265">
            <v>10.7</v>
          </cell>
          <cell r="FT265">
            <v>16.399999999999999</v>
          </cell>
          <cell r="FU265">
            <v>24.3</v>
          </cell>
          <cell r="FV265">
            <v>18.2</v>
          </cell>
          <cell r="FW265">
            <v>11.1</v>
          </cell>
          <cell r="FX265">
            <v>17.3</v>
          </cell>
          <cell r="FY265">
            <v>7.4</v>
          </cell>
          <cell r="FZ265">
            <v>8.8000000000000007</v>
          </cell>
          <cell r="GA265">
            <v>11.7</v>
          </cell>
          <cell r="GB265">
            <v>11.4</v>
          </cell>
          <cell r="GC265">
            <v>9.9</v>
          </cell>
          <cell r="GD265">
            <v>13</v>
          </cell>
          <cell r="GE265">
            <v>8.6</v>
          </cell>
          <cell r="GF265">
            <v>10.1</v>
          </cell>
          <cell r="GG265">
            <v>13.5</v>
          </cell>
          <cell r="GH265">
            <v>11.2</v>
          </cell>
          <cell r="GI265">
            <v>10</v>
          </cell>
          <cell r="GJ265">
            <v>13.1</v>
          </cell>
          <cell r="GK265">
            <v>9.9</v>
          </cell>
          <cell r="GL265">
            <v>11.8</v>
          </cell>
          <cell r="GM265">
            <v>11.2</v>
          </cell>
          <cell r="GN265">
            <v>13</v>
          </cell>
          <cell r="GO265">
            <v>10</v>
          </cell>
          <cell r="GP265">
            <v>7.7</v>
          </cell>
          <cell r="GQ265">
            <v>-3.4</v>
          </cell>
          <cell r="GR265">
            <v>6.4</v>
          </cell>
          <cell r="GS265">
            <v>-20.9</v>
          </cell>
          <cell r="GT265">
            <v>-14.5</v>
          </cell>
          <cell r="GU265">
            <v>-10</v>
          </cell>
          <cell r="GV265">
            <v>3.7</v>
          </cell>
          <cell r="GW265">
            <v>-10.3</v>
          </cell>
          <cell r="GX265">
            <v>31.5</v>
          </cell>
          <cell r="GY265">
            <v>30.9</v>
          </cell>
          <cell r="GZ265">
            <v>23.4</v>
          </cell>
          <cell r="HA265">
            <v>15.7</v>
          </cell>
          <cell r="HB265">
            <v>24.7</v>
          </cell>
          <cell r="HC265">
            <v>21.1</v>
          </cell>
          <cell r="HD265">
            <v>10.3</v>
          </cell>
          <cell r="HE265">
            <v>10.5</v>
          </cell>
          <cell r="HF265">
            <v>11.5</v>
          </cell>
          <cell r="HG265">
            <v>13</v>
          </cell>
          <cell r="HH265">
            <v>5.0999999999999996</v>
          </cell>
          <cell r="HI265">
            <v>6.6</v>
          </cell>
          <cell r="HJ265">
            <v>5.8</v>
          </cell>
          <cell r="HK265">
            <v>8.1999999999999993</v>
          </cell>
          <cell r="HL265">
            <v>6.5</v>
          </cell>
          <cell r="HM265">
            <v>8.9</v>
          </cell>
          <cell r="HN265">
            <v>6.4</v>
          </cell>
          <cell r="HO265">
            <v>5.2</v>
          </cell>
        </row>
        <row r="266">
          <cell r="A266" t="str">
            <v>CUGTFD</v>
          </cell>
          <cell r="B266" t="str">
            <v>YOY % change in nominal terms</v>
          </cell>
          <cell r="C266" t="str">
            <v>Total final demand</v>
          </cell>
          <cell r="H266">
            <v>0</v>
          </cell>
          <cell r="I266">
            <v>0</v>
          </cell>
          <cell r="J266">
            <v>14.1</v>
          </cell>
          <cell r="K266">
            <v>15.9</v>
          </cell>
          <cell r="L266">
            <v>14.3</v>
          </cell>
          <cell r="M266">
            <v>12</v>
          </cell>
          <cell r="N266">
            <v>6.6</v>
          </cell>
          <cell r="O266">
            <v>6.3</v>
          </cell>
          <cell r="P266">
            <v>12.2</v>
          </cell>
          <cell r="Q266">
            <v>18.399999999999999</v>
          </cell>
          <cell r="R266">
            <v>18.5</v>
          </cell>
          <cell r="S266">
            <v>15.3</v>
          </cell>
          <cell r="T266">
            <v>15.1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30.2</v>
          </cell>
          <cell r="Z266">
            <v>28.5</v>
          </cell>
          <cell r="AA266">
            <v>30.6</v>
          </cell>
          <cell r="AB266">
            <v>14.6</v>
          </cell>
          <cell r="AC266">
            <v>-3.9</v>
          </cell>
          <cell r="AD266">
            <v>16.100000000000001</v>
          </cell>
          <cell r="AE266">
            <v>-3.4</v>
          </cell>
          <cell r="AF266">
            <v>-6.7</v>
          </cell>
          <cell r="AG266">
            <v>4.3</v>
          </cell>
          <cell r="AH266">
            <v>17.3</v>
          </cell>
          <cell r="AI266">
            <v>2.6</v>
          </cell>
          <cell r="AJ266">
            <v>29.8</v>
          </cell>
          <cell r="AK266">
            <v>30.5</v>
          </cell>
          <cell r="AL266">
            <v>25.9</v>
          </cell>
          <cell r="AM266">
            <v>26.4</v>
          </cell>
          <cell r="AN266">
            <v>28</v>
          </cell>
          <cell r="AO266">
            <v>16.5</v>
          </cell>
          <cell r="AP266">
            <v>15.1</v>
          </cell>
          <cell r="AQ266">
            <v>12.2</v>
          </cell>
          <cell r="AR266">
            <v>15.4</v>
          </cell>
          <cell r="AS266">
            <v>14.8</v>
          </cell>
          <cell r="AT266">
            <v>17.100000000000001</v>
          </cell>
          <cell r="AU266">
            <v>21.5</v>
          </cell>
          <cell r="AV266">
            <v>21.6</v>
          </cell>
          <cell r="AW266">
            <v>27.9</v>
          </cell>
          <cell r="AX266">
            <v>22.2</v>
          </cell>
          <cell r="AY266">
            <v>27.5</v>
          </cell>
          <cell r="AZ266">
            <v>34.5</v>
          </cell>
          <cell r="BA266">
            <v>38.799999999999997</v>
          </cell>
          <cell r="BB266">
            <v>34.700000000000003</v>
          </cell>
          <cell r="BC266">
            <v>34.1</v>
          </cell>
          <cell r="BD266">
            <v>31.9</v>
          </cell>
          <cell r="BE266">
            <v>30.6</v>
          </cell>
          <cell r="BF266">
            <v>26.5</v>
          </cell>
          <cell r="BG266">
            <v>24.9</v>
          </cell>
          <cell r="BH266">
            <v>28.2</v>
          </cell>
          <cell r="BI266">
            <v>27.5</v>
          </cell>
          <cell r="BJ266">
            <v>21.2</v>
          </cell>
          <cell r="BK266">
            <v>22.1</v>
          </cell>
          <cell r="BL266">
            <v>21.3</v>
          </cell>
          <cell r="BM266">
            <v>22.9</v>
          </cell>
          <cell r="BN266">
            <v>11.8</v>
          </cell>
          <cell r="BO266">
            <v>8.5</v>
          </cell>
          <cell r="BP266">
            <v>8.9</v>
          </cell>
          <cell r="BQ266">
            <v>6</v>
          </cell>
          <cell r="BR266">
            <v>8.6999999999999993</v>
          </cell>
          <cell r="BS266">
            <v>4.2</v>
          </cell>
          <cell r="BT266">
            <v>13.6</v>
          </cell>
          <cell r="BU266">
            <v>18.2</v>
          </cell>
          <cell r="BV266">
            <v>26.8</v>
          </cell>
          <cell r="BW266">
            <v>16.100000000000001</v>
          </cell>
          <cell r="BX266">
            <v>30.7</v>
          </cell>
          <cell r="BY266">
            <v>29.6</v>
          </cell>
          <cell r="BZ266">
            <v>23.2</v>
          </cell>
          <cell r="CA266">
            <v>13.1</v>
          </cell>
          <cell r="CB266">
            <v>23.4</v>
          </cell>
          <cell r="CC266">
            <v>12.5</v>
          </cell>
          <cell r="CD266">
            <v>4.9000000000000004</v>
          </cell>
          <cell r="CE266">
            <v>0.7</v>
          </cell>
          <cell r="CF266">
            <v>4.4000000000000004</v>
          </cell>
          <cell r="CG266">
            <v>5.4</v>
          </cell>
          <cell r="CH266">
            <v>4.4000000000000004</v>
          </cell>
          <cell r="CI266">
            <v>13.1</v>
          </cell>
          <cell r="CJ266">
            <v>22.3</v>
          </cell>
          <cell r="CK266">
            <v>27.3</v>
          </cell>
          <cell r="CL266">
            <v>17</v>
          </cell>
          <cell r="CM266">
            <v>29.5</v>
          </cell>
          <cell r="CN266">
            <v>29.8</v>
          </cell>
          <cell r="CO266">
            <v>30.6</v>
          </cell>
          <cell r="CP266">
            <v>25.8</v>
          </cell>
          <cell r="CQ266">
            <v>28.8</v>
          </cell>
          <cell r="CR266">
            <v>22.3</v>
          </cell>
          <cell r="CS266">
            <v>24.5</v>
          </cell>
          <cell r="CT266">
            <v>25.1</v>
          </cell>
          <cell r="CU266">
            <v>25.8</v>
          </cell>
          <cell r="CV266">
            <v>24.5</v>
          </cell>
          <cell r="CW266">
            <v>23.8</v>
          </cell>
          <cell r="CX266">
            <v>18.100000000000001</v>
          </cell>
          <cell r="CY266">
            <v>11.1</v>
          </cell>
          <cell r="CZ266">
            <v>5.8</v>
          </cell>
          <cell r="DA266">
            <v>14</v>
          </cell>
          <cell r="DB266">
            <v>6.9</v>
          </cell>
          <cell r="DC266">
            <v>10.9</v>
          </cell>
          <cell r="DD266">
            <v>13.9</v>
          </cell>
          <cell r="DE266">
            <v>21.2</v>
          </cell>
          <cell r="DF266">
            <v>13.4</v>
          </cell>
          <cell r="DG266">
            <v>18.3</v>
          </cell>
          <cell r="DH266">
            <v>18.8</v>
          </cell>
          <cell r="DI266">
            <v>19</v>
          </cell>
          <cell r="DJ266">
            <v>16.5</v>
          </cell>
          <cell r="DK266">
            <v>18.100000000000001</v>
          </cell>
          <cell r="DL266">
            <v>19.600000000000001</v>
          </cell>
          <cell r="DM266">
            <v>20.7</v>
          </cell>
          <cell r="DN266">
            <v>19</v>
          </cell>
          <cell r="DO266">
            <v>18.399999999999999</v>
          </cell>
          <cell r="DP266">
            <v>19.399999999999999</v>
          </cell>
          <cell r="DQ266">
            <v>16.2</v>
          </cell>
          <cell r="DR266">
            <v>13.3</v>
          </cell>
          <cell r="DS266">
            <v>14.3</v>
          </cell>
          <cell r="DT266">
            <v>9.8000000000000007</v>
          </cell>
          <cell r="DU266">
            <v>13.2</v>
          </cell>
          <cell r="DV266">
            <v>12.5</v>
          </cell>
          <cell r="DW266">
            <v>14.9</v>
          </cell>
          <cell r="DX266">
            <v>14.6</v>
          </cell>
          <cell r="DY266">
            <v>17.3</v>
          </cell>
          <cell r="DZ266">
            <v>14.9</v>
          </cell>
          <cell r="EA266">
            <v>17.399999999999999</v>
          </cell>
          <cell r="EB266">
            <v>14.9</v>
          </cell>
          <cell r="EC266">
            <v>12.8</v>
          </cell>
          <cell r="ED266">
            <v>9</v>
          </cell>
          <cell r="EE266">
            <v>13.3</v>
          </cell>
          <cell r="EF266">
            <v>6.9</v>
          </cell>
          <cell r="EG266">
            <v>4.2</v>
          </cell>
          <cell r="EH266">
            <v>5.2</v>
          </cell>
          <cell r="EI266">
            <v>8.3000000000000007</v>
          </cell>
          <cell r="EJ266">
            <v>6.1</v>
          </cell>
          <cell r="EK266">
            <v>9.3000000000000007</v>
          </cell>
          <cell r="EL266">
            <v>9.6999999999999993</v>
          </cell>
          <cell r="EM266">
            <v>9.8000000000000007</v>
          </cell>
          <cell r="EN266">
            <v>6.3</v>
          </cell>
          <cell r="EO266">
            <v>8.6999999999999993</v>
          </cell>
          <cell r="EP266">
            <v>-2.5</v>
          </cell>
          <cell r="EQ266">
            <v>-5.5</v>
          </cell>
          <cell r="ER266">
            <v>-11.9</v>
          </cell>
          <cell r="ES266">
            <v>-12.8</v>
          </cell>
          <cell r="ET266">
            <v>-8.4</v>
          </cell>
          <cell r="EU266">
            <v>-9.8000000000000007</v>
          </cell>
          <cell r="EV266">
            <v>-7.6</v>
          </cell>
          <cell r="EW266">
            <v>1.3</v>
          </cell>
          <cell r="EX266">
            <v>6</v>
          </cell>
          <cell r="EY266">
            <v>-2.5</v>
          </cell>
          <cell r="EZ266">
            <v>13.4</v>
          </cell>
          <cell r="FA266">
            <v>11.6</v>
          </cell>
          <cell r="FB266">
            <v>12.1</v>
          </cell>
          <cell r="FC266">
            <v>8.5</v>
          </cell>
          <cell r="FD266">
            <v>11.3</v>
          </cell>
          <cell r="FE266">
            <v>2.1</v>
          </cell>
          <cell r="FF266">
            <v>-2.1</v>
          </cell>
          <cell r="FG266">
            <v>-4.3</v>
          </cell>
          <cell r="FH266">
            <v>-8</v>
          </cell>
          <cell r="FI266">
            <v>-3.3</v>
          </cell>
          <cell r="FJ266">
            <v>-6.3</v>
          </cell>
          <cell r="FK266">
            <v>-0.7</v>
          </cell>
          <cell r="FL266">
            <v>3.3</v>
          </cell>
          <cell r="FM266">
            <v>7.6</v>
          </cell>
          <cell r="FN266">
            <v>1.1000000000000001</v>
          </cell>
          <cell r="FO266">
            <v>8.1999999999999993</v>
          </cell>
          <cell r="FP266">
            <v>1.5</v>
          </cell>
          <cell r="FQ266">
            <v>2.4</v>
          </cell>
          <cell r="FR266">
            <v>7.8</v>
          </cell>
          <cell r="FS266">
            <v>4.9000000000000004</v>
          </cell>
          <cell r="FT266">
            <v>11</v>
          </cell>
          <cell r="FU266">
            <v>18.100000000000001</v>
          </cell>
          <cell r="FV266">
            <v>12.5</v>
          </cell>
          <cell r="FW266">
            <v>8.6999999999999993</v>
          </cell>
          <cell r="FX266">
            <v>12.4</v>
          </cell>
          <cell r="FY266">
            <v>6.3</v>
          </cell>
          <cell r="FZ266">
            <v>8.1</v>
          </cell>
          <cell r="GA266">
            <v>10.7</v>
          </cell>
          <cell r="GB266">
            <v>10.3</v>
          </cell>
          <cell r="GC266">
            <v>9</v>
          </cell>
          <cell r="GD266">
            <v>11.3</v>
          </cell>
          <cell r="GE266">
            <v>7.5</v>
          </cell>
          <cell r="GF266">
            <v>8.4</v>
          </cell>
          <cell r="GG266">
            <v>11.1</v>
          </cell>
          <cell r="GH266">
            <v>9.6</v>
          </cell>
          <cell r="GI266">
            <v>9.1</v>
          </cell>
          <cell r="GJ266">
            <v>11.4</v>
          </cell>
          <cell r="GK266">
            <v>10.199999999999999</v>
          </cell>
          <cell r="GL266">
            <v>12</v>
          </cell>
          <cell r="GM266">
            <v>10.7</v>
          </cell>
          <cell r="GN266">
            <v>11.8</v>
          </cell>
          <cell r="GO266">
            <v>8.6999999999999993</v>
          </cell>
          <cell r="GP266">
            <v>6.1</v>
          </cell>
          <cell r="GQ266">
            <v>-3.4</v>
          </cell>
          <cell r="GR266">
            <v>5.4</v>
          </cell>
          <cell r="GS266">
            <v>-16.100000000000001</v>
          </cell>
          <cell r="GT266">
            <v>-10.8</v>
          </cell>
          <cell r="GU266">
            <v>-7.9</v>
          </cell>
          <cell r="GV266">
            <v>3.1</v>
          </cell>
          <cell r="GW266">
            <v>-7.8</v>
          </cell>
          <cell r="GX266">
            <v>22.8</v>
          </cell>
          <cell r="GY266">
            <v>21.5</v>
          </cell>
          <cell r="GZ266">
            <v>18.3</v>
          </cell>
          <cell r="HA266">
            <v>12.8</v>
          </cell>
          <cell r="HB266">
            <v>18.5</v>
          </cell>
          <cell r="HC266">
            <v>17.2</v>
          </cell>
          <cell r="HD266">
            <v>10.4</v>
          </cell>
          <cell r="HE266">
            <v>9.9</v>
          </cell>
          <cell r="HF266">
            <v>10.1</v>
          </cell>
          <cell r="HG266">
            <v>11.7</v>
          </cell>
          <cell r="HH266">
            <v>4.9000000000000004</v>
          </cell>
          <cell r="HI266">
            <v>5.8</v>
          </cell>
          <cell r="HJ266">
            <v>5.8</v>
          </cell>
          <cell r="HK266">
            <v>7.9</v>
          </cell>
          <cell r="HL266">
            <v>6.2</v>
          </cell>
          <cell r="HM266">
            <v>7.4</v>
          </cell>
          <cell r="HN266">
            <v>5.7</v>
          </cell>
          <cell r="HO266">
            <v>5.0999999999999996</v>
          </cell>
        </row>
        <row r="267">
          <cell r="A267" t="str">
            <v>CUGCXDM1</v>
          </cell>
          <cell r="B267" t="str">
            <v>YOY % change in nominal terms</v>
          </cell>
          <cell r="C267" t="str">
            <v>CXDM by commodity</v>
          </cell>
          <cell r="D267" t="str">
            <v>group 1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11.5</v>
          </cell>
          <cell r="P267">
            <v>6</v>
          </cell>
          <cell r="Q267">
            <v>13.3</v>
          </cell>
          <cell r="R267">
            <v>15</v>
          </cell>
          <cell r="S267">
            <v>12.1</v>
          </cell>
          <cell r="T267">
            <v>12.8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27.5</v>
          </cell>
          <cell r="Z267">
            <v>36.700000000000003</v>
          </cell>
          <cell r="AA267">
            <v>52.3</v>
          </cell>
          <cell r="AB267">
            <v>16.899999999999999</v>
          </cell>
          <cell r="AC267">
            <v>-0.9</v>
          </cell>
          <cell r="AD267">
            <v>23</v>
          </cell>
          <cell r="AE267">
            <v>4.2</v>
          </cell>
          <cell r="AF267">
            <v>-12.9</v>
          </cell>
          <cell r="AG267">
            <v>2</v>
          </cell>
          <cell r="AH267">
            <v>5.3</v>
          </cell>
          <cell r="AI267">
            <v>-0.8</v>
          </cell>
          <cell r="AJ267">
            <v>6</v>
          </cell>
          <cell r="AK267">
            <v>11.7</v>
          </cell>
          <cell r="AL267">
            <v>8.6999999999999993</v>
          </cell>
          <cell r="AM267">
            <v>10.199999999999999</v>
          </cell>
          <cell r="AN267">
            <v>9.1999999999999993</v>
          </cell>
          <cell r="AO267">
            <v>15.8</v>
          </cell>
          <cell r="AP267">
            <v>10.6</v>
          </cell>
          <cell r="AQ267">
            <v>11.3</v>
          </cell>
          <cell r="AR267">
            <v>9.5</v>
          </cell>
          <cell r="AS267">
            <v>11.6</v>
          </cell>
          <cell r="AT267">
            <v>24.9</v>
          </cell>
          <cell r="AU267">
            <v>22.9</v>
          </cell>
          <cell r="AV267">
            <v>18.8</v>
          </cell>
          <cell r="AW267">
            <v>18.7</v>
          </cell>
          <cell r="AX267">
            <v>21.2</v>
          </cell>
          <cell r="AY267">
            <v>2.8</v>
          </cell>
          <cell r="AZ267">
            <v>12</v>
          </cell>
          <cell r="BA267">
            <v>22.1</v>
          </cell>
          <cell r="BB267">
            <v>24.8</v>
          </cell>
          <cell r="BC267">
            <v>15.7</v>
          </cell>
          <cell r="BD267">
            <v>19.8</v>
          </cell>
          <cell r="BE267">
            <v>16</v>
          </cell>
          <cell r="BF267">
            <v>19.5</v>
          </cell>
          <cell r="BG267">
            <v>16.899999999999999</v>
          </cell>
          <cell r="BH267">
            <v>18</v>
          </cell>
          <cell r="BI267">
            <v>16.600000000000001</v>
          </cell>
          <cell r="BJ267">
            <v>15.6</v>
          </cell>
          <cell r="BK267">
            <v>18.7</v>
          </cell>
          <cell r="BL267">
            <v>18.8</v>
          </cell>
          <cell r="BM267">
            <v>17.600000000000001</v>
          </cell>
          <cell r="BN267">
            <v>15.5</v>
          </cell>
          <cell r="BO267">
            <v>14.8</v>
          </cell>
          <cell r="BP267">
            <v>15.3</v>
          </cell>
          <cell r="BQ267">
            <v>12.6</v>
          </cell>
          <cell r="BR267">
            <v>14.5</v>
          </cell>
          <cell r="BS267">
            <v>18.600000000000001</v>
          </cell>
          <cell r="BT267">
            <v>17.899999999999999</v>
          </cell>
          <cell r="BU267">
            <v>6.8</v>
          </cell>
          <cell r="BV267">
            <v>14.2</v>
          </cell>
          <cell r="BW267">
            <v>14</v>
          </cell>
          <cell r="BX267">
            <v>11.2</v>
          </cell>
          <cell r="BY267">
            <v>13.7</v>
          </cell>
          <cell r="BZ267">
            <v>11.2</v>
          </cell>
          <cell r="CA267">
            <v>2.2000000000000002</v>
          </cell>
          <cell r="CB267">
            <v>9.3000000000000007</v>
          </cell>
          <cell r="CC267">
            <v>1.1000000000000001</v>
          </cell>
          <cell r="CD267">
            <v>2</v>
          </cell>
          <cell r="CE267">
            <v>-4.5999999999999996</v>
          </cell>
          <cell r="CF267">
            <v>0.5</v>
          </cell>
          <cell r="CG267">
            <v>-0.3</v>
          </cell>
          <cell r="CH267">
            <v>6</v>
          </cell>
          <cell r="CI267">
            <v>4.5</v>
          </cell>
          <cell r="CJ267">
            <v>8.8000000000000007</v>
          </cell>
          <cell r="CK267">
            <v>2.9</v>
          </cell>
          <cell r="CL267">
            <v>5.5</v>
          </cell>
          <cell r="CM267">
            <v>7.4</v>
          </cell>
          <cell r="CN267">
            <v>7.8</v>
          </cell>
          <cell r="CO267">
            <v>7.2</v>
          </cell>
          <cell r="CP267">
            <v>15.2</v>
          </cell>
          <cell r="CQ267">
            <v>9.4</v>
          </cell>
          <cell r="CR267">
            <v>9.8000000000000007</v>
          </cell>
          <cell r="CS267">
            <v>9.3000000000000007</v>
          </cell>
          <cell r="CT267">
            <v>13</v>
          </cell>
          <cell r="CU267">
            <v>8.1999999999999993</v>
          </cell>
          <cell r="CV267">
            <v>10.1</v>
          </cell>
          <cell r="CW267">
            <v>11.2</v>
          </cell>
          <cell r="CX267">
            <v>11.2</v>
          </cell>
          <cell r="CY267">
            <v>11</v>
          </cell>
          <cell r="CZ267">
            <v>5.8</v>
          </cell>
          <cell r="DA267">
            <v>9.6999999999999993</v>
          </cell>
          <cell r="DB267">
            <v>10.3</v>
          </cell>
          <cell r="DC267">
            <v>10</v>
          </cell>
          <cell r="DD267">
            <v>13.2</v>
          </cell>
          <cell r="DE267">
            <v>16</v>
          </cell>
          <cell r="DF267">
            <v>12.4</v>
          </cell>
          <cell r="DG267">
            <v>8</v>
          </cell>
          <cell r="DH267">
            <v>15.9</v>
          </cell>
          <cell r="DI267">
            <v>9.8000000000000007</v>
          </cell>
          <cell r="DJ267">
            <v>6.8</v>
          </cell>
          <cell r="DK267">
            <v>10.1</v>
          </cell>
          <cell r="DL267">
            <v>7.7</v>
          </cell>
          <cell r="DM267">
            <v>10.4</v>
          </cell>
          <cell r="DN267">
            <v>3.9</v>
          </cell>
          <cell r="DO267">
            <v>3.8</v>
          </cell>
          <cell r="DP267">
            <v>6.4</v>
          </cell>
          <cell r="DQ267">
            <v>6.1</v>
          </cell>
          <cell r="DR267">
            <v>4.3</v>
          </cell>
          <cell r="DS267">
            <v>10.9</v>
          </cell>
          <cell r="DT267">
            <v>15.6</v>
          </cell>
          <cell r="DU267">
            <v>9.1999999999999993</v>
          </cell>
          <cell r="DV267">
            <v>12.6</v>
          </cell>
          <cell r="DW267">
            <v>18.100000000000001</v>
          </cell>
          <cell r="DX267">
            <v>11</v>
          </cell>
          <cell r="DY267">
            <v>18.399999999999999</v>
          </cell>
          <cell r="DZ267">
            <v>15.1</v>
          </cell>
          <cell r="EA267">
            <v>11.8</v>
          </cell>
          <cell r="EB267">
            <v>21.1</v>
          </cell>
          <cell r="EC267">
            <v>11.4</v>
          </cell>
          <cell r="ED267">
            <v>10.5</v>
          </cell>
          <cell r="EE267">
            <v>13.8</v>
          </cell>
          <cell r="EF267">
            <v>12.9</v>
          </cell>
          <cell r="EG267">
            <v>10.3</v>
          </cell>
          <cell r="EH267">
            <v>7.1</v>
          </cell>
          <cell r="EI267">
            <v>8.5</v>
          </cell>
          <cell r="EJ267">
            <v>9.6</v>
          </cell>
          <cell r="EK267">
            <v>3.4</v>
          </cell>
          <cell r="EL267">
            <v>7.2</v>
          </cell>
          <cell r="EM267">
            <v>4.8</v>
          </cell>
          <cell r="EN267">
            <v>1.6</v>
          </cell>
          <cell r="EO267">
            <v>4.3</v>
          </cell>
          <cell r="EP267">
            <v>-6.4</v>
          </cell>
          <cell r="EQ267">
            <v>-9.1999999999999993</v>
          </cell>
          <cell r="ER267">
            <v>-5.2</v>
          </cell>
          <cell r="ES267">
            <v>-7.7</v>
          </cell>
          <cell r="ET267">
            <v>-7.2</v>
          </cell>
          <cell r="EU267">
            <v>-2.4</v>
          </cell>
          <cell r="EV267">
            <v>-2.4</v>
          </cell>
          <cell r="EW267">
            <v>-3.6</v>
          </cell>
          <cell r="EX267">
            <v>-1.5</v>
          </cell>
          <cell r="EY267">
            <v>-2.5</v>
          </cell>
          <cell r="EZ267">
            <v>1.7</v>
          </cell>
          <cell r="FA267">
            <v>2.2999999999999998</v>
          </cell>
          <cell r="FB267">
            <v>-0.8</v>
          </cell>
          <cell r="FC267">
            <v>3.5</v>
          </cell>
          <cell r="FD267">
            <v>1.7</v>
          </cell>
          <cell r="FE267">
            <v>2.2999999999999998</v>
          </cell>
          <cell r="FF267">
            <v>2.2000000000000002</v>
          </cell>
          <cell r="FG267">
            <v>2.6</v>
          </cell>
          <cell r="FH267">
            <v>1.3</v>
          </cell>
          <cell r="FI267">
            <v>2.1</v>
          </cell>
          <cell r="FJ267">
            <v>0.9</v>
          </cell>
          <cell r="FK267">
            <v>-1.9</v>
          </cell>
          <cell r="FL267">
            <v>-2.2999999999999998</v>
          </cell>
          <cell r="FM267">
            <v>-2</v>
          </cell>
          <cell r="FN267">
            <v>-1.4</v>
          </cell>
          <cell r="FO267">
            <v>-3.8</v>
          </cell>
          <cell r="FP267">
            <v>-4.2</v>
          </cell>
          <cell r="FQ267">
            <v>-3</v>
          </cell>
          <cell r="FR267">
            <v>-1.5</v>
          </cell>
          <cell r="FS267">
            <v>-3.2</v>
          </cell>
          <cell r="FT267">
            <v>5.2</v>
          </cell>
          <cell r="FU267">
            <v>2.8</v>
          </cell>
          <cell r="FV267">
            <v>8.8000000000000007</v>
          </cell>
          <cell r="FW267">
            <v>10.9</v>
          </cell>
          <cell r="FX267">
            <v>6.9</v>
          </cell>
          <cell r="FY267">
            <v>5</v>
          </cell>
          <cell r="FZ267">
            <v>7.6</v>
          </cell>
          <cell r="GA267">
            <v>5.9</v>
          </cell>
          <cell r="GB267">
            <v>5.8</v>
          </cell>
          <cell r="GC267">
            <v>6.2</v>
          </cell>
          <cell r="GD267">
            <v>6</v>
          </cell>
          <cell r="GE267">
            <v>6</v>
          </cell>
          <cell r="GF267">
            <v>3.8</v>
          </cell>
          <cell r="GG267">
            <v>6.7</v>
          </cell>
          <cell r="GH267">
            <v>5.7</v>
          </cell>
          <cell r="GI267">
            <v>10.1</v>
          </cell>
          <cell r="GJ267">
            <v>9.6</v>
          </cell>
          <cell r="GK267">
            <v>15.9</v>
          </cell>
          <cell r="GL267">
            <v>10.5</v>
          </cell>
          <cell r="GM267">
            <v>11.5</v>
          </cell>
          <cell r="GN267">
            <v>24.3</v>
          </cell>
          <cell r="GO267">
            <v>22.9</v>
          </cell>
          <cell r="GP267">
            <v>20.5</v>
          </cell>
          <cell r="GQ267">
            <v>14.6</v>
          </cell>
          <cell r="GR267">
            <v>20.399999999999999</v>
          </cell>
          <cell r="GS267">
            <v>8</v>
          </cell>
          <cell r="GT267">
            <v>4.4000000000000004</v>
          </cell>
          <cell r="GU267">
            <v>2</v>
          </cell>
          <cell r="GV267">
            <v>3.5</v>
          </cell>
          <cell r="GW267">
            <v>4.4000000000000004</v>
          </cell>
          <cell r="GX267">
            <v>5.4</v>
          </cell>
          <cell r="GY267">
            <v>6.5</v>
          </cell>
          <cell r="GZ267">
            <v>9.5</v>
          </cell>
          <cell r="HA267">
            <v>9.9</v>
          </cell>
          <cell r="HB267">
            <v>7.8</v>
          </cell>
          <cell r="HC267">
            <v>15.5</v>
          </cell>
          <cell r="HD267">
            <v>12.8</v>
          </cell>
          <cell r="HE267">
            <v>15</v>
          </cell>
          <cell r="HF267">
            <v>15.8</v>
          </cell>
          <cell r="HG267">
            <v>14.7</v>
          </cell>
          <cell r="HH267">
            <v>8</v>
          </cell>
          <cell r="HI267">
            <v>8.4</v>
          </cell>
          <cell r="HJ267">
            <v>6.9</v>
          </cell>
          <cell r="HK267">
            <v>4</v>
          </cell>
          <cell r="HL267">
            <v>6.8</v>
          </cell>
          <cell r="HM267">
            <v>4.8</v>
          </cell>
          <cell r="HN267">
            <v>5</v>
          </cell>
          <cell r="HO267">
            <v>6.7</v>
          </cell>
        </row>
        <row r="268">
          <cell r="A268" t="str">
            <v>CUGCXDM2</v>
          </cell>
          <cell r="B268" t="str">
            <v>YOY % change in nominal terms</v>
          </cell>
          <cell r="C268" t="str">
            <v>CXDM by commodity</v>
          </cell>
          <cell r="D268" t="str">
            <v>group 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4.3</v>
          </cell>
          <cell r="P268">
            <v>4.5999999999999996</v>
          </cell>
          <cell r="Q268">
            <v>21.4</v>
          </cell>
          <cell r="R268">
            <v>17</v>
          </cell>
          <cell r="S268">
            <v>22.6</v>
          </cell>
          <cell r="T268">
            <v>13.7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15.8</v>
          </cell>
          <cell r="Z268">
            <v>9.1999999999999993</v>
          </cell>
          <cell r="AA268">
            <v>-11.8</v>
          </cell>
          <cell r="AB268">
            <v>-15.7</v>
          </cell>
          <cell r="AC268">
            <v>-2.1</v>
          </cell>
          <cell r="AD268">
            <v>-4.8</v>
          </cell>
          <cell r="AE268">
            <v>-9.6</v>
          </cell>
          <cell r="AF268">
            <v>9.8000000000000007</v>
          </cell>
          <cell r="AG268">
            <v>9.3000000000000007</v>
          </cell>
          <cell r="AH268">
            <v>23.9</v>
          </cell>
          <cell r="AI268">
            <v>7.5</v>
          </cell>
          <cell r="AJ268">
            <v>9.3000000000000007</v>
          </cell>
          <cell r="AK268">
            <v>7.3</v>
          </cell>
          <cell r="AL268">
            <v>14.2</v>
          </cell>
          <cell r="AM268">
            <v>21.6</v>
          </cell>
          <cell r="AN268">
            <v>13.7</v>
          </cell>
          <cell r="AO268">
            <v>6.1</v>
          </cell>
          <cell r="AP268">
            <v>12.9</v>
          </cell>
          <cell r="AQ268">
            <v>28</v>
          </cell>
          <cell r="AR268">
            <v>3.7</v>
          </cell>
          <cell r="AS268">
            <v>11.9</v>
          </cell>
          <cell r="AT268">
            <v>21.7</v>
          </cell>
          <cell r="AU268">
            <v>13.4</v>
          </cell>
          <cell r="AV268">
            <v>6.3</v>
          </cell>
          <cell r="AW268">
            <v>30.6</v>
          </cell>
          <cell r="AX268">
            <v>18.5</v>
          </cell>
          <cell r="AY268">
            <v>21.6</v>
          </cell>
          <cell r="AZ268">
            <v>13</v>
          </cell>
          <cell r="BA268">
            <v>17.8</v>
          </cell>
          <cell r="BB268">
            <v>7.9</v>
          </cell>
          <cell r="BC268">
            <v>14.6</v>
          </cell>
          <cell r="BD268">
            <v>6.2</v>
          </cell>
          <cell r="BE268">
            <v>-14.1</v>
          </cell>
          <cell r="BF268">
            <v>11.2</v>
          </cell>
          <cell r="BG268">
            <v>0.3</v>
          </cell>
          <cell r="BH268">
            <v>1.9</v>
          </cell>
          <cell r="BI268">
            <v>41.1</v>
          </cell>
          <cell r="BJ268">
            <v>23.8</v>
          </cell>
          <cell r="BK268">
            <v>14.6</v>
          </cell>
          <cell r="BL268">
            <v>27.1</v>
          </cell>
          <cell r="BM268">
            <v>26.8</v>
          </cell>
          <cell r="BN268">
            <v>5.9</v>
          </cell>
          <cell r="BO268">
            <v>19.2</v>
          </cell>
          <cell r="BP268">
            <v>20.100000000000001</v>
          </cell>
          <cell r="BQ268">
            <v>5.8</v>
          </cell>
          <cell r="BR268">
            <v>11.4</v>
          </cell>
          <cell r="BS268">
            <v>7.5</v>
          </cell>
          <cell r="BT268">
            <v>14.5</v>
          </cell>
          <cell r="BU268">
            <v>1.5</v>
          </cell>
          <cell r="BV268">
            <v>9</v>
          </cell>
          <cell r="BW268">
            <v>7.5</v>
          </cell>
          <cell r="BX268">
            <v>34.4</v>
          </cell>
          <cell r="BY268">
            <v>-18.100000000000001</v>
          </cell>
          <cell r="BZ268">
            <v>-10.5</v>
          </cell>
          <cell r="CA268">
            <v>-16.5</v>
          </cell>
          <cell r="CB268">
            <v>-1</v>
          </cell>
          <cell r="CC268">
            <v>-26.9</v>
          </cell>
          <cell r="CD268">
            <v>38.799999999999997</v>
          </cell>
          <cell r="CE268">
            <v>21.2</v>
          </cell>
          <cell r="CF268">
            <v>31.3</v>
          </cell>
          <cell r="CG268">
            <v>7.9</v>
          </cell>
          <cell r="CH268">
            <v>24.9</v>
          </cell>
          <cell r="CI268">
            <v>17.100000000000001</v>
          </cell>
          <cell r="CJ268">
            <v>26.2</v>
          </cell>
          <cell r="CK268">
            <v>23.6</v>
          </cell>
          <cell r="CL268">
            <v>23.4</v>
          </cell>
          <cell r="CM268">
            <v>22.1</v>
          </cell>
          <cell r="CN268">
            <v>22</v>
          </cell>
          <cell r="CO268">
            <v>26.6</v>
          </cell>
          <cell r="CP268">
            <v>15.6</v>
          </cell>
          <cell r="CQ268">
            <v>21.3</v>
          </cell>
          <cell r="CR268">
            <v>50.9</v>
          </cell>
          <cell r="CS268">
            <v>17.600000000000001</v>
          </cell>
          <cell r="CT268">
            <v>-4.5999999999999996</v>
          </cell>
          <cell r="CU268">
            <v>4.5999999999999996</v>
          </cell>
          <cell r="CV268">
            <v>16.5</v>
          </cell>
          <cell r="CW268">
            <v>-26.1</v>
          </cell>
          <cell r="CX268">
            <v>-4.7</v>
          </cell>
          <cell r="CY268">
            <v>-3.3</v>
          </cell>
          <cell r="CZ268">
            <v>-4.4000000000000004</v>
          </cell>
          <cell r="DA268">
            <v>-11.6</v>
          </cell>
          <cell r="DB268">
            <v>30.6</v>
          </cell>
          <cell r="DC268">
            <v>-13.5</v>
          </cell>
          <cell r="DD268">
            <v>12.3</v>
          </cell>
          <cell r="DE268">
            <v>12.1</v>
          </cell>
          <cell r="DF268">
            <v>12.4</v>
          </cell>
          <cell r="DG268">
            <v>11</v>
          </cell>
          <cell r="DH268">
            <v>-8.5</v>
          </cell>
          <cell r="DI268">
            <v>18.100000000000001</v>
          </cell>
          <cell r="DJ268">
            <v>3.8</v>
          </cell>
          <cell r="DK268">
            <v>7.9</v>
          </cell>
          <cell r="DL268">
            <v>4.4000000000000004</v>
          </cell>
          <cell r="DM268">
            <v>2.5</v>
          </cell>
          <cell r="DN268">
            <v>15.9</v>
          </cell>
          <cell r="DO268">
            <v>-1</v>
          </cell>
          <cell r="DP268">
            <v>5.8</v>
          </cell>
          <cell r="DQ268">
            <v>-1.3</v>
          </cell>
          <cell r="DR268">
            <v>-46</v>
          </cell>
          <cell r="DS268">
            <v>-6.6</v>
          </cell>
          <cell r="DT268">
            <v>24.2</v>
          </cell>
          <cell r="DU268">
            <v>-2</v>
          </cell>
          <cell r="DV268">
            <v>20.6</v>
          </cell>
          <cell r="DW268">
            <v>95</v>
          </cell>
          <cell r="DX268">
            <v>-7.9</v>
          </cell>
          <cell r="DY268">
            <v>-3.6</v>
          </cell>
          <cell r="DZ268">
            <v>10</v>
          </cell>
          <cell r="EA268">
            <v>-11.6</v>
          </cell>
          <cell r="EB268">
            <v>-15.8</v>
          </cell>
          <cell r="EC268">
            <v>10.3</v>
          </cell>
          <cell r="ED268">
            <v>18.600000000000001</v>
          </cell>
          <cell r="EE268">
            <v>1.4</v>
          </cell>
          <cell r="EF268">
            <v>12.3</v>
          </cell>
          <cell r="EG268">
            <v>77.400000000000006</v>
          </cell>
          <cell r="EH268">
            <v>16.5</v>
          </cell>
          <cell r="EI268">
            <v>7.5</v>
          </cell>
          <cell r="EJ268">
            <v>18.3</v>
          </cell>
          <cell r="EK268">
            <v>-6.4</v>
          </cell>
          <cell r="EL268">
            <v>36.200000000000003</v>
          </cell>
          <cell r="EM268">
            <v>-22.2</v>
          </cell>
          <cell r="EN268">
            <v>-28.2</v>
          </cell>
          <cell r="EO268">
            <v>-10.4</v>
          </cell>
          <cell r="EP268">
            <v>-46.4</v>
          </cell>
          <cell r="EQ268">
            <v>-24.4</v>
          </cell>
          <cell r="ER268">
            <v>-8.5</v>
          </cell>
          <cell r="ES268">
            <v>-5.8</v>
          </cell>
          <cell r="ET268">
            <v>-23.6</v>
          </cell>
          <cell r="EU268">
            <v>25.8</v>
          </cell>
          <cell r="EV268">
            <v>13.1</v>
          </cell>
          <cell r="EW268">
            <v>0.9</v>
          </cell>
          <cell r="EX268">
            <v>11.4</v>
          </cell>
          <cell r="EY268">
            <v>12.3</v>
          </cell>
          <cell r="EZ268">
            <v>-28</v>
          </cell>
          <cell r="FA268">
            <v>-24.3</v>
          </cell>
          <cell r="FB268">
            <v>-18.7</v>
          </cell>
          <cell r="FC268">
            <v>-29.4</v>
          </cell>
          <cell r="FD268">
            <v>-25.4</v>
          </cell>
          <cell r="FE268">
            <v>15.7</v>
          </cell>
          <cell r="FF268">
            <v>17.3</v>
          </cell>
          <cell r="FG268">
            <v>0.5</v>
          </cell>
          <cell r="FH268">
            <v>-0.1</v>
          </cell>
          <cell r="FI268">
            <v>7.8</v>
          </cell>
          <cell r="FJ268">
            <v>20</v>
          </cell>
          <cell r="FK268">
            <v>-6.2</v>
          </cell>
          <cell r="FL268">
            <v>-5.9</v>
          </cell>
          <cell r="FM268">
            <v>-2.5</v>
          </cell>
          <cell r="FN268">
            <v>1.6</v>
          </cell>
          <cell r="FO268">
            <v>-7</v>
          </cell>
          <cell r="FP268">
            <v>-22.6</v>
          </cell>
          <cell r="FQ268">
            <v>-8</v>
          </cell>
          <cell r="FR268">
            <v>22.3</v>
          </cell>
          <cell r="FS268">
            <v>-3.7</v>
          </cell>
          <cell r="FT268">
            <v>11</v>
          </cell>
          <cell r="FU268">
            <v>54.3</v>
          </cell>
          <cell r="FV268">
            <v>-6.1</v>
          </cell>
          <cell r="FW268">
            <v>-10.7</v>
          </cell>
          <cell r="FX268">
            <v>8.6999999999999993</v>
          </cell>
          <cell r="FY268">
            <v>1.9</v>
          </cell>
          <cell r="FZ268">
            <v>10.6</v>
          </cell>
          <cell r="GA268">
            <v>7.9</v>
          </cell>
          <cell r="GB268">
            <v>13</v>
          </cell>
          <cell r="GC268">
            <v>8.1</v>
          </cell>
          <cell r="GD268">
            <v>19.399999999999999</v>
          </cell>
          <cell r="GE268">
            <v>23.8</v>
          </cell>
          <cell r="GF268">
            <v>3.8</v>
          </cell>
          <cell r="GG268">
            <v>17.399999999999999</v>
          </cell>
          <cell r="GH268">
            <v>17.2</v>
          </cell>
          <cell r="GI268">
            <v>39.9</v>
          </cell>
          <cell r="GJ268">
            <v>27.5</v>
          </cell>
          <cell r="GK268">
            <v>40.299999999999997</v>
          </cell>
          <cell r="GL268">
            <v>8.4</v>
          </cell>
          <cell r="GM268">
            <v>28.1</v>
          </cell>
          <cell r="GN268">
            <v>14.1</v>
          </cell>
          <cell r="GO268">
            <v>10</v>
          </cell>
          <cell r="GP268">
            <v>-5.6</v>
          </cell>
          <cell r="GQ268">
            <v>4.2</v>
          </cell>
          <cell r="GR268">
            <v>7.2</v>
          </cell>
          <cell r="GS268">
            <v>23.8</v>
          </cell>
          <cell r="GT268">
            <v>-3.4</v>
          </cell>
          <cell r="GU268">
            <v>35.4</v>
          </cell>
          <cell r="GV268">
            <v>26.8</v>
          </cell>
          <cell r="GW268">
            <v>18.399999999999999</v>
          </cell>
          <cell r="GX268">
            <v>56.1</v>
          </cell>
          <cell r="GY268">
            <v>33.6</v>
          </cell>
          <cell r="GZ268">
            <v>28.2</v>
          </cell>
          <cell r="HA268">
            <v>25.4</v>
          </cell>
          <cell r="HB268">
            <v>38.700000000000003</v>
          </cell>
          <cell r="HC268">
            <v>-2.9</v>
          </cell>
          <cell r="HD268">
            <v>17.7</v>
          </cell>
          <cell r="HE268">
            <v>23.1</v>
          </cell>
          <cell r="HF268">
            <v>28.6</v>
          </cell>
          <cell r="HG268">
            <v>12.7</v>
          </cell>
          <cell r="HH268">
            <v>4.0999999999999996</v>
          </cell>
          <cell r="HI268">
            <v>120.8</v>
          </cell>
          <cell r="HJ268">
            <v>225.3</v>
          </cell>
          <cell r="HK268">
            <v>6.8</v>
          </cell>
          <cell r="HL268">
            <v>72.3</v>
          </cell>
          <cell r="HM268">
            <v>26.5</v>
          </cell>
          <cell r="HN268">
            <v>36.9</v>
          </cell>
          <cell r="HO268">
            <v>23.8</v>
          </cell>
        </row>
        <row r="269">
          <cell r="A269" t="str">
            <v>CUGCXDM3</v>
          </cell>
          <cell r="B269" t="str">
            <v>YOY % change in nominal terms</v>
          </cell>
          <cell r="C269" t="str">
            <v>CXDM by commodity</v>
          </cell>
          <cell r="D269" t="str">
            <v>group 3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14.7</v>
          </cell>
          <cell r="P269">
            <v>-4.4000000000000004</v>
          </cell>
          <cell r="Q269">
            <v>4.2</v>
          </cell>
          <cell r="R269">
            <v>11.8</v>
          </cell>
          <cell r="S269">
            <v>0.7</v>
          </cell>
          <cell r="T269">
            <v>9.1999999999999993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1.2</v>
          </cell>
          <cell r="Z269">
            <v>0</v>
          </cell>
          <cell r="AA269">
            <v>26.3</v>
          </cell>
          <cell r="AB269">
            <v>20</v>
          </cell>
          <cell r="AC269">
            <v>29.9</v>
          </cell>
          <cell r="AD269">
            <v>18.600000000000001</v>
          </cell>
          <cell r="AE269">
            <v>26.7</v>
          </cell>
          <cell r="AF269">
            <v>9.4</v>
          </cell>
          <cell r="AG269">
            <v>6.9</v>
          </cell>
          <cell r="AH269">
            <v>22.1</v>
          </cell>
          <cell r="AI269">
            <v>16.2</v>
          </cell>
          <cell r="AJ269">
            <v>-2.6</v>
          </cell>
          <cell r="AK269">
            <v>18.100000000000001</v>
          </cell>
          <cell r="AL269">
            <v>11</v>
          </cell>
          <cell r="AM269">
            <v>13</v>
          </cell>
          <cell r="AN269">
            <v>9.9</v>
          </cell>
          <cell r="AO269">
            <v>3.6</v>
          </cell>
          <cell r="AP269">
            <v>-2.4</v>
          </cell>
          <cell r="AQ269">
            <v>24</v>
          </cell>
          <cell r="AR269">
            <v>4.5</v>
          </cell>
          <cell r="AS269">
            <v>7.2</v>
          </cell>
          <cell r="AT269">
            <v>12.2</v>
          </cell>
          <cell r="AU269">
            <v>22.3</v>
          </cell>
          <cell r="AV269">
            <v>12</v>
          </cell>
          <cell r="AW269">
            <v>3.1</v>
          </cell>
          <cell r="AX269">
            <v>11.7</v>
          </cell>
          <cell r="AY269">
            <v>34.9</v>
          </cell>
          <cell r="AZ269">
            <v>18.2</v>
          </cell>
          <cell r="BA269">
            <v>14.9</v>
          </cell>
          <cell r="BB269">
            <v>41.1</v>
          </cell>
          <cell r="BC269">
            <v>27.1</v>
          </cell>
          <cell r="BD269">
            <v>30.5</v>
          </cell>
          <cell r="BE269">
            <v>15.4</v>
          </cell>
          <cell r="BF269">
            <v>15.5</v>
          </cell>
          <cell r="BG269">
            <v>7.6</v>
          </cell>
          <cell r="BH269">
            <v>16.399999999999999</v>
          </cell>
          <cell r="BI269">
            <v>25.6</v>
          </cell>
          <cell r="BJ269">
            <v>13.4</v>
          </cell>
          <cell r="BK269">
            <v>14.8</v>
          </cell>
          <cell r="BL269">
            <v>12.9</v>
          </cell>
          <cell r="BM269">
            <v>16.600000000000001</v>
          </cell>
          <cell r="BN269">
            <v>11.2</v>
          </cell>
          <cell r="BO269">
            <v>20.5</v>
          </cell>
          <cell r="BP269">
            <v>21.1</v>
          </cell>
          <cell r="BQ269">
            <v>24.7</v>
          </cell>
          <cell r="BR269">
            <v>19.3</v>
          </cell>
          <cell r="BS269">
            <v>9.8000000000000007</v>
          </cell>
          <cell r="BT269">
            <v>-6.5</v>
          </cell>
          <cell r="BU269">
            <v>20.6</v>
          </cell>
          <cell r="BV269">
            <v>18.7</v>
          </cell>
          <cell r="BW269">
            <v>11.4</v>
          </cell>
          <cell r="BX269">
            <v>42.5</v>
          </cell>
          <cell r="BY269">
            <v>-5.4</v>
          </cell>
          <cell r="BZ269">
            <v>4.5</v>
          </cell>
          <cell r="CA269">
            <v>3.1</v>
          </cell>
          <cell r="CB269">
            <v>11.7</v>
          </cell>
          <cell r="CC269">
            <v>6.3</v>
          </cell>
          <cell r="CD269">
            <v>20.100000000000001</v>
          </cell>
          <cell r="CE269">
            <v>20.7</v>
          </cell>
          <cell r="CF269">
            <v>7.1</v>
          </cell>
          <cell r="CG269">
            <v>12.2</v>
          </cell>
          <cell r="CH269">
            <v>0.4</v>
          </cell>
          <cell r="CI269">
            <v>-7.5</v>
          </cell>
          <cell r="CJ269">
            <v>-8.1</v>
          </cell>
          <cell r="CK269">
            <v>-4.7</v>
          </cell>
          <cell r="CL269">
            <v>-4.5</v>
          </cell>
          <cell r="CM269">
            <v>-4</v>
          </cell>
          <cell r="CN269">
            <v>24.7</v>
          </cell>
          <cell r="CO269">
            <v>10.4</v>
          </cell>
          <cell r="CP269">
            <v>9.4</v>
          </cell>
          <cell r="CQ269">
            <v>7.9</v>
          </cell>
          <cell r="CR269">
            <v>22.4</v>
          </cell>
          <cell r="CS269">
            <v>-6.2</v>
          </cell>
          <cell r="CT269">
            <v>23.4</v>
          </cell>
          <cell r="CU269">
            <v>32.4</v>
          </cell>
          <cell r="CV269">
            <v>20.100000000000001</v>
          </cell>
          <cell r="CW269">
            <v>42.6</v>
          </cell>
          <cell r="CX269">
            <v>0.3</v>
          </cell>
          <cell r="CY269">
            <v>18.399999999999999</v>
          </cell>
          <cell r="CZ269">
            <v>26.2</v>
          </cell>
          <cell r="DA269">
            <v>25</v>
          </cell>
          <cell r="DB269">
            <v>-11.8</v>
          </cell>
          <cell r="DC269">
            <v>114.8</v>
          </cell>
          <cell r="DD269">
            <v>10.1</v>
          </cell>
          <cell r="DE269">
            <v>-2.7</v>
          </cell>
          <cell r="DF269">
            <v>11.3</v>
          </cell>
          <cell r="DG269">
            <v>54</v>
          </cell>
          <cell r="DH269">
            <v>-73.900000000000006</v>
          </cell>
          <cell r="DI269">
            <v>11.2</v>
          </cell>
          <cell r="DJ269">
            <v>27.5</v>
          </cell>
          <cell r="DK269">
            <v>7.3</v>
          </cell>
          <cell r="DL269">
            <v>24.8</v>
          </cell>
          <cell r="DM269">
            <v>151.1</v>
          </cell>
          <cell r="DN269">
            <v>16.8</v>
          </cell>
          <cell r="DO269">
            <v>-7.5</v>
          </cell>
          <cell r="DP269">
            <v>19.5</v>
          </cell>
          <cell r="DQ269">
            <v>-9.8000000000000007</v>
          </cell>
          <cell r="DR269">
            <v>-36.9</v>
          </cell>
          <cell r="DS269">
            <v>-11.2</v>
          </cell>
          <cell r="DT269">
            <v>-0.6</v>
          </cell>
          <cell r="DU269">
            <v>-11.1</v>
          </cell>
          <cell r="DV269">
            <v>-24.6</v>
          </cell>
          <cell r="DW269">
            <v>122.7</v>
          </cell>
          <cell r="DX269">
            <v>12.3</v>
          </cell>
          <cell r="DY269">
            <v>-12.8</v>
          </cell>
          <cell r="DZ269">
            <v>0</v>
          </cell>
          <cell r="EA269">
            <v>12.8</v>
          </cell>
          <cell r="EB269">
            <v>27.2</v>
          </cell>
          <cell r="EC269">
            <v>4.3</v>
          </cell>
          <cell r="ED269">
            <v>40.4</v>
          </cell>
          <cell r="EE269">
            <v>19.5</v>
          </cell>
          <cell r="EF269">
            <v>54.8</v>
          </cell>
          <cell r="EG269">
            <v>-41.7</v>
          </cell>
          <cell r="EH269">
            <v>2.7</v>
          </cell>
          <cell r="EI269">
            <v>-1.2</v>
          </cell>
          <cell r="EJ269">
            <v>7.5</v>
          </cell>
          <cell r="EK269">
            <v>17.899999999999999</v>
          </cell>
          <cell r="EL269">
            <v>4.7</v>
          </cell>
          <cell r="EM269">
            <v>-18.600000000000001</v>
          </cell>
          <cell r="EN269">
            <v>-23.2</v>
          </cell>
          <cell r="EO269">
            <v>-2.7</v>
          </cell>
          <cell r="EP269">
            <v>-8.8000000000000007</v>
          </cell>
          <cell r="EQ269">
            <v>-20.3</v>
          </cell>
          <cell r="ER269">
            <v>-49.1</v>
          </cell>
          <cell r="ES269">
            <v>29.4</v>
          </cell>
          <cell r="ET269">
            <v>-10.6</v>
          </cell>
          <cell r="EU269">
            <v>-36.5</v>
          </cell>
          <cell r="EV269">
            <v>33.9</v>
          </cell>
          <cell r="EW269">
            <v>79.7</v>
          </cell>
          <cell r="EX269">
            <v>-23.3</v>
          </cell>
          <cell r="EY269">
            <v>-12.3</v>
          </cell>
          <cell r="EZ269">
            <v>-31.7</v>
          </cell>
          <cell r="FA269">
            <v>6.7</v>
          </cell>
          <cell r="FB269">
            <v>-17</v>
          </cell>
          <cell r="FC269">
            <v>-18</v>
          </cell>
          <cell r="FD269">
            <v>-18.899999999999999</v>
          </cell>
          <cell r="FE269">
            <v>15.8</v>
          </cell>
          <cell r="FF269">
            <v>-26.3</v>
          </cell>
          <cell r="FG269">
            <v>-11.5</v>
          </cell>
          <cell r="FH269">
            <v>-13.6</v>
          </cell>
          <cell r="FI269">
            <v>-6.8</v>
          </cell>
          <cell r="FJ269">
            <v>14.6</v>
          </cell>
          <cell r="FK269">
            <v>-55.1</v>
          </cell>
          <cell r="FL269">
            <v>-4.0999999999999996</v>
          </cell>
          <cell r="FM269">
            <v>0.3</v>
          </cell>
          <cell r="FN269">
            <v>-4.2</v>
          </cell>
          <cell r="FO269">
            <v>2.5</v>
          </cell>
          <cell r="FP269">
            <v>106.5</v>
          </cell>
          <cell r="FQ269">
            <v>4.3</v>
          </cell>
          <cell r="FR269">
            <v>12.3</v>
          </cell>
          <cell r="FS269">
            <v>13.1</v>
          </cell>
          <cell r="FT269">
            <v>9.9</v>
          </cell>
          <cell r="FU269">
            <v>-12.1</v>
          </cell>
          <cell r="FV269">
            <v>-14.7</v>
          </cell>
          <cell r="FW269">
            <v>-8.1999999999999993</v>
          </cell>
          <cell r="FX269">
            <v>-2.7</v>
          </cell>
          <cell r="FY269">
            <v>17.3</v>
          </cell>
          <cell r="FZ269">
            <v>8.6999999999999993</v>
          </cell>
          <cell r="GA269">
            <v>-1.6</v>
          </cell>
          <cell r="GB269">
            <v>1</v>
          </cell>
          <cell r="GC269">
            <v>8.9</v>
          </cell>
          <cell r="GD269">
            <v>10.4</v>
          </cell>
          <cell r="GE269">
            <v>25.1</v>
          </cell>
          <cell r="GF269">
            <v>31</v>
          </cell>
          <cell r="GG269">
            <v>18.8</v>
          </cell>
          <cell r="GH269">
            <v>17.5</v>
          </cell>
          <cell r="GI269">
            <v>23.1</v>
          </cell>
          <cell r="GJ269">
            <v>22.7</v>
          </cell>
          <cell r="GK269">
            <v>19.899999999999999</v>
          </cell>
          <cell r="GL269">
            <v>19</v>
          </cell>
          <cell r="GM269">
            <v>21.6</v>
          </cell>
          <cell r="GN269">
            <v>39</v>
          </cell>
          <cell r="GO269">
            <v>28.4</v>
          </cell>
          <cell r="GP269">
            <v>33.6</v>
          </cell>
          <cell r="GQ269">
            <v>14.8</v>
          </cell>
          <cell r="GR269">
            <v>31.4</v>
          </cell>
          <cell r="GS269">
            <v>0.6</v>
          </cell>
          <cell r="GT269">
            <v>27.7</v>
          </cell>
          <cell r="GU269">
            <v>3.6</v>
          </cell>
          <cell r="GV269">
            <v>13.2</v>
          </cell>
          <cell r="GW269">
            <v>7</v>
          </cell>
          <cell r="GX269">
            <v>-14.5</v>
          </cell>
          <cell r="GY269">
            <v>6</v>
          </cell>
          <cell r="GZ269">
            <v>-0.2</v>
          </cell>
          <cell r="HA269">
            <v>7</v>
          </cell>
          <cell r="HB269">
            <v>-4.5</v>
          </cell>
          <cell r="HC269">
            <v>49.6</v>
          </cell>
          <cell r="HD269">
            <v>-2</v>
          </cell>
          <cell r="HE269">
            <v>20.6</v>
          </cell>
          <cell r="HF269">
            <v>3.4</v>
          </cell>
          <cell r="HG269">
            <v>25.1</v>
          </cell>
          <cell r="HH269">
            <v>-56.9</v>
          </cell>
          <cell r="HI269">
            <v>115.9</v>
          </cell>
          <cell r="HJ269">
            <v>101.2</v>
          </cell>
          <cell r="HK269">
            <v>-8</v>
          </cell>
          <cell r="HL269">
            <v>4</v>
          </cell>
          <cell r="HM269">
            <v>61.3</v>
          </cell>
          <cell r="HN269">
            <v>46.5</v>
          </cell>
          <cell r="HO269">
            <v>15.6</v>
          </cell>
        </row>
        <row r="270">
          <cell r="A270" t="str">
            <v>CUGCXDM4</v>
          </cell>
          <cell r="B270" t="str">
            <v>YOY % change in nominal terms</v>
          </cell>
          <cell r="C270" t="str">
            <v>CXDM by commodity</v>
          </cell>
          <cell r="D270" t="str">
            <v>group 4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5.4</v>
          </cell>
          <cell r="P270">
            <v>19.7</v>
          </cell>
          <cell r="Q270">
            <v>20.2</v>
          </cell>
          <cell r="R270">
            <v>16</v>
          </cell>
          <cell r="S270">
            <v>20.7</v>
          </cell>
          <cell r="T270">
            <v>23.3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36.200000000000003</v>
          </cell>
          <cell r="Z270">
            <v>7.9</v>
          </cell>
          <cell r="AA270">
            <v>2.4</v>
          </cell>
          <cell r="AB270">
            <v>-1.8</v>
          </cell>
          <cell r="AC270">
            <v>-17.899999999999999</v>
          </cell>
          <cell r="AD270">
            <v>-4.0999999999999996</v>
          </cell>
          <cell r="AE270">
            <v>-14.3</v>
          </cell>
          <cell r="AF270">
            <v>-17.8</v>
          </cell>
          <cell r="AG270">
            <v>-14.7</v>
          </cell>
          <cell r="AH270">
            <v>8.5</v>
          </cell>
          <cell r="AI270">
            <v>-8.6999999999999993</v>
          </cell>
          <cell r="AJ270">
            <v>-13.2</v>
          </cell>
          <cell r="AK270">
            <v>27.3</v>
          </cell>
          <cell r="AL270">
            <v>3.2</v>
          </cell>
          <cell r="AM270">
            <v>18.399999999999999</v>
          </cell>
          <cell r="AN270">
            <v>9.6999999999999993</v>
          </cell>
          <cell r="AO270">
            <v>31.1</v>
          </cell>
          <cell r="AP270">
            <v>22.6</v>
          </cell>
          <cell r="AQ270">
            <v>79.7</v>
          </cell>
          <cell r="AR270">
            <v>29.8</v>
          </cell>
          <cell r="AS270">
            <v>38.1</v>
          </cell>
          <cell r="AT270">
            <v>45.9</v>
          </cell>
          <cell r="AU270">
            <v>35.1</v>
          </cell>
          <cell r="AV270">
            <v>31.9</v>
          </cell>
          <cell r="AW270">
            <v>49.2</v>
          </cell>
          <cell r="AX270">
            <v>41.1</v>
          </cell>
          <cell r="AY270">
            <v>31.1</v>
          </cell>
          <cell r="AZ270">
            <v>29.4</v>
          </cell>
          <cell r="BA270">
            <v>24.2</v>
          </cell>
          <cell r="BB270">
            <v>1.9</v>
          </cell>
          <cell r="BC270">
            <v>18.399999999999999</v>
          </cell>
          <cell r="BD270">
            <v>21.5</v>
          </cell>
          <cell r="BE270">
            <v>12.2</v>
          </cell>
          <cell r="BF270">
            <v>23.7</v>
          </cell>
          <cell r="BG270">
            <v>8.6999999999999993</v>
          </cell>
          <cell r="BH270">
            <v>15.9</v>
          </cell>
          <cell r="BI270">
            <v>24.9</v>
          </cell>
          <cell r="BJ270">
            <v>14</v>
          </cell>
          <cell r="BK270">
            <v>-6.8</v>
          </cell>
          <cell r="BL270">
            <v>14.7</v>
          </cell>
          <cell r="BM270">
            <v>10.9</v>
          </cell>
          <cell r="BN270">
            <v>24.8</v>
          </cell>
          <cell r="BO270">
            <v>5.4</v>
          </cell>
          <cell r="BP270">
            <v>25.7</v>
          </cell>
          <cell r="BQ270">
            <v>9</v>
          </cell>
          <cell r="BR270">
            <v>15.7</v>
          </cell>
          <cell r="BS270">
            <v>13.2</v>
          </cell>
          <cell r="BT270">
            <v>28</v>
          </cell>
          <cell r="BU270">
            <v>22.4</v>
          </cell>
          <cell r="BV270">
            <v>23.1</v>
          </cell>
          <cell r="BW270">
            <v>21.4</v>
          </cell>
          <cell r="BX270">
            <v>18.5</v>
          </cell>
          <cell r="BY270">
            <v>15.6</v>
          </cell>
          <cell r="BZ270">
            <v>23.7</v>
          </cell>
          <cell r="CA270">
            <v>10.1</v>
          </cell>
          <cell r="CB270">
            <v>16.7</v>
          </cell>
          <cell r="CC270">
            <v>-5.3</v>
          </cell>
          <cell r="CD270">
            <v>12.8</v>
          </cell>
          <cell r="CE270">
            <v>4.8</v>
          </cell>
          <cell r="CF270">
            <v>19.5</v>
          </cell>
          <cell r="CG270">
            <v>8.1999999999999993</v>
          </cell>
          <cell r="CH270">
            <v>34.799999999999997</v>
          </cell>
          <cell r="CI270">
            <v>19</v>
          </cell>
          <cell r="CJ270">
            <v>28.9</v>
          </cell>
          <cell r="CK270">
            <v>25.3</v>
          </cell>
          <cell r="CL270">
            <v>26.8</v>
          </cell>
          <cell r="CM270">
            <v>18.100000000000001</v>
          </cell>
          <cell r="CN270">
            <v>36.5</v>
          </cell>
          <cell r="CO270">
            <v>28.5</v>
          </cell>
          <cell r="CP270">
            <v>16</v>
          </cell>
          <cell r="CQ270">
            <v>24.1</v>
          </cell>
          <cell r="CR270">
            <v>25.7</v>
          </cell>
          <cell r="CS270">
            <v>23.4</v>
          </cell>
          <cell r="CT270">
            <v>17.5</v>
          </cell>
          <cell r="CU270">
            <v>27</v>
          </cell>
          <cell r="CV270">
            <v>23.3</v>
          </cell>
          <cell r="CW270">
            <v>16.7</v>
          </cell>
          <cell r="CX270">
            <v>8.6999999999999993</v>
          </cell>
          <cell r="CY270">
            <v>6.8</v>
          </cell>
          <cell r="CZ270">
            <v>9.1</v>
          </cell>
          <cell r="DA270">
            <v>10.1</v>
          </cell>
          <cell r="DB270">
            <v>3.9</v>
          </cell>
          <cell r="DC270">
            <v>11.9</v>
          </cell>
          <cell r="DD270">
            <v>18.8</v>
          </cell>
          <cell r="DE270">
            <v>17.600000000000001</v>
          </cell>
          <cell r="DF270">
            <v>13.4</v>
          </cell>
          <cell r="DG270">
            <v>4.3</v>
          </cell>
          <cell r="DH270">
            <v>14</v>
          </cell>
          <cell r="DI270">
            <v>15.2</v>
          </cell>
          <cell r="DJ270">
            <v>13.8</v>
          </cell>
          <cell r="DK270">
            <v>12.2</v>
          </cell>
          <cell r="DL270">
            <v>21.5</v>
          </cell>
          <cell r="DM270">
            <v>19.100000000000001</v>
          </cell>
          <cell r="DN270">
            <v>26</v>
          </cell>
          <cell r="DO270">
            <v>21.5</v>
          </cell>
          <cell r="DP270">
            <v>22.1</v>
          </cell>
          <cell r="DQ270">
            <v>22.2</v>
          </cell>
          <cell r="DR270">
            <v>31.6</v>
          </cell>
          <cell r="DS270">
            <v>16.2</v>
          </cell>
          <cell r="DT270">
            <v>15.6</v>
          </cell>
          <cell r="DU270">
            <v>20.7</v>
          </cell>
          <cell r="DV270">
            <v>20.100000000000001</v>
          </cell>
          <cell r="DW270">
            <v>4.7</v>
          </cell>
          <cell r="DX270">
            <v>6.6</v>
          </cell>
          <cell r="DY270">
            <v>9.5</v>
          </cell>
          <cell r="DZ270">
            <v>9.6</v>
          </cell>
          <cell r="EA270">
            <v>9.4</v>
          </cell>
          <cell r="EB270">
            <v>4.2</v>
          </cell>
          <cell r="EC270">
            <v>1.5</v>
          </cell>
          <cell r="ED270">
            <v>1.7</v>
          </cell>
          <cell r="EE270">
            <v>3.9</v>
          </cell>
          <cell r="EF270">
            <v>11.2</v>
          </cell>
          <cell r="EG270">
            <v>10.7</v>
          </cell>
          <cell r="EH270">
            <v>15.9</v>
          </cell>
          <cell r="EI270">
            <v>22.3</v>
          </cell>
          <cell r="EJ270">
            <v>15.4</v>
          </cell>
          <cell r="EK270">
            <v>3.5</v>
          </cell>
          <cell r="EL270">
            <v>15</v>
          </cell>
          <cell r="EM270">
            <v>12.7</v>
          </cell>
          <cell r="EN270">
            <v>-6.4</v>
          </cell>
          <cell r="EO270">
            <v>5.5</v>
          </cell>
          <cell r="EP270">
            <v>-15.5</v>
          </cell>
          <cell r="EQ270">
            <v>-18.7</v>
          </cell>
          <cell r="ER270">
            <v>-20.5</v>
          </cell>
          <cell r="ES270">
            <v>-21.2</v>
          </cell>
          <cell r="ET270">
            <v>-19.2</v>
          </cell>
          <cell r="EU270">
            <v>-15.2</v>
          </cell>
          <cell r="EV270">
            <v>-15</v>
          </cell>
          <cell r="EW270">
            <v>-18.3</v>
          </cell>
          <cell r="EX270">
            <v>-10.5</v>
          </cell>
          <cell r="EY270">
            <v>-14.8</v>
          </cell>
          <cell r="EZ270">
            <v>1</v>
          </cell>
          <cell r="FA270">
            <v>-3.5</v>
          </cell>
          <cell r="FB270">
            <v>-5.0999999999999996</v>
          </cell>
          <cell r="FC270">
            <v>-11.4</v>
          </cell>
          <cell r="FD270">
            <v>-5</v>
          </cell>
          <cell r="FE270">
            <v>-8.6999999999999993</v>
          </cell>
          <cell r="FF270">
            <v>1.2</v>
          </cell>
          <cell r="FG270">
            <v>-14.5</v>
          </cell>
          <cell r="FH270">
            <v>-8</v>
          </cell>
          <cell r="FI270">
            <v>-7.4</v>
          </cell>
          <cell r="FJ270">
            <v>-12.8</v>
          </cell>
          <cell r="FK270">
            <v>-20.8</v>
          </cell>
          <cell r="FL270">
            <v>-13.3</v>
          </cell>
          <cell r="FM270">
            <v>-15.6</v>
          </cell>
          <cell r="FN270">
            <v>-15.8</v>
          </cell>
          <cell r="FO270">
            <v>-12.1</v>
          </cell>
          <cell r="FP270">
            <v>-29.1</v>
          </cell>
          <cell r="FQ270">
            <v>-3.7</v>
          </cell>
          <cell r="FR270">
            <v>6.7</v>
          </cell>
          <cell r="FS270">
            <v>-9.8000000000000007</v>
          </cell>
          <cell r="FT270">
            <v>11.5</v>
          </cell>
          <cell r="FU270">
            <v>55.6</v>
          </cell>
          <cell r="FV270">
            <v>18.3</v>
          </cell>
          <cell r="FW270">
            <v>11.6</v>
          </cell>
          <cell r="FX270">
            <v>22.4</v>
          </cell>
          <cell r="FY270">
            <v>4.7</v>
          </cell>
          <cell r="FZ270">
            <v>0.4</v>
          </cell>
          <cell r="GA270">
            <v>2.9</v>
          </cell>
          <cell r="GB270">
            <v>7.6</v>
          </cell>
          <cell r="GC270">
            <v>3.9</v>
          </cell>
          <cell r="GD270">
            <v>8.1999999999999993</v>
          </cell>
          <cell r="GE270">
            <v>11.4</v>
          </cell>
          <cell r="GF270">
            <v>8.1999999999999993</v>
          </cell>
          <cell r="GG270">
            <v>5.9</v>
          </cell>
          <cell r="GH270">
            <v>8.4</v>
          </cell>
          <cell r="GI270">
            <v>9.3000000000000007</v>
          </cell>
          <cell r="GJ270">
            <v>8.9</v>
          </cell>
          <cell r="GK270">
            <v>17</v>
          </cell>
          <cell r="GL270">
            <v>20.8</v>
          </cell>
          <cell r="GM270">
            <v>14.2</v>
          </cell>
          <cell r="GN270">
            <v>13.1</v>
          </cell>
          <cell r="GO270">
            <v>13.3</v>
          </cell>
          <cell r="GP270">
            <v>8.8000000000000007</v>
          </cell>
          <cell r="GQ270">
            <v>-2.9</v>
          </cell>
          <cell r="GR270">
            <v>7.4</v>
          </cell>
          <cell r="GS270">
            <v>-11.4</v>
          </cell>
          <cell r="GT270">
            <v>-11.2</v>
          </cell>
          <cell r="GU270">
            <v>-2.4</v>
          </cell>
          <cell r="GV270">
            <v>19.600000000000001</v>
          </cell>
          <cell r="GW270">
            <v>-0.9</v>
          </cell>
          <cell r="GX270">
            <v>29.3</v>
          </cell>
          <cell r="GY270">
            <v>22.4</v>
          </cell>
          <cell r="GZ270">
            <v>21</v>
          </cell>
          <cell r="HA270">
            <v>25.2</v>
          </cell>
          <cell r="HB270">
            <v>24.3</v>
          </cell>
          <cell r="HC270">
            <v>36.799999999999997</v>
          </cell>
          <cell r="HD270">
            <v>48</v>
          </cell>
          <cell r="HE270">
            <v>49.2</v>
          </cell>
          <cell r="HF270">
            <v>33.299999999999997</v>
          </cell>
          <cell r="HG270">
            <v>41.3</v>
          </cell>
          <cell r="HH270">
            <v>45.7</v>
          </cell>
          <cell r="HI270">
            <v>4.2</v>
          </cell>
          <cell r="HJ270">
            <v>-15.2</v>
          </cell>
          <cell r="HK270">
            <v>3.6</v>
          </cell>
          <cell r="HL270">
            <v>7.2</v>
          </cell>
          <cell r="HM270">
            <v>13.1</v>
          </cell>
          <cell r="HN270">
            <v>23.4</v>
          </cell>
          <cell r="HO270">
            <v>18.399999999999999</v>
          </cell>
        </row>
        <row r="271">
          <cell r="A271" t="str">
            <v>CUGCXDM5</v>
          </cell>
          <cell r="B271" t="str">
            <v>YOY % change in nominal terms</v>
          </cell>
          <cell r="C271" t="str">
            <v>CXDM by commodity</v>
          </cell>
          <cell r="D271" t="str">
            <v>group 5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9.4</v>
          </cell>
          <cell r="P271">
            <v>8.3000000000000007</v>
          </cell>
          <cell r="Q271">
            <v>4.8</v>
          </cell>
          <cell r="R271">
            <v>6.1</v>
          </cell>
          <cell r="S271">
            <v>5.9</v>
          </cell>
          <cell r="T271">
            <v>9.3000000000000007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19.3</v>
          </cell>
          <cell r="Z271">
            <v>25.1</v>
          </cell>
          <cell r="AA271">
            <v>26.1</v>
          </cell>
          <cell r="AB271">
            <v>25.5</v>
          </cell>
          <cell r="AC271">
            <v>25.9</v>
          </cell>
          <cell r="AD271">
            <v>25.7</v>
          </cell>
          <cell r="AE271">
            <v>25.5</v>
          </cell>
          <cell r="AF271">
            <v>23.6</v>
          </cell>
          <cell r="AG271">
            <v>21.4</v>
          </cell>
          <cell r="AH271">
            <v>17.2</v>
          </cell>
          <cell r="AI271">
            <v>21.8</v>
          </cell>
          <cell r="AJ271">
            <v>16.2</v>
          </cell>
          <cell r="AK271">
            <v>16.5</v>
          </cell>
          <cell r="AL271">
            <v>16.8</v>
          </cell>
          <cell r="AM271">
            <v>17.5</v>
          </cell>
          <cell r="AN271">
            <v>16.8</v>
          </cell>
          <cell r="AO271">
            <v>16.3</v>
          </cell>
          <cell r="AP271">
            <v>15.7</v>
          </cell>
          <cell r="AQ271">
            <v>15.3</v>
          </cell>
          <cell r="AR271">
            <v>16.3</v>
          </cell>
          <cell r="AS271">
            <v>15.9</v>
          </cell>
          <cell r="AT271">
            <v>15.5</v>
          </cell>
          <cell r="AU271">
            <v>15.3</v>
          </cell>
          <cell r="AV271">
            <v>17.399999999999999</v>
          </cell>
          <cell r="AW271">
            <v>19.7</v>
          </cell>
          <cell r="AX271">
            <v>17</v>
          </cell>
          <cell r="AY271">
            <v>20.6</v>
          </cell>
          <cell r="AZ271">
            <v>22.9</v>
          </cell>
          <cell r="BA271">
            <v>24.1</v>
          </cell>
          <cell r="BB271">
            <v>29.3</v>
          </cell>
          <cell r="BC271">
            <v>24.4</v>
          </cell>
          <cell r="BD271">
            <v>23.3</v>
          </cell>
          <cell r="BE271">
            <v>23.5</v>
          </cell>
          <cell r="BF271">
            <v>24.5</v>
          </cell>
          <cell r="BG271">
            <v>19.7</v>
          </cell>
          <cell r="BH271">
            <v>22.6</v>
          </cell>
          <cell r="BI271">
            <v>19.399999999999999</v>
          </cell>
          <cell r="BJ271">
            <v>20.8</v>
          </cell>
          <cell r="BK271">
            <v>22.8</v>
          </cell>
          <cell r="BL271">
            <v>23.5</v>
          </cell>
          <cell r="BM271">
            <v>21.7</v>
          </cell>
          <cell r="BN271">
            <v>23.7</v>
          </cell>
          <cell r="BO271">
            <v>22.2</v>
          </cell>
          <cell r="BP271">
            <v>24.8</v>
          </cell>
          <cell r="BQ271">
            <v>22.4</v>
          </cell>
          <cell r="BR271">
            <v>23.3</v>
          </cell>
          <cell r="BS271">
            <v>23.6</v>
          </cell>
          <cell r="BT271">
            <v>21.4</v>
          </cell>
          <cell r="BU271">
            <v>13.8</v>
          </cell>
          <cell r="BV271">
            <v>11.5</v>
          </cell>
          <cell r="BW271">
            <v>17.2</v>
          </cell>
          <cell r="BX271">
            <v>13.7</v>
          </cell>
          <cell r="BY271">
            <v>11.4</v>
          </cell>
          <cell r="BZ271">
            <v>12.6</v>
          </cell>
          <cell r="CA271">
            <v>13.4</v>
          </cell>
          <cell r="CB271">
            <v>12.8</v>
          </cell>
          <cell r="CC271">
            <v>11</v>
          </cell>
          <cell r="CD271">
            <v>11.7</v>
          </cell>
          <cell r="CE271">
            <v>10.8</v>
          </cell>
          <cell r="CF271">
            <v>11.1</v>
          </cell>
          <cell r="CG271">
            <v>11.2</v>
          </cell>
          <cell r="CH271">
            <v>11.6</v>
          </cell>
          <cell r="CI271">
            <v>12.4</v>
          </cell>
          <cell r="CJ271">
            <v>11.7</v>
          </cell>
          <cell r="CK271">
            <v>12.2</v>
          </cell>
          <cell r="CL271">
            <v>12</v>
          </cell>
          <cell r="CM271">
            <v>13.2</v>
          </cell>
          <cell r="CN271">
            <v>13.5</v>
          </cell>
          <cell r="CO271">
            <v>13.8</v>
          </cell>
          <cell r="CP271">
            <v>11.6</v>
          </cell>
          <cell r="CQ271">
            <v>13</v>
          </cell>
          <cell r="CR271">
            <v>16.600000000000001</v>
          </cell>
          <cell r="CS271">
            <v>16.899999999999999</v>
          </cell>
          <cell r="CT271">
            <v>16</v>
          </cell>
          <cell r="CU271">
            <v>18.3</v>
          </cell>
          <cell r="CV271">
            <v>17</v>
          </cell>
          <cell r="CW271">
            <v>16.8</v>
          </cell>
          <cell r="CX271">
            <v>15.8</v>
          </cell>
          <cell r="CY271">
            <v>16.399999999999999</v>
          </cell>
          <cell r="CZ271">
            <v>15</v>
          </cell>
          <cell r="DA271">
            <v>16</v>
          </cell>
          <cell r="DB271">
            <v>11.7</v>
          </cell>
          <cell r="DC271">
            <v>14.3</v>
          </cell>
          <cell r="DD271">
            <v>16.3</v>
          </cell>
          <cell r="DE271">
            <v>18.5</v>
          </cell>
          <cell r="DF271">
            <v>15.3</v>
          </cell>
          <cell r="DG271">
            <v>19.399999999999999</v>
          </cell>
          <cell r="DH271">
            <v>18.5</v>
          </cell>
          <cell r="DI271">
            <v>18.600000000000001</v>
          </cell>
          <cell r="DJ271">
            <v>18.5</v>
          </cell>
          <cell r="DK271">
            <v>18.7</v>
          </cell>
          <cell r="DL271">
            <v>18.5</v>
          </cell>
          <cell r="DM271">
            <v>21.5</v>
          </cell>
          <cell r="DN271">
            <v>20.5</v>
          </cell>
          <cell r="DO271">
            <v>19.399999999999999</v>
          </cell>
          <cell r="DP271">
            <v>20</v>
          </cell>
          <cell r="DQ271">
            <v>19</v>
          </cell>
          <cell r="DR271">
            <v>15.6</v>
          </cell>
          <cell r="DS271">
            <v>17.3</v>
          </cell>
          <cell r="DT271">
            <v>18.8</v>
          </cell>
          <cell r="DU271">
            <v>17.7</v>
          </cell>
          <cell r="DV271">
            <v>19.600000000000001</v>
          </cell>
          <cell r="DW271">
            <v>27.2</v>
          </cell>
          <cell r="DX271">
            <v>26.7</v>
          </cell>
          <cell r="DY271">
            <v>18.5</v>
          </cell>
          <cell r="DZ271">
            <v>23</v>
          </cell>
          <cell r="EA271">
            <v>14.8</v>
          </cell>
          <cell r="EB271">
            <v>15.4</v>
          </cell>
          <cell r="EC271">
            <v>15.5</v>
          </cell>
          <cell r="ED271">
            <v>18.5</v>
          </cell>
          <cell r="EE271">
            <v>16.100000000000001</v>
          </cell>
          <cell r="EF271">
            <v>17</v>
          </cell>
          <cell r="EG271">
            <v>15.2</v>
          </cell>
          <cell r="EH271">
            <v>14.2</v>
          </cell>
          <cell r="EI271">
            <v>13.1</v>
          </cell>
          <cell r="EJ271">
            <v>14.8</v>
          </cell>
          <cell r="EK271">
            <v>12</v>
          </cell>
          <cell r="EL271">
            <v>11.7</v>
          </cell>
          <cell r="EM271">
            <v>11</v>
          </cell>
          <cell r="EN271">
            <v>10.4</v>
          </cell>
          <cell r="EO271">
            <v>11.3</v>
          </cell>
          <cell r="EP271">
            <v>10</v>
          </cell>
          <cell r="EQ271">
            <v>8.9</v>
          </cell>
          <cell r="ER271">
            <v>6.9</v>
          </cell>
          <cell r="ES271">
            <v>3.7</v>
          </cell>
          <cell r="ET271">
            <v>7.3</v>
          </cell>
          <cell r="EU271">
            <v>0.1</v>
          </cell>
          <cell r="EV271">
            <v>-3.2</v>
          </cell>
          <cell r="EW271">
            <v>-7.9</v>
          </cell>
          <cell r="EX271">
            <v>-7.5</v>
          </cell>
          <cell r="EY271">
            <v>-4.7</v>
          </cell>
          <cell r="EZ271">
            <v>-4.4000000000000004</v>
          </cell>
          <cell r="FA271">
            <v>-9.3000000000000007</v>
          </cell>
          <cell r="FB271">
            <v>-5.2</v>
          </cell>
          <cell r="FC271">
            <v>-2.1</v>
          </cell>
          <cell r="FD271">
            <v>-5.3</v>
          </cell>
          <cell r="FE271">
            <v>0.3</v>
          </cell>
          <cell r="FF271">
            <v>2</v>
          </cell>
          <cell r="FG271">
            <v>3</v>
          </cell>
          <cell r="FH271">
            <v>1.4</v>
          </cell>
          <cell r="FI271">
            <v>1.7</v>
          </cell>
          <cell r="FJ271">
            <v>0.1</v>
          </cell>
          <cell r="FK271">
            <v>-0.2</v>
          </cell>
          <cell r="FL271">
            <v>-0.8</v>
          </cell>
          <cell r="FM271">
            <v>-0.2</v>
          </cell>
          <cell r="FN271">
            <v>-0.3</v>
          </cell>
          <cell r="FO271">
            <v>2.1</v>
          </cell>
          <cell r="FP271">
            <v>0.2</v>
          </cell>
          <cell r="FQ271">
            <v>-5</v>
          </cell>
          <cell r="FR271">
            <v>-2.7</v>
          </cell>
          <cell r="FS271">
            <v>-1.4</v>
          </cell>
          <cell r="FT271">
            <v>-4.5999999999999996</v>
          </cell>
          <cell r="FU271">
            <v>-4.2</v>
          </cell>
          <cell r="FV271">
            <v>0.3</v>
          </cell>
          <cell r="FW271">
            <v>0.1</v>
          </cell>
          <cell r="FX271">
            <v>-2.2000000000000002</v>
          </cell>
          <cell r="FY271">
            <v>1.6</v>
          </cell>
          <cell r="FZ271">
            <v>3.6</v>
          </cell>
          <cell r="GA271">
            <v>5.7</v>
          </cell>
          <cell r="GB271">
            <v>6.6</v>
          </cell>
          <cell r="GC271">
            <v>4.4000000000000004</v>
          </cell>
          <cell r="GD271">
            <v>6.9</v>
          </cell>
          <cell r="GE271">
            <v>7.2</v>
          </cell>
          <cell r="GF271">
            <v>6.9</v>
          </cell>
          <cell r="GG271">
            <v>5.9</v>
          </cell>
          <cell r="GH271">
            <v>6.7</v>
          </cell>
          <cell r="GI271">
            <v>4</v>
          </cell>
          <cell r="GJ271">
            <v>2.9</v>
          </cell>
          <cell r="GK271">
            <v>2.8</v>
          </cell>
          <cell r="GL271">
            <v>6.2</v>
          </cell>
          <cell r="GM271">
            <v>4</v>
          </cell>
          <cell r="GN271">
            <v>5.9</v>
          </cell>
          <cell r="GO271">
            <v>8</v>
          </cell>
          <cell r="GP271">
            <v>9.5</v>
          </cell>
          <cell r="GQ271">
            <v>6.3</v>
          </cell>
          <cell r="GR271">
            <v>7.4</v>
          </cell>
          <cell r="GS271">
            <v>8.1</v>
          </cell>
          <cell r="GT271">
            <v>5.7</v>
          </cell>
          <cell r="GU271">
            <v>2.9</v>
          </cell>
          <cell r="GV271">
            <v>1.3</v>
          </cell>
          <cell r="GW271">
            <v>4.4000000000000004</v>
          </cell>
          <cell r="GX271">
            <v>1.6</v>
          </cell>
          <cell r="GY271">
            <v>1.9</v>
          </cell>
          <cell r="GZ271">
            <v>0.7</v>
          </cell>
          <cell r="HA271">
            <v>3.7</v>
          </cell>
          <cell r="HB271">
            <v>2</v>
          </cell>
          <cell r="HC271">
            <v>5.3</v>
          </cell>
          <cell r="HD271">
            <v>7.4</v>
          </cell>
          <cell r="HE271">
            <v>11.4</v>
          </cell>
          <cell r="HF271">
            <v>10.1</v>
          </cell>
          <cell r="HG271">
            <v>8.5</v>
          </cell>
          <cell r="HH271">
            <v>9.8000000000000007</v>
          </cell>
          <cell r="HI271">
            <v>7.9</v>
          </cell>
          <cell r="HJ271">
            <v>4.5999999999999996</v>
          </cell>
          <cell r="HK271">
            <v>6.3</v>
          </cell>
          <cell r="HL271">
            <v>7.1</v>
          </cell>
          <cell r="HM271">
            <v>6.2</v>
          </cell>
          <cell r="HN271">
            <v>7.2</v>
          </cell>
          <cell r="HO271">
            <v>9.6999999999999993</v>
          </cell>
        </row>
        <row r="272">
          <cell r="A272" t="str">
            <v>CUGCXDM6</v>
          </cell>
          <cell r="B272" t="str">
            <v>YOY % change in nominal terms</v>
          </cell>
          <cell r="C272" t="str">
            <v>CXDM by commodity</v>
          </cell>
          <cell r="D272" t="str">
            <v>group 6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11.6</v>
          </cell>
          <cell r="P272">
            <v>7.1</v>
          </cell>
          <cell r="Q272">
            <v>9.6999999999999993</v>
          </cell>
          <cell r="R272">
            <v>6</v>
          </cell>
          <cell r="S272">
            <v>25.4</v>
          </cell>
          <cell r="T272">
            <v>6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16.8</v>
          </cell>
          <cell r="Z272">
            <v>50</v>
          </cell>
          <cell r="AA272">
            <v>64.2</v>
          </cell>
          <cell r="AB272">
            <v>57.1</v>
          </cell>
          <cell r="AC272">
            <v>38</v>
          </cell>
          <cell r="AD272">
            <v>52.2</v>
          </cell>
          <cell r="AE272">
            <v>24.2</v>
          </cell>
          <cell r="AF272">
            <v>5.8</v>
          </cell>
          <cell r="AG272">
            <v>10.7</v>
          </cell>
          <cell r="AH272">
            <v>14.1</v>
          </cell>
          <cell r="AI272">
            <v>13.1</v>
          </cell>
          <cell r="AJ272">
            <v>11</v>
          </cell>
          <cell r="AK272">
            <v>7.9</v>
          </cell>
          <cell r="AL272">
            <v>-3.9</v>
          </cell>
          <cell r="AM272">
            <v>10</v>
          </cell>
          <cell r="AN272">
            <v>5.7</v>
          </cell>
          <cell r="AO272">
            <v>8.1999999999999993</v>
          </cell>
          <cell r="AP272">
            <v>19.100000000000001</v>
          </cell>
          <cell r="AQ272">
            <v>22.1</v>
          </cell>
          <cell r="AR272">
            <v>23.5</v>
          </cell>
          <cell r="AS272">
            <v>18.399999999999999</v>
          </cell>
          <cell r="AT272">
            <v>4.5999999999999996</v>
          </cell>
          <cell r="AU272">
            <v>1.4</v>
          </cell>
          <cell r="AV272">
            <v>7.8</v>
          </cell>
          <cell r="AW272">
            <v>2.2000000000000002</v>
          </cell>
          <cell r="AX272">
            <v>4.0999999999999996</v>
          </cell>
          <cell r="AY272">
            <v>15</v>
          </cell>
          <cell r="AZ272">
            <v>50.2</v>
          </cell>
          <cell r="BA272">
            <v>53.8</v>
          </cell>
          <cell r="BB272">
            <v>27.1</v>
          </cell>
          <cell r="BC272">
            <v>37.4</v>
          </cell>
          <cell r="BD272">
            <v>108.4</v>
          </cell>
          <cell r="BE272">
            <v>52.6</v>
          </cell>
          <cell r="BF272">
            <v>46.2</v>
          </cell>
          <cell r="BG272">
            <v>51.7</v>
          </cell>
          <cell r="BH272">
            <v>60.8</v>
          </cell>
          <cell r="BI272">
            <v>30.2</v>
          </cell>
          <cell r="BJ272">
            <v>20.7</v>
          </cell>
          <cell r="BK272">
            <v>16.3</v>
          </cell>
          <cell r="BL272">
            <v>21.8</v>
          </cell>
          <cell r="BM272">
            <v>22</v>
          </cell>
          <cell r="BN272">
            <v>-9.1999999999999993</v>
          </cell>
          <cell r="BO272">
            <v>-5.2</v>
          </cell>
          <cell r="BP272">
            <v>8.3000000000000007</v>
          </cell>
          <cell r="BQ272">
            <v>10.3</v>
          </cell>
          <cell r="BR272">
            <v>1</v>
          </cell>
          <cell r="BS272">
            <v>13.7</v>
          </cell>
          <cell r="BT272">
            <v>21.6</v>
          </cell>
          <cell r="BU272">
            <v>16.7</v>
          </cell>
          <cell r="BV272">
            <v>13.1</v>
          </cell>
          <cell r="BW272">
            <v>16.2</v>
          </cell>
          <cell r="BX272">
            <v>9.1999999999999993</v>
          </cell>
          <cell r="BY272">
            <v>9.3000000000000007</v>
          </cell>
          <cell r="BZ272">
            <v>24.5</v>
          </cell>
          <cell r="CA272">
            <v>17.100000000000001</v>
          </cell>
          <cell r="CB272">
            <v>15.7</v>
          </cell>
          <cell r="CC272">
            <v>2.9</v>
          </cell>
          <cell r="CD272">
            <v>3.5</v>
          </cell>
          <cell r="CE272">
            <v>-10.8</v>
          </cell>
          <cell r="CF272">
            <v>-9.6</v>
          </cell>
          <cell r="CG272">
            <v>-4.4000000000000004</v>
          </cell>
          <cell r="CH272">
            <v>2.7</v>
          </cell>
          <cell r="CI272">
            <v>10.4</v>
          </cell>
          <cell r="CJ272">
            <v>5.5</v>
          </cell>
          <cell r="CK272">
            <v>2.2000000000000002</v>
          </cell>
          <cell r="CL272">
            <v>5.3</v>
          </cell>
          <cell r="CM272">
            <v>0.3</v>
          </cell>
          <cell r="CN272">
            <v>1.6</v>
          </cell>
          <cell r="CO272">
            <v>15.7</v>
          </cell>
          <cell r="CP272">
            <v>21.3</v>
          </cell>
          <cell r="CQ272">
            <v>9.9</v>
          </cell>
          <cell r="CR272">
            <v>9.8000000000000007</v>
          </cell>
          <cell r="CS272">
            <v>12.6</v>
          </cell>
          <cell r="CT272">
            <v>7.8</v>
          </cell>
          <cell r="CU272">
            <v>-5.0999999999999996</v>
          </cell>
          <cell r="CV272">
            <v>6.2</v>
          </cell>
          <cell r="CW272">
            <v>17.8</v>
          </cell>
          <cell r="CX272">
            <v>9.6</v>
          </cell>
          <cell r="CY272">
            <v>17.5</v>
          </cell>
          <cell r="CZ272">
            <v>11</v>
          </cell>
          <cell r="DA272">
            <v>14.2</v>
          </cell>
          <cell r="DB272">
            <v>4.0999999999999996</v>
          </cell>
          <cell r="DC272">
            <v>3.2</v>
          </cell>
          <cell r="DD272">
            <v>16.8</v>
          </cell>
          <cell r="DE272">
            <v>35.700000000000003</v>
          </cell>
          <cell r="DF272">
            <v>14.8</v>
          </cell>
          <cell r="DG272">
            <v>29.2</v>
          </cell>
          <cell r="DH272">
            <v>25.5</v>
          </cell>
          <cell r="DI272">
            <v>7.7</v>
          </cell>
          <cell r="DJ272">
            <v>-8.9</v>
          </cell>
          <cell r="DK272">
            <v>11.7</v>
          </cell>
          <cell r="DL272">
            <v>-0.8</v>
          </cell>
          <cell r="DM272">
            <v>11.8</v>
          </cell>
          <cell r="DN272">
            <v>15.7</v>
          </cell>
          <cell r="DO272">
            <v>19.100000000000001</v>
          </cell>
          <cell r="DP272">
            <v>11.6</v>
          </cell>
          <cell r="DQ272">
            <v>10.6</v>
          </cell>
          <cell r="DR272">
            <v>5.6</v>
          </cell>
          <cell r="DS272">
            <v>-8.8000000000000007</v>
          </cell>
          <cell r="DT272">
            <v>18.100000000000001</v>
          </cell>
          <cell r="DU272">
            <v>4.5</v>
          </cell>
          <cell r="DV272">
            <v>-6</v>
          </cell>
          <cell r="DW272">
            <v>21.9</v>
          </cell>
          <cell r="DX272">
            <v>19.2</v>
          </cell>
          <cell r="DY272">
            <v>3.2</v>
          </cell>
          <cell r="DZ272">
            <v>10.5</v>
          </cell>
          <cell r="EA272">
            <v>22.4</v>
          </cell>
          <cell r="EB272">
            <v>8</v>
          </cell>
          <cell r="EC272">
            <v>21.1</v>
          </cell>
          <cell r="ED272">
            <v>17.7</v>
          </cell>
          <cell r="EE272">
            <v>17</v>
          </cell>
          <cell r="EF272">
            <v>15.8</v>
          </cell>
          <cell r="EG272">
            <v>13.4</v>
          </cell>
          <cell r="EH272">
            <v>14.6</v>
          </cell>
          <cell r="EI272">
            <v>12.7</v>
          </cell>
          <cell r="EJ272">
            <v>14.1</v>
          </cell>
          <cell r="EK272">
            <v>13.2</v>
          </cell>
          <cell r="EL272">
            <v>7.7</v>
          </cell>
          <cell r="EM272">
            <v>12.9</v>
          </cell>
          <cell r="EN272">
            <v>13.3</v>
          </cell>
          <cell r="EO272">
            <v>11.8</v>
          </cell>
          <cell r="EP272">
            <v>-1</v>
          </cell>
          <cell r="EQ272">
            <v>16.2</v>
          </cell>
          <cell r="ER272">
            <v>11.4</v>
          </cell>
          <cell r="ES272">
            <v>1.4</v>
          </cell>
          <cell r="ET272">
            <v>7.8</v>
          </cell>
          <cell r="EU272">
            <v>3.1</v>
          </cell>
          <cell r="EV272">
            <v>-5.2</v>
          </cell>
          <cell r="EW272">
            <v>-3.5</v>
          </cell>
          <cell r="EX272">
            <v>4.2</v>
          </cell>
          <cell r="EY272">
            <v>-1</v>
          </cell>
          <cell r="EZ272">
            <v>28.8</v>
          </cell>
          <cell r="FA272">
            <v>7.9</v>
          </cell>
          <cell r="FB272">
            <v>6.4</v>
          </cell>
          <cell r="FC272">
            <v>12.3</v>
          </cell>
          <cell r="FD272">
            <v>12.4</v>
          </cell>
          <cell r="FE272">
            <v>-3.2</v>
          </cell>
          <cell r="FF272">
            <v>7.6</v>
          </cell>
          <cell r="FG272">
            <v>5.8</v>
          </cell>
          <cell r="FH272">
            <v>3</v>
          </cell>
          <cell r="FI272">
            <v>3.6</v>
          </cell>
          <cell r="FJ272">
            <v>-1.1000000000000001</v>
          </cell>
          <cell r="FK272">
            <v>5.9</v>
          </cell>
          <cell r="FL272">
            <v>1.6</v>
          </cell>
          <cell r="FM272">
            <v>-1.2</v>
          </cell>
          <cell r="FN272">
            <v>1.4</v>
          </cell>
          <cell r="FO272">
            <v>11.9</v>
          </cell>
          <cell r="FP272">
            <v>5.9</v>
          </cell>
          <cell r="FQ272">
            <v>1.7</v>
          </cell>
          <cell r="FR272">
            <v>4.3</v>
          </cell>
          <cell r="FS272">
            <v>5.4</v>
          </cell>
          <cell r="FT272">
            <v>4.8</v>
          </cell>
          <cell r="FU272">
            <v>-3.8</v>
          </cell>
          <cell r="FV272">
            <v>4.2</v>
          </cell>
          <cell r="FW272">
            <v>-0.9</v>
          </cell>
          <cell r="FX272">
            <v>1.1000000000000001</v>
          </cell>
          <cell r="FY272">
            <v>8.4</v>
          </cell>
          <cell r="FZ272">
            <v>10</v>
          </cell>
          <cell r="GA272">
            <v>0.8</v>
          </cell>
          <cell r="GB272">
            <v>8.6999999999999993</v>
          </cell>
          <cell r="GC272">
            <v>6.4</v>
          </cell>
          <cell r="GD272">
            <v>0.3</v>
          </cell>
          <cell r="GE272">
            <v>7</v>
          </cell>
          <cell r="GF272">
            <v>5.2</v>
          </cell>
          <cell r="GG272">
            <v>-12.3</v>
          </cell>
          <cell r="GH272">
            <v>0.7</v>
          </cell>
          <cell r="GI272">
            <v>-6.4</v>
          </cell>
          <cell r="GJ272">
            <v>-5.4</v>
          </cell>
          <cell r="GK272">
            <v>1.1000000000000001</v>
          </cell>
          <cell r="GL272">
            <v>-0.3</v>
          </cell>
          <cell r="GM272">
            <v>-2.6</v>
          </cell>
          <cell r="GN272">
            <v>21.6</v>
          </cell>
          <cell r="GO272">
            <v>2.7</v>
          </cell>
          <cell r="GP272">
            <v>3.9</v>
          </cell>
          <cell r="GQ272">
            <v>11.1</v>
          </cell>
          <cell r="GR272">
            <v>8.8000000000000007</v>
          </cell>
          <cell r="GS272">
            <v>-16</v>
          </cell>
          <cell r="GT272">
            <v>-7.1</v>
          </cell>
          <cell r="GU272">
            <v>-0.4</v>
          </cell>
          <cell r="GV272">
            <v>-3.1</v>
          </cell>
          <cell r="GW272">
            <v>-6.3</v>
          </cell>
          <cell r="GX272">
            <v>10.8</v>
          </cell>
          <cell r="GY272">
            <v>8.5</v>
          </cell>
          <cell r="GZ272">
            <v>0.7</v>
          </cell>
          <cell r="HA272">
            <v>1</v>
          </cell>
          <cell r="HB272">
            <v>4.8</v>
          </cell>
          <cell r="HC272">
            <v>5.2</v>
          </cell>
          <cell r="HD272">
            <v>6.5</v>
          </cell>
          <cell r="HE272">
            <v>0.5</v>
          </cell>
          <cell r="HF272">
            <v>4.8</v>
          </cell>
          <cell r="HG272">
            <v>3.9</v>
          </cell>
          <cell r="HH272">
            <v>5.6</v>
          </cell>
          <cell r="HI272">
            <v>9.8000000000000007</v>
          </cell>
          <cell r="HJ272">
            <v>5.6</v>
          </cell>
          <cell r="HK272">
            <v>3</v>
          </cell>
          <cell r="HL272">
            <v>6.2</v>
          </cell>
          <cell r="HM272">
            <v>-5</v>
          </cell>
          <cell r="HN272">
            <v>-1.7</v>
          </cell>
          <cell r="HO272">
            <v>3.9</v>
          </cell>
        </row>
        <row r="273">
          <cell r="A273" t="str">
            <v>CUGCXDM7</v>
          </cell>
          <cell r="B273" t="str">
            <v>YOY % change in nominal terms</v>
          </cell>
          <cell r="C273" t="str">
            <v>CXDM by commodity</v>
          </cell>
          <cell r="D273" t="str">
            <v>group 7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-8.4</v>
          </cell>
          <cell r="P273">
            <v>32</v>
          </cell>
          <cell r="Q273">
            <v>12.3</v>
          </cell>
          <cell r="R273">
            <v>25.3</v>
          </cell>
          <cell r="S273">
            <v>5.6</v>
          </cell>
          <cell r="T273">
            <v>8.4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33</v>
          </cell>
          <cell r="Z273">
            <v>4.7</v>
          </cell>
          <cell r="AA273">
            <v>42.2</v>
          </cell>
          <cell r="AB273">
            <v>18.8</v>
          </cell>
          <cell r="AC273">
            <v>-10.8</v>
          </cell>
          <cell r="AD273">
            <v>12</v>
          </cell>
          <cell r="AE273">
            <v>-1.7</v>
          </cell>
          <cell r="AF273">
            <v>-16.3</v>
          </cell>
          <cell r="AG273">
            <v>-13.9</v>
          </cell>
          <cell r="AH273">
            <v>23.6</v>
          </cell>
          <cell r="AI273">
            <v>-3</v>
          </cell>
          <cell r="AJ273">
            <v>27.8</v>
          </cell>
          <cell r="AK273">
            <v>52.7</v>
          </cell>
          <cell r="AL273">
            <v>28.1</v>
          </cell>
          <cell r="AM273">
            <v>44.5</v>
          </cell>
          <cell r="AN273">
            <v>39.299999999999997</v>
          </cell>
          <cell r="AO273">
            <v>24.1</v>
          </cell>
          <cell r="AP273">
            <v>13.5</v>
          </cell>
          <cell r="AQ273">
            <v>36.799999999999997</v>
          </cell>
          <cell r="AR273">
            <v>19.8</v>
          </cell>
          <cell r="AS273">
            <v>22.5</v>
          </cell>
          <cell r="AT273">
            <v>18.600000000000001</v>
          </cell>
          <cell r="AU273">
            <v>30.7</v>
          </cell>
          <cell r="AV273">
            <v>33.299999999999997</v>
          </cell>
          <cell r="AW273">
            <v>32.9</v>
          </cell>
          <cell r="AX273">
            <v>29.7</v>
          </cell>
          <cell r="AY273">
            <v>73</v>
          </cell>
          <cell r="AZ273">
            <v>40.700000000000003</v>
          </cell>
          <cell r="BA273">
            <v>50.1</v>
          </cell>
          <cell r="BB273">
            <v>25.5</v>
          </cell>
          <cell r="BC273">
            <v>43.7</v>
          </cell>
          <cell r="BD273">
            <v>33.799999999999997</v>
          </cell>
          <cell r="BE273">
            <v>16.399999999999999</v>
          </cell>
          <cell r="BF273">
            <v>13.6</v>
          </cell>
          <cell r="BG273">
            <v>28.1</v>
          </cell>
          <cell r="BH273">
            <v>22.6</v>
          </cell>
          <cell r="BI273">
            <v>34.799999999999997</v>
          </cell>
          <cell r="BJ273">
            <v>41.9</v>
          </cell>
          <cell r="BK273">
            <v>21.6</v>
          </cell>
          <cell r="BL273">
            <v>14.4</v>
          </cell>
          <cell r="BM273">
            <v>27.3</v>
          </cell>
          <cell r="BN273">
            <v>0.7</v>
          </cell>
          <cell r="BO273">
            <v>-6</v>
          </cell>
          <cell r="BP273">
            <v>14.1</v>
          </cell>
          <cell r="BQ273">
            <v>-1.1000000000000001</v>
          </cell>
          <cell r="BR273">
            <v>1.5</v>
          </cell>
          <cell r="BS273">
            <v>10.199999999999999</v>
          </cell>
          <cell r="BT273">
            <v>21.9</v>
          </cell>
          <cell r="BU273">
            <v>28.2</v>
          </cell>
          <cell r="BV273">
            <v>38.6</v>
          </cell>
          <cell r="BW273">
            <v>25</v>
          </cell>
          <cell r="BX273">
            <v>30.1</v>
          </cell>
          <cell r="BY273">
            <v>25.6</v>
          </cell>
          <cell r="BZ273">
            <v>24.5</v>
          </cell>
          <cell r="CA273">
            <v>17.8</v>
          </cell>
          <cell r="CB273">
            <v>24</v>
          </cell>
          <cell r="CC273">
            <v>23.5</v>
          </cell>
          <cell r="CD273">
            <v>-0.3</v>
          </cell>
          <cell r="CE273">
            <v>-7.9</v>
          </cell>
          <cell r="CF273">
            <v>-4.0999999999999996</v>
          </cell>
          <cell r="CG273">
            <v>1.9</v>
          </cell>
          <cell r="CH273">
            <v>-7.5</v>
          </cell>
          <cell r="CI273">
            <v>23.2</v>
          </cell>
          <cell r="CJ273">
            <v>38.299999999999997</v>
          </cell>
          <cell r="CK273">
            <v>36.799999999999997</v>
          </cell>
          <cell r="CL273">
            <v>22</v>
          </cell>
          <cell r="CM273">
            <v>33.799999999999997</v>
          </cell>
          <cell r="CN273">
            <v>43.1</v>
          </cell>
          <cell r="CO273">
            <v>17.7</v>
          </cell>
          <cell r="CP273">
            <v>20.7</v>
          </cell>
          <cell r="CQ273">
            <v>27.9</v>
          </cell>
          <cell r="CR273">
            <v>22.9</v>
          </cell>
          <cell r="CS273">
            <v>9.6</v>
          </cell>
          <cell r="CT273">
            <v>22.8</v>
          </cell>
          <cell r="CU273">
            <v>29.7</v>
          </cell>
          <cell r="CV273">
            <v>21.2</v>
          </cell>
          <cell r="CW273">
            <v>19.899999999999999</v>
          </cell>
          <cell r="CX273">
            <v>21.5</v>
          </cell>
          <cell r="CY273">
            <v>-4.7</v>
          </cell>
          <cell r="CZ273">
            <v>-11.8</v>
          </cell>
          <cell r="DA273">
            <v>4.9000000000000004</v>
          </cell>
          <cell r="DB273">
            <v>-13</v>
          </cell>
          <cell r="DC273">
            <v>-3.6</v>
          </cell>
          <cell r="DD273">
            <v>21.3</v>
          </cell>
          <cell r="DE273">
            <v>13.1</v>
          </cell>
          <cell r="DF273">
            <v>3.9</v>
          </cell>
          <cell r="DG273">
            <v>32.4</v>
          </cell>
          <cell r="DH273">
            <v>31.2</v>
          </cell>
          <cell r="DI273">
            <v>39.1</v>
          </cell>
          <cell r="DJ273">
            <v>35.700000000000003</v>
          </cell>
          <cell r="DK273">
            <v>34.799999999999997</v>
          </cell>
          <cell r="DL273">
            <v>29.8</v>
          </cell>
          <cell r="DM273">
            <v>18.8</v>
          </cell>
          <cell r="DN273">
            <v>7.2</v>
          </cell>
          <cell r="DO273">
            <v>30.7</v>
          </cell>
          <cell r="DP273">
            <v>21.1</v>
          </cell>
          <cell r="DQ273">
            <v>13.1</v>
          </cell>
          <cell r="DR273">
            <v>7.3</v>
          </cell>
          <cell r="DS273">
            <v>8.4</v>
          </cell>
          <cell r="DT273">
            <v>9.1</v>
          </cell>
          <cell r="DU273">
            <v>9.4</v>
          </cell>
          <cell r="DV273">
            <v>23.7</v>
          </cell>
          <cell r="DW273">
            <v>10.7</v>
          </cell>
          <cell r="DX273">
            <v>11.6</v>
          </cell>
          <cell r="DY273">
            <v>23.1</v>
          </cell>
          <cell r="DZ273">
            <v>17.399999999999999</v>
          </cell>
          <cell r="EA273">
            <v>15</v>
          </cell>
          <cell r="EB273">
            <v>4.8</v>
          </cell>
          <cell r="EC273">
            <v>9.6999999999999993</v>
          </cell>
          <cell r="ED273">
            <v>10.8</v>
          </cell>
          <cell r="EE273">
            <v>10.199999999999999</v>
          </cell>
          <cell r="EF273">
            <v>4.3</v>
          </cell>
          <cell r="EG273">
            <v>-3.1</v>
          </cell>
          <cell r="EH273">
            <v>-3.2</v>
          </cell>
          <cell r="EI273">
            <v>1.8</v>
          </cell>
          <cell r="EJ273">
            <v>0.2</v>
          </cell>
          <cell r="EK273">
            <v>5</v>
          </cell>
          <cell r="EL273">
            <v>6.7</v>
          </cell>
          <cell r="EM273">
            <v>5</v>
          </cell>
          <cell r="EN273">
            <v>-2.4</v>
          </cell>
          <cell r="EO273">
            <v>3.1</v>
          </cell>
          <cell r="EP273">
            <v>-13.2</v>
          </cell>
          <cell r="EQ273">
            <v>-13.1</v>
          </cell>
          <cell r="ER273">
            <v>-12.3</v>
          </cell>
          <cell r="ES273">
            <v>-18</v>
          </cell>
          <cell r="ET273">
            <v>-14.4</v>
          </cell>
          <cell r="EU273">
            <v>-19.899999999999999</v>
          </cell>
          <cell r="EV273">
            <v>1.9</v>
          </cell>
          <cell r="EW273">
            <v>8.6</v>
          </cell>
          <cell r="EX273">
            <v>1.1000000000000001</v>
          </cell>
          <cell r="EY273">
            <v>-2.6</v>
          </cell>
          <cell r="EZ273">
            <v>26</v>
          </cell>
          <cell r="FA273">
            <v>11.3</v>
          </cell>
          <cell r="FB273">
            <v>5.4</v>
          </cell>
          <cell r="FC273">
            <v>14.4</v>
          </cell>
          <cell r="FD273">
            <v>13.9</v>
          </cell>
          <cell r="FE273">
            <v>4.2</v>
          </cell>
          <cell r="FF273">
            <v>-6.3</v>
          </cell>
          <cell r="FG273">
            <v>2</v>
          </cell>
          <cell r="FH273">
            <v>-16.600000000000001</v>
          </cell>
          <cell r="FI273">
            <v>-4.8</v>
          </cell>
          <cell r="FJ273">
            <v>-10.6</v>
          </cell>
          <cell r="FK273">
            <v>-9.6999999999999993</v>
          </cell>
          <cell r="FL273">
            <v>-19.2</v>
          </cell>
          <cell r="FM273">
            <v>-11.3</v>
          </cell>
          <cell r="FN273">
            <v>-12.8</v>
          </cell>
          <cell r="FO273">
            <v>-4.7</v>
          </cell>
          <cell r="FP273">
            <v>-10.1</v>
          </cell>
          <cell r="FQ273">
            <v>-1.8</v>
          </cell>
          <cell r="FR273">
            <v>5.6</v>
          </cell>
          <cell r="FS273">
            <v>-2.6</v>
          </cell>
          <cell r="FT273">
            <v>3.3</v>
          </cell>
          <cell r="FU273">
            <v>-1</v>
          </cell>
          <cell r="FV273">
            <v>4.2</v>
          </cell>
          <cell r="FW273">
            <v>5.4</v>
          </cell>
          <cell r="FX273">
            <v>3.2</v>
          </cell>
          <cell r="FY273">
            <v>0.8</v>
          </cell>
          <cell r="FZ273">
            <v>2.7</v>
          </cell>
          <cell r="GA273">
            <v>0.6</v>
          </cell>
          <cell r="GB273">
            <v>-0.4</v>
          </cell>
          <cell r="GC273">
            <v>0.8</v>
          </cell>
          <cell r="GD273">
            <v>-2.5</v>
          </cell>
          <cell r="GE273">
            <v>-4.7</v>
          </cell>
          <cell r="GF273">
            <v>-0.4</v>
          </cell>
          <cell r="GG273">
            <v>4.0999999999999996</v>
          </cell>
          <cell r="GH273">
            <v>-0.6</v>
          </cell>
          <cell r="GI273">
            <v>1</v>
          </cell>
          <cell r="GJ273">
            <v>5.9</v>
          </cell>
          <cell r="GK273">
            <v>5.8</v>
          </cell>
          <cell r="GL273">
            <v>12.5</v>
          </cell>
          <cell r="GM273">
            <v>6.6</v>
          </cell>
          <cell r="GN273">
            <v>6.5</v>
          </cell>
          <cell r="GO273">
            <v>3</v>
          </cell>
          <cell r="GP273">
            <v>13.1</v>
          </cell>
          <cell r="GQ273">
            <v>5.5</v>
          </cell>
          <cell r="GR273">
            <v>7.1</v>
          </cell>
          <cell r="GS273">
            <v>-9</v>
          </cell>
          <cell r="GT273">
            <v>-9.8000000000000007</v>
          </cell>
          <cell r="GU273">
            <v>-6.5</v>
          </cell>
          <cell r="GV273">
            <v>-6.8</v>
          </cell>
          <cell r="GW273">
            <v>-7.8</v>
          </cell>
          <cell r="GX273">
            <v>25</v>
          </cell>
          <cell r="GY273">
            <v>16</v>
          </cell>
          <cell r="GZ273">
            <v>19.8</v>
          </cell>
          <cell r="HA273">
            <v>24.1</v>
          </cell>
          <cell r="HB273">
            <v>21.7</v>
          </cell>
          <cell r="HC273">
            <v>9.9</v>
          </cell>
          <cell r="HD273">
            <v>40.4</v>
          </cell>
          <cell r="HE273">
            <v>27.3</v>
          </cell>
          <cell r="HF273">
            <v>28</v>
          </cell>
          <cell r="HG273">
            <v>25.5</v>
          </cell>
          <cell r="HH273">
            <v>15.3</v>
          </cell>
          <cell r="HI273">
            <v>16</v>
          </cell>
          <cell r="HJ273">
            <v>0.4</v>
          </cell>
          <cell r="HK273">
            <v>17.600000000000001</v>
          </cell>
          <cell r="HL273">
            <v>12.4</v>
          </cell>
          <cell r="HM273">
            <v>33.1</v>
          </cell>
          <cell r="HN273">
            <v>-13.3</v>
          </cell>
          <cell r="HO273">
            <v>-13.1</v>
          </cell>
        </row>
        <row r="274">
          <cell r="A274" t="str">
            <v>CUGCXDM8</v>
          </cell>
          <cell r="B274" t="str">
            <v>YOY % change in nominal terms</v>
          </cell>
          <cell r="C274" t="str">
            <v>CXDM by commodity</v>
          </cell>
          <cell r="D274" t="str">
            <v>group 8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11</v>
          </cell>
          <cell r="P274">
            <v>11.5</v>
          </cell>
          <cell r="Q274">
            <v>20.7</v>
          </cell>
          <cell r="R274">
            <v>12.7</v>
          </cell>
          <cell r="S274">
            <v>10.9</v>
          </cell>
          <cell r="T274">
            <v>9.1999999999999993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33.5</v>
          </cell>
          <cell r="Z274">
            <v>23.4</v>
          </cell>
          <cell r="AA274">
            <v>15.1</v>
          </cell>
          <cell r="AB274">
            <v>10.199999999999999</v>
          </cell>
          <cell r="AC274">
            <v>14.8</v>
          </cell>
          <cell r="AD274">
            <v>15.7</v>
          </cell>
          <cell r="AE274">
            <v>-1.5</v>
          </cell>
          <cell r="AF274">
            <v>7.4</v>
          </cell>
          <cell r="AG274">
            <v>0</v>
          </cell>
          <cell r="AH274">
            <v>3</v>
          </cell>
          <cell r="AI274">
            <v>2.1</v>
          </cell>
          <cell r="AJ274">
            <v>7.7</v>
          </cell>
          <cell r="AK274">
            <v>11.5</v>
          </cell>
          <cell r="AL274">
            <v>15.4</v>
          </cell>
          <cell r="AM274">
            <v>19.899999999999999</v>
          </cell>
          <cell r="AN274">
            <v>13.7</v>
          </cell>
          <cell r="AO274">
            <v>20</v>
          </cell>
          <cell r="AP274">
            <v>20.5</v>
          </cell>
          <cell r="AQ274">
            <v>22</v>
          </cell>
          <cell r="AR274">
            <v>19.600000000000001</v>
          </cell>
          <cell r="AS274">
            <v>20.5</v>
          </cell>
          <cell r="AT274">
            <v>17.899999999999999</v>
          </cell>
          <cell r="AU274">
            <v>18.8</v>
          </cell>
          <cell r="AV274">
            <v>19.7</v>
          </cell>
          <cell r="AW274">
            <v>26.2</v>
          </cell>
          <cell r="AX274">
            <v>20.8</v>
          </cell>
          <cell r="AY274">
            <v>22.2</v>
          </cell>
          <cell r="AZ274">
            <v>26.8</v>
          </cell>
          <cell r="BA274">
            <v>29.2</v>
          </cell>
          <cell r="BB274">
            <v>24.8</v>
          </cell>
          <cell r="BC274">
            <v>25.8</v>
          </cell>
          <cell r="BD274">
            <v>29.3</v>
          </cell>
          <cell r="BE274">
            <v>22.3</v>
          </cell>
          <cell r="BF274">
            <v>22.3</v>
          </cell>
          <cell r="BG274">
            <v>17.600000000000001</v>
          </cell>
          <cell r="BH274">
            <v>22.5</v>
          </cell>
          <cell r="BI274">
            <v>21.1</v>
          </cell>
          <cell r="BJ274">
            <v>24.7</v>
          </cell>
          <cell r="BK274">
            <v>22.5</v>
          </cell>
          <cell r="BL274">
            <v>23.8</v>
          </cell>
          <cell r="BM274">
            <v>23.1</v>
          </cell>
          <cell r="BN274">
            <v>22.2</v>
          </cell>
          <cell r="BO274">
            <v>21.3</v>
          </cell>
          <cell r="BP274">
            <v>15.6</v>
          </cell>
          <cell r="BQ274">
            <v>13</v>
          </cell>
          <cell r="BR274">
            <v>17.8</v>
          </cell>
          <cell r="BS274">
            <v>11.4</v>
          </cell>
          <cell r="BT274">
            <v>8.1999999999999993</v>
          </cell>
          <cell r="BU274">
            <v>10</v>
          </cell>
          <cell r="BV274">
            <v>11.3</v>
          </cell>
          <cell r="BW274">
            <v>10.199999999999999</v>
          </cell>
          <cell r="BX274">
            <v>12.4</v>
          </cell>
          <cell r="BY274">
            <v>13.4</v>
          </cell>
          <cell r="BZ274">
            <v>14.1</v>
          </cell>
          <cell r="CA274">
            <v>12.3</v>
          </cell>
          <cell r="CB274">
            <v>13</v>
          </cell>
          <cell r="CC274">
            <v>11.6</v>
          </cell>
          <cell r="CD274">
            <v>9.6999999999999993</v>
          </cell>
          <cell r="CE274">
            <v>9.8000000000000007</v>
          </cell>
          <cell r="CF274">
            <v>11.4</v>
          </cell>
          <cell r="CG274">
            <v>10.6</v>
          </cell>
          <cell r="CH274">
            <v>11.6</v>
          </cell>
          <cell r="CI274">
            <v>11.7</v>
          </cell>
          <cell r="CJ274">
            <v>12.6</v>
          </cell>
          <cell r="CK274">
            <v>12.2</v>
          </cell>
          <cell r="CL274">
            <v>12</v>
          </cell>
          <cell r="CM274">
            <v>9.6999999999999993</v>
          </cell>
          <cell r="CN274">
            <v>12.1</v>
          </cell>
          <cell r="CO274">
            <v>11.4</v>
          </cell>
          <cell r="CP274">
            <v>12.3</v>
          </cell>
          <cell r="CQ274">
            <v>11.4</v>
          </cell>
          <cell r="CR274">
            <v>15.9</v>
          </cell>
          <cell r="CS274">
            <v>15.2</v>
          </cell>
          <cell r="CT274">
            <v>17.399999999999999</v>
          </cell>
          <cell r="CU274">
            <v>17.2</v>
          </cell>
          <cell r="CV274">
            <v>16.399999999999999</v>
          </cell>
          <cell r="CW274">
            <v>16.2</v>
          </cell>
          <cell r="CX274">
            <v>15.3</v>
          </cell>
          <cell r="CY274">
            <v>12.7</v>
          </cell>
          <cell r="CZ274">
            <v>14.5</v>
          </cell>
          <cell r="DA274">
            <v>14.6</v>
          </cell>
          <cell r="DB274">
            <v>14.7</v>
          </cell>
          <cell r="DC274">
            <v>14</v>
          </cell>
          <cell r="DD274">
            <v>13.7</v>
          </cell>
          <cell r="DE274">
            <v>12</v>
          </cell>
          <cell r="DF274">
            <v>13.6</v>
          </cell>
          <cell r="DG274">
            <v>11.6</v>
          </cell>
          <cell r="DH274">
            <v>11.9</v>
          </cell>
          <cell r="DI274">
            <v>11.2</v>
          </cell>
          <cell r="DJ274">
            <v>10.5</v>
          </cell>
          <cell r="DK274">
            <v>11.3</v>
          </cell>
          <cell r="DL274">
            <v>14.7</v>
          </cell>
          <cell r="DM274">
            <v>14</v>
          </cell>
          <cell r="DN274">
            <v>13.9</v>
          </cell>
          <cell r="DO274">
            <v>13</v>
          </cell>
          <cell r="DP274">
            <v>13.9</v>
          </cell>
          <cell r="DQ274">
            <v>8.8000000000000007</v>
          </cell>
          <cell r="DR274">
            <v>14.8</v>
          </cell>
          <cell r="DS274">
            <v>9.1999999999999993</v>
          </cell>
          <cell r="DT274">
            <v>13.2</v>
          </cell>
          <cell r="DU274">
            <v>11.5</v>
          </cell>
          <cell r="DV274">
            <v>8.3000000000000007</v>
          </cell>
          <cell r="DW274">
            <v>4.2</v>
          </cell>
          <cell r="DX274">
            <v>13.2</v>
          </cell>
          <cell r="DY274">
            <v>9.3000000000000007</v>
          </cell>
          <cell r="DZ274">
            <v>8.6999999999999993</v>
          </cell>
          <cell r="EA274">
            <v>18.100000000000001</v>
          </cell>
          <cell r="EB274">
            <v>14.9</v>
          </cell>
          <cell r="EC274">
            <v>12.7</v>
          </cell>
          <cell r="ED274">
            <v>15.1</v>
          </cell>
          <cell r="EE274">
            <v>15.2</v>
          </cell>
          <cell r="EF274">
            <v>13.8</v>
          </cell>
          <cell r="EG274">
            <v>17.2</v>
          </cell>
          <cell r="EH274">
            <v>13.9</v>
          </cell>
          <cell r="EI274">
            <v>13</v>
          </cell>
          <cell r="EJ274">
            <v>14.4</v>
          </cell>
          <cell r="EK274">
            <v>11.1</v>
          </cell>
          <cell r="EL274">
            <v>11.1</v>
          </cell>
          <cell r="EM274">
            <v>12.5</v>
          </cell>
          <cell r="EN274">
            <v>10.5</v>
          </cell>
          <cell r="EO274">
            <v>11.3</v>
          </cell>
          <cell r="EP274">
            <v>24.5</v>
          </cell>
          <cell r="EQ274">
            <v>7.8</v>
          </cell>
          <cell r="ER274">
            <v>-0.1</v>
          </cell>
          <cell r="ES274">
            <v>-2.1</v>
          </cell>
          <cell r="ET274">
            <v>7.3</v>
          </cell>
          <cell r="EU274">
            <v>-12.3</v>
          </cell>
          <cell r="EV274">
            <v>-0.5</v>
          </cell>
          <cell r="EW274">
            <v>-0.7</v>
          </cell>
          <cell r="EX274">
            <v>4.7</v>
          </cell>
          <cell r="EY274">
            <v>-2.6</v>
          </cell>
          <cell r="EZ274">
            <v>3.8</v>
          </cell>
          <cell r="FA274">
            <v>4.8</v>
          </cell>
          <cell r="FB274">
            <v>2.2000000000000002</v>
          </cell>
          <cell r="FC274">
            <v>-0.1</v>
          </cell>
          <cell r="FD274">
            <v>2.7</v>
          </cell>
          <cell r="FE274">
            <v>0.6</v>
          </cell>
          <cell r="FF274">
            <v>-1.7</v>
          </cell>
          <cell r="FG274">
            <v>9.5</v>
          </cell>
          <cell r="FH274">
            <v>8.5</v>
          </cell>
          <cell r="FI274">
            <v>4.0999999999999996</v>
          </cell>
          <cell r="FJ274">
            <v>15.2</v>
          </cell>
          <cell r="FK274">
            <v>11.7</v>
          </cell>
          <cell r="FL274">
            <v>6.1</v>
          </cell>
          <cell r="FM274">
            <v>8.6</v>
          </cell>
          <cell r="FN274">
            <v>10.4</v>
          </cell>
          <cell r="FO274">
            <v>-1.8</v>
          </cell>
          <cell r="FP274">
            <v>-10.7</v>
          </cell>
          <cell r="FQ274">
            <v>-6.8</v>
          </cell>
          <cell r="FR274">
            <v>-7.2</v>
          </cell>
          <cell r="FS274">
            <v>-6.6</v>
          </cell>
          <cell r="FT274">
            <v>-0.6</v>
          </cell>
          <cell r="FU274">
            <v>10</v>
          </cell>
          <cell r="FV274">
            <v>7.5</v>
          </cell>
          <cell r="FW274">
            <v>9</v>
          </cell>
          <cell r="FX274">
            <v>6.3</v>
          </cell>
          <cell r="FY274">
            <v>10.5</v>
          </cell>
          <cell r="FZ274">
            <v>8.1999999999999993</v>
          </cell>
          <cell r="GA274">
            <v>13.4</v>
          </cell>
          <cell r="GB274">
            <v>7</v>
          </cell>
          <cell r="GC274">
            <v>9.6999999999999993</v>
          </cell>
          <cell r="GD274">
            <v>4.5999999999999996</v>
          </cell>
          <cell r="GE274">
            <v>5</v>
          </cell>
          <cell r="GF274">
            <v>6.7</v>
          </cell>
          <cell r="GG274">
            <v>22</v>
          </cell>
          <cell r="GH274">
            <v>9.6</v>
          </cell>
          <cell r="GI274">
            <v>7.6</v>
          </cell>
          <cell r="GJ274">
            <v>19.5</v>
          </cell>
          <cell r="GK274">
            <v>18</v>
          </cell>
          <cell r="GL274">
            <v>16.2</v>
          </cell>
          <cell r="GM274">
            <v>15.3</v>
          </cell>
          <cell r="GN274">
            <v>8.1</v>
          </cell>
          <cell r="GO274">
            <v>0</v>
          </cell>
          <cell r="GP274">
            <v>6.2</v>
          </cell>
          <cell r="GQ274">
            <v>1.5</v>
          </cell>
          <cell r="GR274">
            <v>3.8</v>
          </cell>
          <cell r="GS274">
            <v>2.1</v>
          </cell>
          <cell r="GT274">
            <v>5.5</v>
          </cell>
          <cell r="GU274">
            <v>4.4000000000000004</v>
          </cell>
          <cell r="GV274">
            <v>5.8</v>
          </cell>
          <cell r="GW274">
            <v>4.5</v>
          </cell>
          <cell r="GX274">
            <v>4.5999999999999996</v>
          </cell>
          <cell r="GY274">
            <v>5.7</v>
          </cell>
          <cell r="GZ274">
            <v>4.7</v>
          </cell>
          <cell r="HA274">
            <v>5.8</v>
          </cell>
          <cell r="HB274">
            <v>5.2</v>
          </cell>
          <cell r="HC274">
            <v>7.9</v>
          </cell>
          <cell r="HD274">
            <v>6.7</v>
          </cell>
          <cell r="HE274">
            <v>6.9</v>
          </cell>
          <cell r="HF274">
            <v>0.9</v>
          </cell>
          <cell r="HG274">
            <v>5.4</v>
          </cell>
          <cell r="HH274">
            <v>4.5999999999999996</v>
          </cell>
          <cell r="HI274">
            <v>6.5</v>
          </cell>
          <cell r="HJ274">
            <v>3.2</v>
          </cell>
          <cell r="HK274">
            <v>6.2</v>
          </cell>
          <cell r="HL274">
            <v>5.2</v>
          </cell>
          <cell r="HM274">
            <v>5.5</v>
          </cell>
          <cell r="HN274">
            <v>7.8</v>
          </cell>
          <cell r="HO274">
            <v>9.1999999999999993</v>
          </cell>
        </row>
        <row r="275">
          <cell r="A275" t="str">
            <v>CUGCXDM9</v>
          </cell>
          <cell r="B275" t="str">
            <v>YOY % change in nominal terms</v>
          </cell>
          <cell r="C275" t="str">
            <v>CXDM by commodity</v>
          </cell>
          <cell r="D275" t="str">
            <v>group 9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3.7</v>
          </cell>
          <cell r="P275">
            <v>12.8</v>
          </cell>
          <cell r="Q275">
            <v>14.5</v>
          </cell>
          <cell r="R275">
            <v>8.9</v>
          </cell>
          <cell r="S275">
            <v>14.8</v>
          </cell>
          <cell r="T275">
            <v>19.5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30.7</v>
          </cell>
          <cell r="Z275">
            <v>34.6</v>
          </cell>
          <cell r="AA275">
            <v>34.5</v>
          </cell>
          <cell r="AB275">
            <v>21</v>
          </cell>
          <cell r="AC275">
            <v>11</v>
          </cell>
          <cell r="AD275">
            <v>24.9</v>
          </cell>
          <cell r="AE275">
            <v>-4.5</v>
          </cell>
          <cell r="AF275">
            <v>-10.3</v>
          </cell>
          <cell r="AG275">
            <v>7.2</v>
          </cell>
          <cell r="AH275">
            <v>19.3</v>
          </cell>
          <cell r="AI275">
            <v>2.4</v>
          </cell>
          <cell r="AJ275">
            <v>9.9</v>
          </cell>
          <cell r="AK275">
            <v>13.1</v>
          </cell>
          <cell r="AL275">
            <v>-4.5</v>
          </cell>
          <cell r="AM275">
            <v>11.8</v>
          </cell>
          <cell r="AN275">
            <v>7.7</v>
          </cell>
          <cell r="AO275">
            <v>10.1</v>
          </cell>
          <cell r="AP275">
            <v>8.1</v>
          </cell>
          <cell r="AQ275">
            <v>28.7</v>
          </cell>
          <cell r="AR275">
            <v>-0.4</v>
          </cell>
          <cell r="AS275">
            <v>10.6</v>
          </cell>
          <cell r="AT275">
            <v>14.5</v>
          </cell>
          <cell r="AU275">
            <v>19.2</v>
          </cell>
          <cell r="AV275">
            <v>19.100000000000001</v>
          </cell>
          <cell r="AW275">
            <v>39.6</v>
          </cell>
          <cell r="AX275">
            <v>23.4</v>
          </cell>
          <cell r="AY275">
            <v>18.600000000000001</v>
          </cell>
          <cell r="AZ275">
            <v>31</v>
          </cell>
          <cell r="BA275">
            <v>14.9</v>
          </cell>
          <cell r="BB275">
            <v>11.4</v>
          </cell>
          <cell r="BC275">
            <v>18.5</v>
          </cell>
          <cell r="BD275">
            <v>32</v>
          </cell>
          <cell r="BE275">
            <v>10.8</v>
          </cell>
          <cell r="BF275">
            <v>24.3</v>
          </cell>
          <cell r="BG275">
            <v>11.6</v>
          </cell>
          <cell r="BH275">
            <v>18.899999999999999</v>
          </cell>
          <cell r="BI275">
            <v>16.7</v>
          </cell>
          <cell r="BJ275">
            <v>18.600000000000001</v>
          </cell>
          <cell r="BK275">
            <v>22.2</v>
          </cell>
          <cell r="BL275">
            <v>33.5</v>
          </cell>
          <cell r="BM275">
            <v>22.9</v>
          </cell>
          <cell r="BN275">
            <v>16.899999999999999</v>
          </cell>
          <cell r="BO275">
            <v>8.1999999999999993</v>
          </cell>
          <cell r="BP275">
            <v>17.100000000000001</v>
          </cell>
          <cell r="BQ275">
            <v>8</v>
          </cell>
          <cell r="BR275">
            <v>12.3</v>
          </cell>
          <cell r="BS275">
            <v>24.3</v>
          </cell>
          <cell r="BT275">
            <v>37.700000000000003</v>
          </cell>
          <cell r="BU275">
            <v>23.9</v>
          </cell>
          <cell r="BV275">
            <v>28.7</v>
          </cell>
          <cell r="BW275">
            <v>28.5</v>
          </cell>
          <cell r="BX275">
            <v>26.4</v>
          </cell>
          <cell r="BY275">
            <v>4.3</v>
          </cell>
          <cell r="BZ275">
            <v>15.4</v>
          </cell>
          <cell r="CA275">
            <v>8.9</v>
          </cell>
          <cell r="CB275">
            <v>13.5</v>
          </cell>
          <cell r="CC275">
            <v>3</v>
          </cell>
          <cell r="CD275">
            <v>-1.3</v>
          </cell>
          <cell r="CE275">
            <v>19.5</v>
          </cell>
          <cell r="CF275">
            <v>1.9</v>
          </cell>
          <cell r="CG275">
            <v>5.9</v>
          </cell>
          <cell r="CH275">
            <v>2.2999999999999998</v>
          </cell>
          <cell r="CI275">
            <v>22.4</v>
          </cell>
          <cell r="CJ275">
            <v>-3</v>
          </cell>
          <cell r="CK275">
            <v>14.4</v>
          </cell>
          <cell r="CL275">
            <v>8.1</v>
          </cell>
          <cell r="CM275">
            <v>33.1</v>
          </cell>
          <cell r="CN275">
            <v>18.100000000000001</v>
          </cell>
          <cell r="CO275">
            <v>14.5</v>
          </cell>
          <cell r="CP275">
            <v>18.2</v>
          </cell>
          <cell r="CQ275">
            <v>20.8</v>
          </cell>
          <cell r="CR275">
            <v>11</v>
          </cell>
          <cell r="CS275">
            <v>12.1</v>
          </cell>
          <cell r="CT275">
            <v>12.4</v>
          </cell>
          <cell r="CU275">
            <v>10.8</v>
          </cell>
          <cell r="CV275">
            <v>11.5</v>
          </cell>
          <cell r="CW275">
            <v>10.8</v>
          </cell>
          <cell r="CX275">
            <v>18.8</v>
          </cell>
          <cell r="CY275">
            <v>21</v>
          </cell>
          <cell r="CZ275">
            <v>18.7</v>
          </cell>
          <cell r="DA275">
            <v>17.2</v>
          </cell>
          <cell r="DB275">
            <v>8.5</v>
          </cell>
          <cell r="DC275">
            <v>14</v>
          </cell>
          <cell r="DD275">
            <v>21.7</v>
          </cell>
          <cell r="DE275">
            <v>24.1</v>
          </cell>
          <cell r="DF275">
            <v>17.2</v>
          </cell>
          <cell r="DG275">
            <v>22.1</v>
          </cell>
          <cell r="DH275">
            <v>22.1</v>
          </cell>
          <cell r="DI275">
            <v>21.1</v>
          </cell>
          <cell r="DJ275">
            <v>31.3</v>
          </cell>
          <cell r="DK275">
            <v>24.4</v>
          </cell>
          <cell r="DL275">
            <v>9.1</v>
          </cell>
          <cell r="DM275">
            <v>12.5</v>
          </cell>
          <cell r="DN275">
            <v>1.6</v>
          </cell>
          <cell r="DO275">
            <v>-6.5</v>
          </cell>
          <cell r="DP275">
            <v>3.4</v>
          </cell>
          <cell r="DQ275">
            <v>11.4</v>
          </cell>
          <cell r="DR275">
            <v>22.4</v>
          </cell>
          <cell r="DS275">
            <v>25.5</v>
          </cell>
          <cell r="DT275">
            <v>40.9</v>
          </cell>
          <cell r="DU275">
            <v>25.4</v>
          </cell>
          <cell r="DV275">
            <v>41.1</v>
          </cell>
          <cell r="DW275">
            <v>19.600000000000001</v>
          </cell>
          <cell r="DX275">
            <v>16.600000000000001</v>
          </cell>
          <cell r="DY275">
            <v>19.899999999999999</v>
          </cell>
          <cell r="DZ275">
            <v>23.5</v>
          </cell>
          <cell r="EA275">
            <v>12.6</v>
          </cell>
          <cell r="EB275">
            <v>17.3</v>
          </cell>
          <cell r="EC275">
            <v>28.5</v>
          </cell>
          <cell r="ED275">
            <v>20.3</v>
          </cell>
          <cell r="EE275">
            <v>19.7</v>
          </cell>
          <cell r="EF275">
            <v>13.6</v>
          </cell>
          <cell r="EG275">
            <v>15.5</v>
          </cell>
          <cell r="EH275">
            <v>2.5</v>
          </cell>
          <cell r="EI275">
            <v>-4.5999999999999996</v>
          </cell>
          <cell r="EJ275">
            <v>5.9</v>
          </cell>
          <cell r="EK275">
            <v>7</v>
          </cell>
          <cell r="EL275">
            <v>-10.6</v>
          </cell>
          <cell r="EM275">
            <v>-5.5</v>
          </cell>
          <cell r="EN275">
            <v>-13.3</v>
          </cell>
          <cell r="EO275">
            <v>-5.7</v>
          </cell>
          <cell r="EP275">
            <v>-26.7</v>
          </cell>
          <cell r="EQ275">
            <v>-29</v>
          </cell>
          <cell r="ER275">
            <v>-32.200000000000003</v>
          </cell>
          <cell r="ES275">
            <v>-18.8</v>
          </cell>
          <cell r="ET275">
            <v>-26.7</v>
          </cell>
          <cell r="EU275">
            <v>-9.9</v>
          </cell>
          <cell r="EV275">
            <v>0.9</v>
          </cell>
          <cell r="EW275">
            <v>-6.2</v>
          </cell>
          <cell r="EX275">
            <v>-8.4</v>
          </cell>
          <cell r="EY275">
            <v>-6.2</v>
          </cell>
          <cell r="EZ275">
            <v>-9.6999999999999993</v>
          </cell>
          <cell r="FA275">
            <v>8.8000000000000007</v>
          </cell>
          <cell r="FB275">
            <v>6.3</v>
          </cell>
          <cell r="FC275">
            <v>-2.2000000000000002</v>
          </cell>
          <cell r="FD275">
            <v>0.4</v>
          </cell>
          <cell r="FE275">
            <v>12.2</v>
          </cell>
          <cell r="FF275">
            <v>1.2</v>
          </cell>
          <cell r="FG275">
            <v>5.0999999999999996</v>
          </cell>
          <cell r="FH275">
            <v>3.5</v>
          </cell>
          <cell r="FI275">
            <v>5.4</v>
          </cell>
          <cell r="FJ275">
            <v>5.6</v>
          </cell>
          <cell r="FK275">
            <v>15</v>
          </cell>
          <cell r="FL275">
            <v>1.9</v>
          </cell>
          <cell r="FM275">
            <v>-3.9</v>
          </cell>
          <cell r="FN275">
            <v>4.7</v>
          </cell>
          <cell r="FO275">
            <v>11.3</v>
          </cell>
          <cell r="FP275">
            <v>0.2</v>
          </cell>
          <cell r="FQ275">
            <v>12.9</v>
          </cell>
          <cell r="FR275">
            <v>25.4</v>
          </cell>
          <cell r="FS275">
            <v>11.8</v>
          </cell>
          <cell r="FT275">
            <v>28.3</v>
          </cell>
          <cell r="FU275">
            <v>32.700000000000003</v>
          </cell>
          <cell r="FV275">
            <v>-3.4</v>
          </cell>
          <cell r="FW275">
            <v>2.5</v>
          </cell>
          <cell r="FX275">
            <v>15.3</v>
          </cell>
          <cell r="FY275">
            <v>15.5</v>
          </cell>
          <cell r="FZ275">
            <v>12.7</v>
          </cell>
          <cell r="GA275">
            <v>12.2</v>
          </cell>
          <cell r="GB275">
            <v>2.2999999999999998</v>
          </cell>
          <cell r="GC275">
            <v>11</v>
          </cell>
          <cell r="GD275">
            <v>8.4</v>
          </cell>
          <cell r="GE275">
            <v>17.100000000000001</v>
          </cell>
          <cell r="GF275">
            <v>18.5</v>
          </cell>
          <cell r="GG275">
            <v>26.4</v>
          </cell>
          <cell r="GH275">
            <v>16.8</v>
          </cell>
          <cell r="GI275">
            <v>20.7</v>
          </cell>
          <cell r="GJ275">
            <v>20.399999999999999</v>
          </cell>
          <cell r="GK275">
            <v>17.899999999999999</v>
          </cell>
          <cell r="GL275">
            <v>22.3</v>
          </cell>
          <cell r="GM275">
            <v>20.399999999999999</v>
          </cell>
          <cell r="GN275">
            <v>25.2</v>
          </cell>
          <cell r="GO275">
            <v>23.7</v>
          </cell>
          <cell r="GP275">
            <v>25.4</v>
          </cell>
          <cell r="GQ275">
            <v>15.5</v>
          </cell>
          <cell r="GR275">
            <v>22.5</v>
          </cell>
          <cell r="GS275">
            <v>14.1</v>
          </cell>
          <cell r="GT275">
            <v>14.2</v>
          </cell>
          <cell r="GU275">
            <v>7.9</v>
          </cell>
          <cell r="GV275">
            <v>28.8</v>
          </cell>
          <cell r="GW275">
            <v>16.100000000000001</v>
          </cell>
          <cell r="GX275">
            <v>6.2</v>
          </cell>
          <cell r="GY275">
            <v>10.1</v>
          </cell>
          <cell r="GZ275">
            <v>34</v>
          </cell>
          <cell r="HA275">
            <v>17</v>
          </cell>
          <cell r="HB275">
            <v>15.2</v>
          </cell>
          <cell r="HC275">
            <v>20.2</v>
          </cell>
          <cell r="HD275">
            <v>21.6</v>
          </cell>
          <cell r="HE275">
            <v>21.9</v>
          </cell>
          <cell r="HF275">
            <v>18.7</v>
          </cell>
          <cell r="HG275">
            <v>20.6</v>
          </cell>
          <cell r="HH275">
            <v>-5.5</v>
          </cell>
          <cell r="HI275">
            <v>24.8</v>
          </cell>
          <cell r="HJ275">
            <v>65.099999999999994</v>
          </cell>
          <cell r="HK275">
            <v>12.2</v>
          </cell>
          <cell r="HL275">
            <v>23</v>
          </cell>
          <cell r="HM275">
            <v>6.4</v>
          </cell>
          <cell r="HN275">
            <v>16.8</v>
          </cell>
          <cell r="HO275">
            <v>0.7</v>
          </cell>
        </row>
        <row r="276">
          <cell r="A276" t="str">
            <v>CUGCXDM10</v>
          </cell>
          <cell r="B276" t="str">
            <v>YOY % change in nominal terms</v>
          </cell>
          <cell r="C276" t="str">
            <v>CXDM by commodity</v>
          </cell>
          <cell r="D276" t="str">
            <v>group 10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13.4</v>
          </cell>
          <cell r="P276">
            <v>-7.7</v>
          </cell>
          <cell r="Q276">
            <v>11.3</v>
          </cell>
          <cell r="R276">
            <v>24.1</v>
          </cell>
          <cell r="S276">
            <v>5.6</v>
          </cell>
          <cell r="T276">
            <v>1.2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68.5</v>
          </cell>
          <cell r="Z276">
            <v>-27.1</v>
          </cell>
          <cell r="AA276">
            <v>17.2</v>
          </cell>
          <cell r="AB276">
            <v>35.299999999999997</v>
          </cell>
          <cell r="AC276">
            <v>35</v>
          </cell>
          <cell r="AD276">
            <v>12</v>
          </cell>
          <cell r="AE276">
            <v>37.6</v>
          </cell>
          <cell r="AF276">
            <v>-4.9000000000000004</v>
          </cell>
          <cell r="AG276">
            <v>-0.9</v>
          </cell>
          <cell r="AH276">
            <v>8.9</v>
          </cell>
          <cell r="AI276">
            <v>8.9</v>
          </cell>
          <cell r="AJ276">
            <v>-3.9</v>
          </cell>
          <cell r="AK276">
            <v>31.3</v>
          </cell>
          <cell r="AL276">
            <v>-0.9</v>
          </cell>
          <cell r="AM276">
            <v>28.8</v>
          </cell>
          <cell r="AN276">
            <v>14.5</v>
          </cell>
          <cell r="AO276">
            <v>67.099999999999994</v>
          </cell>
          <cell r="AP276">
            <v>28.5</v>
          </cell>
          <cell r="AQ276">
            <v>77.900000000000006</v>
          </cell>
          <cell r="AR276">
            <v>36.299999999999997</v>
          </cell>
          <cell r="AS276">
            <v>49</v>
          </cell>
          <cell r="AT276">
            <v>0.2</v>
          </cell>
          <cell r="AU276">
            <v>16.100000000000001</v>
          </cell>
          <cell r="AV276">
            <v>14.2</v>
          </cell>
          <cell r="AW276">
            <v>29.3</v>
          </cell>
          <cell r="AX276">
            <v>16.100000000000001</v>
          </cell>
          <cell r="AY276">
            <v>41.5</v>
          </cell>
          <cell r="AZ276">
            <v>37</v>
          </cell>
          <cell r="BA276">
            <v>20</v>
          </cell>
          <cell r="BB276">
            <v>6.9</v>
          </cell>
          <cell r="BC276">
            <v>23.2</v>
          </cell>
          <cell r="BD276">
            <v>34.6</v>
          </cell>
          <cell r="BE276">
            <v>20.6</v>
          </cell>
          <cell r="BF276">
            <v>20.7</v>
          </cell>
          <cell r="BG276">
            <v>18.600000000000001</v>
          </cell>
          <cell r="BH276">
            <v>23.3</v>
          </cell>
          <cell r="BI276">
            <v>11.7</v>
          </cell>
          <cell r="BJ276">
            <v>18.5</v>
          </cell>
          <cell r="BK276">
            <v>20.3</v>
          </cell>
          <cell r="BL276">
            <v>17.100000000000001</v>
          </cell>
          <cell r="BM276">
            <v>16.7</v>
          </cell>
          <cell r="BN276">
            <v>25</v>
          </cell>
          <cell r="BO276">
            <v>10.7</v>
          </cell>
          <cell r="BP276">
            <v>24.8</v>
          </cell>
          <cell r="BQ276">
            <v>9.5</v>
          </cell>
          <cell r="BR276">
            <v>17</v>
          </cell>
          <cell r="BS276">
            <v>14.8</v>
          </cell>
          <cell r="BT276">
            <v>30.8</v>
          </cell>
          <cell r="BU276">
            <v>28.4</v>
          </cell>
          <cell r="BV276">
            <v>47.2</v>
          </cell>
          <cell r="BW276">
            <v>30.6</v>
          </cell>
          <cell r="BX276">
            <v>19.100000000000001</v>
          </cell>
          <cell r="BY276">
            <v>21.8</v>
          </cell>
          <cell r="BZ276">
            <v>16.2</v>
          </cell>
          <cell r="CA276">
            <v>-0.3</v>
          </cell>
          <cell r="CB276">
            <v>12.8</v>
          </cell>
          <cell r="CC276">
            <v>4.5999999999999996</v>
          </cell>
          <cell r="CD276">
            <v>12.6</v>
          </cell>
          <cell r="CE276">
            <v>12.7</v>
          </cell>
          <cell r="CF276">
            <v>9.6</v>
          </cell>
          <cell r="CG276">
            <v>9.8000000000000007</v>
          </cell>
          <cell r="CH276">
            <v>23</v>
          </cell>
          <cell r="CI276">
            <v>3.6</v>
          </cell>
          <cell r="CJ276">
            <v>8.8000000000000007</v>
          </cell>
          <cell r="CK276">
            <v>20</v>
          </cell>
          <cell r="CL276">
            <v>14</v>
          </cell>
          <cell r="CM276">
            <v>9.1999999999999993</v>
          </cell>
          <cell r="CN276">
            <v>18.5</v>
          </cell>
          <cell r="CO276">
            <v>6.2</v>
          </cell>
          <cell r="CP276">
            <v>17.3</v>
          </cell>
          <cell r="CQ276">
            <v>12.9</v>
          </cell>
          <cell r="CR276">
            <v>15.4</v>
          </cell>
          <cell r="CS276">
            <v>16.8</v>
          </cell>
          <cell r="CT276">
            <v>11.9</v>
          </cell>
          <cell r="CU276">
            <v>-0.8</v>
          </cell>
          <cell r="CV276">
            <v>10</v>
          </cell>
          <cell r="CW276">
            <v>6.3</v>
          </cell>
          <cell r="CX276">
            <v>-4.5</v>
          </cell>
          <cell r="CY276">
            <v>5.6</v>
          </cell>
          <cell r="CZ276">
            <v>19.600000000000001</v>
          </cell>
          <cell r="DA276">
            <v>7.1</v>
          </cell>
          <cell r="DB276">
            <v>18.3</v>
          </cell>
          <cell r="DC276">
            <v>30.5</v>
          </cell>
          <cell r="DD276">
            <v>34.299999999999997</v>
          </cell>
          <cell r="DE276">
            <v>34.200000000000003</v>
          </cell>
          <cell r="DF276">
            <v>29.4</v>
          </cell>
          <cell r="DG276">
            <v>27.1</v>
          </cell>
          <cell r="DH276">
            <v>22.5</v>
          </cell>
          <cell r="DI276">
            <v>26</v>
          </cell>
          <cell r="DJ276">
            <v>15.2</v>
          </cell>
          <cell r="DK276">
            <v>22</v>
          </cell>
          <cell r="DL276">
            <v>18.8</v>
          </cell>
          <cell r="DM276">
            <v>24.7</v>
          </cell>
          <cell r="DN276">
            <v>16.600000000000001</v>
          </cell>
          <cell r="DO276">
            <v>17.3</v>
          </cell>
          <cell r="DP276">
            <v>19.100000000000001</v>
          </cell>
          <cell r="DQ276">
            <v>5</v>
          </cell>
          <cell r="DR276">
            <v>13.8</v>
          </cell>
          <cell r="DS276">
            <v>11.9</v>
          </cell>
          <cell r="DT276">
            <v>6.5</v>
          </cell>
          <cell r="DU276">
            <v>9.1</v>
          </cell>
          <cell r="DV276">
            <v>19.3</v>
          </cell>
          <cell r="DW276">
            <v>16.5</v>
          </cell>
          <cell r="DX276">
            <v>28.1</v>
          </cell>
          <cell r="DY276">
            <v>19.7</v>
          </cell>
          <cell r="DZ276">
            <v>20.9</v>
          </cell>
          <cell r="EA276">
            <v>15.3</v>
          </cell>
          <cell r="EB276">
            <v>15.1</v>
          </cell>
          <cell r="EC276">
            <v>9.5</v>
          </cell>
          <cell r="ED276">
            <v>18.399999999999999</v>
          </cell>
          <cell r="EE276">
            <v>14.7</v>
          </cell>
          <cell r="EF276">
            <v>12.2</v>
          </cell>
          <cell r="EG276">
            <v>8.1999999999999993</v>
          </cell>
          <cell r="EH276">
            <v>9.3000000000000007</v>
          </cell>
          <cell r="EI276">
            <v>0</v>
          </cell>
          <cell r="EJ276">
            <v>6.9</v>
          </cell>
          <cell r="EK276">
            <v>7.9</v>
          </cell>
          <cell r="EL276">
            <v>4.0999999999999996</v>
          </cell>
          <cell r="EM276">
            <v>0.4</v>
          </cell>
          <cell r="EN276">
            <v>-2.5</v>
          </cell>
          <cell r="EO276">
            <v>2.2999999999999998</v>
          </cell>
          <cell r="EP276">
            <v>-4.0999999999999996</v>
          </cell>
          <cell r="EQ276">
            <v>-1.7</v>
          </cell>
          <cell r="ER276">
            <v>-1.4</v>
          </cell>
          <cell r="ES276">
            <v>-2.2999999999999998</v>
          </cell>
          <cell r="ET276">
            <v>-2.4</v>
          </cell>
          <cell r="EU276">
            <v>0.4</v>
          </cell>
          <cell r="EV276">
            <v>1.1000000000000001</v>
          </cell>
          <cell r="EW276">
            <v>-2.1</v>
          </cell>
          <cell r="EX276">
            <v>-0.5</v>
          </cell>
          <cell r="EY276">
            <v>-0.3</v>
          </cell>
          <cell r="EZ276">
            <v>-10.7</v>
          </cell>
          <cell r="FA276">
            <v>-2.7</v>
          </cell>
          <cell r="FB276">
            <v>-5.0999999999999996</v>
          </cell>
          <cell r="FC276">
            <v>-5</v>
          </cell>
          <cell r="FD276">
            <v>-5.9</v>
          </cell>
          <cell r="FE276">
            <v>6.3</v>
          </cell>
          <cell r="FF276">
            <v>-4.0999999999999996</v>
          </cell>
          <cell r="FG276">
            <v>-1.7</v>
          </cell>
          <cell r="FH276">
            <v>-5.8</v>
          </cell>
          <cell r="FI276">
            <v>-1.5</v>
          </cell>
          <cell r="FJ276">
            <v>3.6</v>
          </cell>
          <cell r="FK276">
            <v>-4.8</v>
          </cell>
          <cell r="FL276">
            <v>-4.2</v>
          </cell>
          <cell r="FM276">
            <v>-2</v>
          </cell>
          <cell r="FN276">
            <v>-1.8</v>
          </cell>
          <cell r="FO276">
            <v>-4.2</v>
          </cell>
          <cell r="FP276">
            <v>-12.2</v>
          </cell>
          <cell r="FQ276">
            <v>3.9</v>
          </cell>
          <cell r="FR276">
            <v>6.1</v>
          </cell>
          <cell r="FS276">
            <v>-1.6</v>
          </cell>
          <cell r="FT276">
            <v>9.6</v>
          </cell>
          <cell r="FU276">
            <v>29.3</v>
          </cell>
          <cell r="FV276">
            <v>-5.7</v>
          </cell>
          <cell r="FW276">
            <v>1.5</v>
          </cell>
          <cell r="FX276">
            <v>7.8</v>
          </cell>
          <cell r="FY276">
            <v>9.1</v>
          </cell>
          <cell r="FZ276">
            <v>15.2</v>
          </cell>
          <cell r="GA276">
            <v>9.9</v>
          </cell>
          <cell r="GB276">
            <v>1.8</v>
          </cell>
          <cell r="GC276">
            <v>8.9</v>
          </cell>
          <cell r="GD276">
            <v>4.9000000000000004</v>
          </cell>
          <cell r="GE276">
            <v>5.7</v>
          </cell>
          <cell r="GF276">
            <v>10.3</v>
          </cell>
          <cell r="GG276">
            <v>13</v>
          </cell>
          <cell r="GH276">
            <v>8.3000000000000007</v>
          </cell>
          <cell r="GI276">
            <v>6.9</v>
          </cell>
          <cell r="GJ276">
            <v>5.9</v>
          </cell>
          <cell r="GK276">
            <v>11.8</v>
          </cell>
          <cell r="GL276">
            <v>15.4</v>
          </cell>
          <cell r="GM276">
            <v>9.9</v>
          </cell>
          <cell r="GN276">
            <v>9.1</v>
          </cell>
          <cell r="GO276">
            <v>7.8</v>
          </cell>
          <cell r="GP276">
            <v>9.5</v>
          </cell>
          <cell r="GQ276">
            <v>9.1999999999999993</v>
          </cell>
          <cell r="GR276">
            <v>8.9</v>
          </cell>
          <cell r="GS276">
            <v>3.9</v>
          </cell>
          <cell r="GT276">
            <v>10.5</v>
          </cell>
          <cell r="GU276">
            <v>9</v>
          </cell>
          <cell r="GV276">
            <v>8.6999999999999993</v>
          </cell>
          <cell r="GW276">
            <v>8</v>
          </cell>
          <cell r="GX276">
            <v>9.9</v>
          </cell>
          <cell r="GY276">
            <v>6.8</v>
          </cell>
          <cell r="GZ276">
            <v>8.5</v>
          </cell>
          <cell r="HA276">
            <v>7.6</v>
          </cell>
          <cell r="HB276">
            <v>8.1</v>
          </cell>
          <cell r="HC276">
            <v>6.9</v>
          </cell>
          <cell r="HD276">
            <v>6.8</v>
          </cell>
          <cell r="HE276">
            <v>6.1</v>
          </cell>
          <cell r="HF276">
            <v>4.5</v>
          </cell>
          <cell r="HG276">
            <v>6.1</v>
          </cell>
          <cell r="HH276">
            <v>0.6</v>
          </cell>
          <cell r="HI276">
            <v>5.0999999999999996</v>
          </cell>
          <cell r="HJ276">
            <v>21.2</v>
          </cell>
          <cell r="HK276">
            <v>7.7</v>
          </cell>
          <cell r="HL276">
            <v>8.4</v>
          </cell>
          <cell r="HM276">
            <v>11</v>
          </cell>
          <cell r="HN276">
            <v>24.4</v>
          </cell>
          <cell r="HO276">
            <v>-2.2000000000000002</v>
          </cell>
        </row>
        <row r="277">
          <cell r="A277" t="str">
            <v>CUGCXDM11</v>
          </cell>
          <cell r="B277" t="str">
            <v>YOY % change in nominal terms</v>
          </cell>
          <cell r="C277" t="str">
            <v>CXDM by commodity</v>
          </cell>
          <cell r="D277" t="str">
            <v>group 11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5.2</v>
          </cell>
          <cell r="P277">
            <v>12.6</v>
          </cell>
          <cell r="Q277">
            <v>22.1</v>
          </cell>
          <cell r="R277">
            <v>20.100000000000001</v>
          </cell>
          <cell r="S277">
            <v>11.1</v>
          </cell>
          <cell r="T277">
            <v>9.5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22.5</v>
          </cell>
          <cell r="Z277">
            <v>5.0999999999999996</v>
          </cell>
          <cell r="AA277">
            <v>-0.4</v>
          </cell>
          <cell r="AB277">
            <v>0.4</v>
          </cell>
          <cell r="AC277">
            <v>1.5</v>
          </cell>
          <cell r="AD277">
            <v>1.6</v>
          </cell>
          <cell r="AE277">
            <v>6.8</v>
          </cell>
          <cell r="AF277">
            <v>7</v>
          </cell>
          <cell r="AG277">
            <v>13.5</v>
          </cell>
          <cell r="AH277">
            <v>23.5</v>
          </cell>
          <cell r="AI277">
            <v>12.7</v>
          </cell>
          <cell r="AJ277">
            <v>19.899999999999999</v>
          </cell>
          <cell r="AK277">
            <v>25</v>
          </cell>
          <cell r="AL277">
            <v>18.2</v>
          </cell>
          <cell r="AM277">
            <v>22</v>
          </cell>
          <cell r="AN277">
            <v>21.3</v>
          </cell>
          <cell r="AO277">
            <v>15.6</v>
          </cell>
          <cell r="AP277">
            <v>10</v>
          </cell>
          <cell r="AQ277">
            <v>20.100000000000001</v>
          </cell>
          <cell r="AR277">
            <v>13.2</v>
          </cell>
          <cell r="AS277">
            <v>14.7</v>
          </cell>
          <cell r="AT277">
            <v>28.1</v>
          </cell>
          <cell r="AU277">
            <v>23.6</v>
          </cell>
          <cell r="AV277">
            <v>25</v>
          </cell>
          <cell r="AW277">
            <v>25.7</v>
          </cell>
          <cell r="AX277">
            <v>25.5</v>
          </cell>
          <cell r="AY277">
            <v>23.1</v>
          </cell>
          <cell r="AZ277">
            <v>26.9</v>
          </cell>
          <cell r="BA277">
            <v>25.3</v>
          </cell>
          <cell r="BB277">
            <v>31.3</v>
          </cell>
          <cell r="BC277">
            <v>26.8</v>
          </cell>
          <cell r="BD277">
            <v>39.1</v>
          </cell>
          <cell r="BE277">
            <v>32.299999999999997</v>
          </cell>
          <cell r="BF277">
            <v>42.7</v>
          </cell>
          <cell r="BG277">
            <v>32.299999999999997</v>
          </cell>
          <cell r="BH277">
            <v>36.5</v>
          </cell>
          <cell r="BI277">
            <v>29.1</v>
          </cell>
          <cell r="BJ277">
            <v>23.1</v>
          </cell>
          <cell r="BK277">
            <v>8.8000000000000007</v>
          </cell>
          <cell r="BL277">
            <v>19.399999999999999</v>
          </cell>
          <cell r="BM277">
            <v>19.600000000000001</v>
          </cell>
          <cell r="BN277">
            <v>20.9</v>
          </cell>
          <cell r="BO277">
            <v>20.6</v>
          </cell>
          <cell r="BP277">
            <v>24.6</v>
          </cell>
          <cell r="BQ277">
            <v>11</v>
          </cell>
          <cell r="BR277">
            <v>19</v>
          </cell>
          <cell r="BS277">
            <v>2.5</v>
          </cell>
          <cell r="BT277">
            <v>7.2</v>
          </cell>
          <cell r="BU277">
            <v>8.5</v>
          </cell>
          <cell r="BV277">
            <v>7.1</v>
          </cell>
          <cell r="BW277">
            <v>6.3</v>
          </cell>
          <cell r="BX277">
            <v>11.3</v>
          </cell>
          <cell r="BY277">
            <v>12.7</v>
          </cell>
          <cell r="BZ277">
            <v>16.8</v>
          </cell>
          <cell r="CA277">
            <v>14.7</v>
          </cell>
          <cell r="CB277">
            <v>13.9</v>
          </cell>
          <cell r="CC277">
            <v>13.1</v>
          </cell>
          <cell r="CD277">
            <v>13.6</v>
          </cell>
          <cell r="CE277">
            <v>5.8</v>
          </cell>
          <cell r="CF277">
            <v>8.1999999999999993</v>
          </cell>
          <cell r="CG277">
            <v>10</v>
          </cell>
          <cell r="CH277">
            <v>5.0999999999999996</v>
          </cell>
          <cell r="CI277">
            <v>10</v>
          </cell>
          <cell r="CJ277">
            <v>13.7</v>
          </cell>
          <cell r="CK277">
            <v>14.1</v>
          </cell>
          <cell r="CL277">
            <v>10.8</v>
          </cell>
          <cell r="CM277">
            <v>20.100000000000001</v>
          </cell>
          <cell r="CN277">
            <v>19.100000000000001</v>
          </cell>
          <cell r="CO277">
            <v>17.8</v>
          </cell>
          <cell r="CP277">
            <v>22.8</v>
          </cell>
          <cell r="CQ277">
            <v>19.899999999999999</v>
          </cell>
          <cell r="CR277">
            <v>22.6</v>
          </cell>
          <cell r="CS277">
            <v>21.1</v>
          </cell>
          <cell r="CT277">
            <v>22.6</v>
          </cell>
          <cell r="CU277">
            <v>36.1</v>
          </cell>
          <cell r="CV277">
            <v>25.8</v>
          </cell>
          <cell r="CW277">
            <v>17.5</v>
          </cell>
          <cell r="CX277">
            <v>15.6</v>
          </cell>
          <cell r="CY277">
            <v>15.2</v>
          </cell>
          <cell r="CZ277">
            <v>-1.1000000000000001</v>
          </cell>
          <cell r="DA277">
            <v>11.1</v>
          </cell>
          <cell r="DB277">
            <v>13.5</v>
          </cell>
          <cell r="DC277">
            <v>21.7</v>
          </cell>
          <cell r="DD277">
            <v>21.6</v>
          </cell>
          <cell r="DE277">
            <v>29.1</v>
          </cell>
          <cell r="DF277">
            <v>21.6</v>
          </cell>
          <cell r="DG277">
            <v>19.399999999999999</v>
          </cell>
          <cell r="DH277">
            <v>24.3</v>
          </cell>
          <cell r="DI277">
            <v>25.8</v>
          </cell>
          <cell r="DJ277">
            <v>27.6</v>
          </cell>
          <cell r="DK277">
            <v>24.5</v>
          </cell>
          <cell r="DL277">
            <v>41.9</v>
          </cell>
          <cell r="DM277">
            <v>26.5</v>
          </cell>
          <cell r="DN277">
            <v>36.6</v>
          </cell>
          <cell r="DO277">
            <v>22.4</v>
          </cell>
          <cell r="DP277">
            <v>31.4</v>
          </cell>
          <cell r="DQ277">
            <v>16.5</v>
          </cell>
          <cell r="DR277">
            <v>5.3</v>
          </cell>
          <cell r="DS277">
            <v>2.9</v>
          </cell>
          <cell r="DT277">
            <v>7.5</v>
          </cell>
          <cell r="DU277">
            <v>7.8</v>
          </cell>
          <cell r="DV277">
            <v>9.5</v>
          </cell>
          <cell r="DW277">
            <v>16.8</v>
          </cell>
          <cell r="DX277">
            <v>9.4</v>
          </cell>
          <cell r="DY277">
            <v>9</v>
          </cell>
          <cell r="DZ277">
            <v>11</v>
          </cell>
          <cell r="EA277">
            <v>6.6</v>
          </cell>
          <cell r="EB277">
            <v>3.4</v>
          </cell>
          <cell r="EC277">
            <v>-0.3</v>
          </cell>
          <cell r="ED277">
            <v>-3.1</v>
          </cell>
          <cell r="EE277">
            <v>1.6</v>
          </cell>
          <cell r="EF277">
            <v>-4.9000000000000004</v>
          </cell>
          <cell r="EG277">
            <v>6.1</v>
          </cell>
          <cell r="EH277">
            <v>10.6</v>
          </cell>
          <cell r="EI277">
            <v>10.8</v>
          </cell>
          <cell r="EJ277">
            <v>5.5</v>
          </cell>
          <cell r="EK277">
            <v>16.899999999999999</v>
          </cell>
          <cell r="EL277">
            <v>17.5</v>
          </cell>
          <cell r="EM277">
            <v>22.2</v>
          </cell>
          <cell r="EN277">
            <v>18.2</v>
          </cell>
          <cell r="EO277">
            <v>18.8</v>
          </cell>
          <cell r="EP277">
            <v>8.1999999999999993</v>
          </cell>
          <cell r="EQ277">
            <v>1.9</v>
          </cell>
          <cell r="ER277">
            <v>-8.1</v>
          </cell>
          <cell r="ES277">
            <v>-3.8</v>
          </cell>
          <cell r="ET277">
            <v>-0.9</v>
          </cell>
          <cell r="EU277">
            <v>-8.1999999999999993</v>
          </cell>
          <cell r="EV277">
            <v>-3</v>
          </cell>
          <cell r="EW277">
            <v>0.2</v>
          </cell>
          <cell r="EX277">
            <v>2.4</v>
          </cell>
          <cell r="EY277">
            <v>-2.2000000000000002</v>
          </cell>
          <cell r="EZ277">
            <v>10.1</v>
          </cell>
          <cell r="FA277">
            <v>7.1</v>
          </cell>
          <cell r="FB277">
            <v>7.8</v>
          </cell>
          <cell r="FC277">
            <v>8.6999999999999993</v>
          </cell>
          <cell r="FD277">
            <v>8.4</v>
          </cell>
          <cell r="FE277">
            <v>4.7</v>
          </cell>
          <cell r="FF277">
            <v>7.1</v>
          </cell>
          <cell r="FG277">
            <v>3.5</v>
          </cell>
          <cell r="FH277">
            <v>0.3</v>
          </cell>
          <cell r="FI277">
            <v>3.8</v>
          </cell>
          <cell r="FJ277">
            <v>-3</v>
          </cell>
          <cell r="FK277">
            <v>-4.8</v>
          </cell>
          <cell r="FL277">
            <v>-2.6</v>
          </cell>
          <cell r="FM277">
            <v>-2.5</v>
          </cell>
          <cell r="FN277">
            <v>-3.2</v>
          </cell>
          <cell r="FO277">
            <v>-2.5</v>
          </cell>
          <cell r="FP277">
            <v>-18</v>
          </cell>
          <cell r="FQ277">
            <v>-6.5</v>
          </cell>
          <cell r="FR277">
            <v>-3</v>
          </cell>
          <cell r="FS277">
            <v>-7.4</v>
          </cell>
          <cell r="FT277">
            <v>0.7</v>
          </cell>
          <cell r="FU277">
            <v>23.4</v>
          </cell>
          <cell r="FV277">
            <v>7.8</v>
          </cell>
          <cell r="FW277">
            <v>4.9000000000000004</v>
          </cell>
          <cell r="FX277">
            <v>8.6</v>
          </cell>
          <cell r="FY277">
            <v>3.3</v>
          </cell>
          <cell r="FZ277">
            <v>2.9</v>
          </cell>
          <cell r="GA277">
            <v>2.2999999999999998</v>
          </cell>
          <cell r="GB277">
            <v>3.7</v>
          </cell>
          <cell r="GC277">
            <v>3</v>
          </cell>
          <cell r="GD277">
            <v>3.3</v>
          </cell>
          <cell r="GE277">
            <v>5.0999999999999996</v>
          </cell>
          <cell r="GF277">
            <v>2.4</v>
          </cell>
          <cell r="GG277">
            <v>5.0999999999999996</v>
          </cell>
          <cell r="GH277">
            <v>4</v>
          </cell>
          <cell r="GI277">
            <v>6.2</v>
          </cell>
          <cell r="GJ277">
            <v>9.3000000000000007</v>
          </cell>
          <cell r="GK277">
            <v>12.5</v>
          </cell>
          <cell r="GL277">
            <v>13.5</v>
          </cell>
          <cell r="GM277">
            <v>10.5</v>
          </cell>
          <cell r="GN277">
            <v>11.4</v>
          </cell>
          <cell r="GO277">
            <v>4.4000000000000004</v>
          </cell>
          <cell r="GP277">
            <v>2.9</v>
          </cell>
          <cell r="GQ277">
            <v>-6.6</v>
          </cell>
          <cell r="GR277">
            <v>2.7</v>
          </cell>
          <cell r="GS277">
            <v>-6.6</v>
          </cell>
          <cell r="GT277">
            <v>-5.7</v>
          </cell>
          <cell r="GU277">
            <v>-5.0999999999999996</v>
          </cell>
          <cell r="GV277">
            <v>9.5</v>
          </cell>
          <cell r="GW277">
            <v>-2.1</v>
          </cell>
          <cell r="GX277">
            <v>10.199999999999999</v>
          </cell>
          <cell r="GY277">
            <v>13.5</v>
          </cell>
          <cell r="GZ277">
            <v>16.2</v>
          </cell>
          <cell r="HA277">
            <v>9.5</v>
          </cell>
          <cell r="HB277">
            <v>12.3</v>
          </cell>
          <cell r="HC277">
            <v>11.4</v>
          </cell>
          <cell r="HD277">
            <v>10</v>
          </cell>
          <cell r="HE277">
            <v>9.4</v>
          </cell>
          <cell r="HF277">
            <v>9.8000000000000007</v>
          </cell>
          <cell r="HG277">
            <v>10.1</v>
          </cell>
          <cell r="HH277">
            <v>5.8</v>
          </cell>
          <cell r="HI277">
            <v>7.9</v>
          </cell>
          <cell r="HJ277">
            <v>3.4</v>
          </cell>
          <cell r="HK277">
            <v>2.6</v>
          </cell>
          <cell r="HL277">
            <v>4.8</v>
          </cell>
          <cell r="HM277">
            <v>9</v>
          </cell>
          <cell r="HN277">
            <v>1.3</v>
          </cell>
          <cell r="HO277">
            <v>4.5999999999999996</v>
          </cell>
        </row>
        <row r="278">
          <cell r="A278" t="str">
            <v>CUGCXDM12</v>
          </cell>
          <cell r="B278" t="str">
            <v>YOY % change in nominal terms</v>
          </cell>
          <cell r="C278" t="str">
            <v>CXDM by commodity</v>
          </cell>
          <cell r="D278" t="str">
            <v>group 12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2.2000000000000002</v>
          </cell>
          <cell r="P278">
            <v>11.1</v>
          </cell>
          <cell r="Q278">
            <v>13.7</v>
          </cell>
          <cell r="R278">
            <v>17.399999999999999</v>
          </cell>
          <cell r="S278">
            <v>3.9</v>
          </cell>
          <cell r="T278">
            <v>11.5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23.9</v>
          </cell>
          <cell r="Z278">
            <v>15.7</v>
          </cell>
          <cell r="AA278">
            <v>10.4</v>
          </cell>
          <cell r="AB278">
            <v>5.9</v>
          </cell>
          <cell r="AC278">
            <v>5.0999999999999996</v>
          </cell>
          <cell r="AD278">
            <v>9.1</v>
          </cell>
          <cell r="AE278">
            <v>12</v>
          </cell>
          <cell r="AF278">
            <v>11.6</v>
          </cell>
          <cell r="AG278">
            <v>7.3</v>
          </cell>
          <cell r="AH278">
            <v>16.7</v>
          </cell>
          <cell r="AI278">
            <v>11.8</v>
          </cell>
          <cell r="AJ278">
            <v>13</v>
          </cell>
          <cell r="AK278">
            <v>33.5</v>
          </cell>
          <cell r="AL278">
            <v>7</v>
          </cell>
          <cell r="AM278">
            <v>29.4</v>
          </cell>
          <cell r="AN278">
            <v>20.100000000000001</v>
          </cell>
          <cell r="AO278">
            <v>30.8</v>
          </cell>
          <cell r="AP278">
            <v>22.9</v>
          </cell>
          <cell r="AQ278">
            <v>9.1999999999999993</v>
          </cell>
          <cell r="AR278">
            <v>24.1</v>
          </cell>
          <cell r="AS278">
            <v>22</v>
          </cell>
          <cell r="AT278">
            <v>7.3</v>
          </cell>
          <cell r="AU278">
            <v>24.7</v>
          </cell>
          <cell r="AV278">
            <v>29.3</v>
          </cell>
          <cell r="AW278">
            <v>25.2</v>
          </cell>
          <cell r="AX278">
            <v>21.2</v>
          </cell>
          <cell r="AY278">
            <v>37.299999999999997</v>
          </cell>
          <cell r="AZ278">
            <v>36.5</v>
          </cell>
          <cell r="BA278">
            <v>13.8</v>
          </cell>
          <cell r="BB278">
            <v>26.5</v>
          </cell>
          <cell r="BC278">
            <v>28.6</v>
          </cell>
          <cell r="BD278">
            <v>30.4</v>
          </cell>
          <cell r="BE278">
            <v>21.4</v>
          </cell>
          <cell r="BF278">
            <v>35.5</v>
          </cell>
          <cell r="BG278">
            <v>30.8</v>
          </cell>
          <cell r="BH278">
            <v>29.2</v>
          </cell>
          <cell r="BI278">
            <v>27.6</v>
          </cell>
          <cell r="BJ278">
            <v>26.4</v>
          </cell>
          <cell r="BK278">
            <v>26.2</v>
          </cell>
          <cell r="BL278">
            <v>27.1</v>
          </cell>
          <cell r="BM278">
            <v>26.9</v>
          </cell>
          <cell r="BN278">
            <v>22.4</v>
          </cell>
          <cell r="BO278">
            <v>15.7</v>
          </cell>
          <cell r="BP278">
            <v>14.3</v>
          </cell>
          <cell r="BQ278">
            <v>12.4</v>
          </cell>
          <cell r="BR278">
            <v>16.100000000000001</v>
          </cell>
          <cell r="BS278">
            <v>6.6</v>
          </cell>
          <cell r="BT278">
            <v>19.5</v>
          </cell>
          <cell r="BU278">
            <v>15.9</v>
          </cell>
          <cell r="BV278">
            <v>24.5</v>
          </cell>
          <cell r="BW278">
            <v>16.8</v>
          </cell>
          <cell r="BX278">
            <v>22.3</v>
          </cell>
          <cell r="BY278">
            <v>15.6</v>
          </cell>
          <cell r="BZ278">
            <v>22.1</v>
          </cell>
          <cell r="CA278">
            <v>16.5</v>
          </cell>
          <cell r="CB278">
            <v>18.8</v>
          </cell>
          <cell r="CC278">
            <v>18.100000000000001</v>
          </cell>
          <cell r="CD278">
            <v>18.600000000000001</v>
          </cell>
          <cell r="CE278">
            <v>7.4</v>
          </cell>
          <cell r="CF278">
            <v>13.6</v>
          </cell>
          <cell r="CG278">
            <v>14.6</v>
          </cell>
          <cell r="CH278">
            <v>11.8</v>
          </cell>
          <cell r="CI278">
            <v>5.0999999999999996</v>
          </cell>
          <cell r="CJ278">
            <v>11.3</v>
          </cell>
          <cell r="CK278">
            <v>13.2</v>
          </cell>
          <cell r="CL278">
            <v>10.4</v>
          </cell>
          <cell r="CM278">
            <v>18.2</v>
          </cell>
          <cell r="CN278">
            <v>19.3</v>
          </cell>
          <cell r="CO278">
            <v>23.4</v>
          </cell>
          <cell r="CP278">
            <v>18.899999999999999</v>
          </cell>
          <cell r="CQ278">
            <v>19.7</v>
          </cell>
          <cell r="CR278">
            <v>15.1</v>
          </cell>
          <cell r="CS278">
            <v>21.3</v>
          </cell>
          <cell r="CT278">
            <v>14.2</v>
          </cell>
          <cell r="CU278">
            <v>18.100000000000001</v>
          </cell>
          <cell r="CV278">
            <v>17.3</v>
          </cell>
          <cell r="CW278">
            <v>21.4</v>
          </cell>
          <cell r="CX278">
            <v>6.6</v>
          </cell>
          <cell r="CY278">
            <v>8.9</v>
          </cell>
          <cell r="CZ278">
            <v>9.9</v>
          </cell>
          <cell r="DA278">
            <v>11.8</v>
          </cell>
          <cell r="DB278">
            <v>6.8</v>
          </cell>
          <cell r="DC278">
            <v>14.7</v>
          </cell>
          <cell r="DD278">
            <v>10.4</v>
          </cell>
          <cell r="DE278">
            <v>1.8</v>
          </cell>
          <cell r="DF278">
            <v>7.8</v>
          </cell>
          <cell r="DG278">
            <v>6.2</v>
          </cell>
          <cell r="DH278">
            <v>12</v>
          </cell>
          <cell r="DI278">
            <v>30.6</v>
          </cell>
          <cell r="DJ278">
            <v>23.7</v>
          </cell>
          <cell r="DK278">
            <v>17.399999999999999</v>
          </cell>
          <cell r="DL278">
            <v>10.8</v>
          </cell>
          <cell r="DM278">
            <v>14.9</v>
          </cell>
          <cell r="DN278">
            <v>7</v>
          </cell>
          <cell r="DO278">
            <v>-3.2</v>
          </cell>
          <cell r="DP278">
            <v>6.7</v>
          </cell>
          <cell r="DQ278">
            <v>21.5</v>
          </cell>
          <cell r="DR278">
            <v>30.6</v>
          </cell>
          <cell r="DS278">
            <v>12</v>
          </cell>
          <cell r="DT278">
            <v>47.3</v>
          </cell>
          <cell r="DU278">
            <v>28.8</v>
          </cell>
          <cell r="DV278">
            <v>12.2</v>
          </cell>
          <cell r="DW278">
            <v>3.4</v>
          </cell>
          <cell r="DX278">
            <v>9.6999999999999993</v>
          </cell>
          <cell r="DY278">
            <v>14.6</v>
          </cell>
          <cell r="DZ278">
            <v>10.199999999999999</v>
          </cell>
          <cell r="EA278">
            <v>7.9</v>
          </cell>
          <cell r="EB278">
            <v>19.2</v>
          </cell>
          <cell r="EC278">
            <v>17.3</v>
          </cell>
          <cell r="ED278">
            <v>11</v>
          </cell>
          <cell r="EE278">
            <v>13.4</v>
          </cell>
          <cell r="EF278">
            <v>15.2</v>
          </cell>
          <cell r="EG278">
            <v>11.5</v>
          </cell>
          <cell r="EH278">
            <v>15.7</v>
          </cell>
          <cell r="EI278">
            <v>14.3</v>
          </cell>
          <cell r="EJ278">
            <v>14.1</v>
          </cell>
          <cell r="EK278">
            <v>7.5</v>
          </cell>
          <cell r="EL278">
            <v>12</v>
          </cell>
          <cell r="EM278">
            <v>-9.5</v>
          </cell>
          <cell r="EN278">
            <v>-9.9</v>
          </cell>
          <cell r="EO278">
            <v>-0.3</v>
          </cell>
          <cell r="EP278">
            <v>-12.8</v>
          </cell>
          <cell r="EQ278">
            <v>-19.2</v>
          </cell>
          <cell r="ER278">
            <v>-8.6</v>
          </cell>
          <cell r="ES278">
            <v>-11</v>
          </cell>
          <cell r="ET278">
            <v>-13.3</v>
          </cell>
          <cell r="EU278">
            <v>-12.3</v>
          </cell>
          <cell r="EV278">
            <v>-11.5</v>
          </cell>
          <cell r="EW278">
            <v>-19</v>
          </cell>
          <cell r="EX278">
            <v>-6.3</v>
          </cell>
          <cell r="EY278">
            <v>-11.6</v>
          </cell>
          <cell r="EZ278">
            <v>-0.2</v>
          </cell>
          <cell r="FA278">
            <v>8</v>
          </cell>
          <cell r="FB278">
            <v>9.4</v>
          </cell>
          <cell r="FC278">
            <v>2.7</v>
          </cell>
          <cell r="FD278">
            <v>4.5</v>
          </cell>
          <cell r="FE278">
            <v>4</v>
          </cell>
          <cell r="FF278">
            <v>-3.9</v>
          </cell>
          <cell r="FG278">
            <v>-5.6</v>
          </cell>
          <cell r="FH278">
            <v>-9</v>
          </cell>
          <cell r="FI278">
            <v>-3.9</v>
          </cell>
          <cell r="FJ278">
            <v>0.4</v>
          </cell>
          <cell r="FK278">
            <v>5</v>
          </cell>
          <cell r="FL278">
            <v>-0.6</v>
          </cell>
          <cell r="FM278">
            <v>14.7</v>
          </cell>
          <cell r="FN278">
            <v>5.6</v>
          </cell>
          <cell r="FO278">
            <v>-12.2</v>
          </cell>
          <cell r="FP278">
            <v>-26.6</v>
          </cell>
          <cell r="FQ278">
            <v>-3.7</v>
          </cell>
          <cell r="FR278">
            <v>-7.3</v>
          </cell>
          <cell r="FS278">
            <v>-13.1</v>
          </cell>
          <cell r="FT278">
            <v>14.3</v>
          </cell>
          <cell r="FU278">
            <v>36.299999999999997</v>
          </cell>
          <cell r="FV278">
            <v>15.9</v>
          </cell>
          <cell r="FW278">
            <v>15.7</v>
          </cell>
          <cell r="FX278">
            <v>20</v>
          </cell>
          <cell r="FY278">
            <v>7.3</v>
          </cell>
          <cell r="FZ278">
            <v>9.6</v>
          </cell>
          <cell r="GA278">
            <v>16.5</v>
          </cell>
          <cell r="GB278">
            <v>8.1</v>
          </cell>
          <cell r="GC278">
            <v>9.8000000000000007</v>
          </cell>
          <cell r="GD278">
            <v>10.3</v>
          </cell>
          <cell r="GE278">
            <v>9.6999999999999993</v>
          </cell>
          <cell r="GF278">
            <v>18</v>
          </cell>
          <cell r="GG278">
            <v>11.2</v>
          </cell>
          <cell r="GH278">
            <v>11.9</v>
          </cell>
          <cell r="GI278">
            <v>8.6999999999999993</v>
          </cell>
          <cell r="GJ278">
            <v>4.0999999999999996</v>
          </cell>
          <cell r="GK278">
            <v>9.1999999999999993</v>
          </cell>
          <cell r="GL278">
            <v>7.4</v>
          </cell>
          <cell r="GM278">
            <v>7.2</v>
          </cell>
          <cell r="GN278">
            <v>19.3</v>
          </cell>
          <cell r="GO278">
            <v>20.100000000000001</v>
          </cell>
          <cell r="GP278">
            <v>2.6</v>
          </cell>
          <cell r="GQ278">
            <v>-4.0999999999999996</v>
          </cell>
          <cell r="GR278">
            <v>8.6</v>
          </cell>
          <cell r="GS278">
            <v>-7.4</v>
          </cell>
          <cell r="GT278">
            <v>-16.100000000000001</v>
          </cell>
          <cell r="GU278">
            <v>-10.5</v>
          </cell>
          <cell r="GV278">
            <v>4.9000000000000004</v>
          </cell>
          <cell r="GW278">
            <v>-6.9</v>
          </cell>
          <cell r="GX278">
            <v>10.6</v>
          </cell>
          <cell r="GY278">
            <v>16.3</v>
          </cell>
          <cell r="GZ278">
            <v>35.1</v>
          </cell>
          <cell r="HA278">
            <v>12</v>
          </cell>
          <cell r="HB278">
            <v>17</v>
          </cell>
          <cell r="HC278">
            <v>14.2</v>
          </cell>
          <cell r="HD278">
            <v>23.4</v>
          </cell>
          <cell r="HE278">
            <v>16.3</v>
          </cell>
          <cell r="HF278">
            <v>19.3</v>
          </cell>
          <cell r="HG278">
            <v>18.399999999999999</v>
          </cell>
          <cell r="HH278">
            <v>10.199999999999999</v>
          </cell>
          <cell r="HI278">
            <v>-4.3</v>
          </cell>
          <cell r="HJ278">
            <v>10.6</v>
          </cell>
          <cell r="HK278">
            <v>10.199999999999999</v>
          </cell>
          <cell r="HL278">
            <v>6.6</v>
          </cell>
          <cell r="HM278">
            <v>-5</v>
          </cell>
          <cell r="HN278">
            <v>11.5</v>
          </cell>
          <cell r="HO278">
            <v>8.8000000000000007</v>
          </cell>
        </row>
        <row r="279">
          <cell r="A279" t="str">
            <v>CUGCXDM13</v>
          </cell>
          <cell r="B279" t="str">
            <v>YOY % change in nominal terms</v>
          </cell>
          <cell r="C279" t="str">
            <v>CXDM by commodity</v>
          </cell>
          <cell r="D279" t="str">
            <v>group 13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7.4</v>
          </cell>
          <cell r="P279">
            <v>7.4</v>
          </cell>
          <cell r="Q279">
            <v>8.6</v>
          </cell>
          <cell r="R279">
            <v>13.8</v>
          </cell>
          <cell r="S279">
            <v>2.8</v>
          </cell>
          <cell r="T279">
            <v>12.2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23.2</v>
          </cell>
          <cell r="Z279">
            <v>15.1</v>
          </cell>
          <cell r="AA279">
            <v>11.4</v>
          </cell>
          <cell r="AB279">
            <v>4.9000000000000004</v>
          </cell>
          <cell r="AC279">
            <v>10.9</v>
          </cell>
          <cell r="AD279">
            <v>11.2</v>
          </cell>
          <cell r="AE279">
            <v>20.5</v>
          </cell>
          <cell r="AF279">
            <v>15.7</v>
          </cell>
          <cell r="AG279">
            <v>7.8</v>
          </cell>
          <cell r="AH279">
            <v>10.6</v>
          </cell>
          <cell r="AI279">
            <v>14.3</v>
          </cell>
          <cell r="AJ279">
            <v>8.8000000000000007</v>
          </cell>
          <cell r="AK279">
            <v>9.5</v>
          </cell>
          <cell r="AL279">
            <v>11.6</v>
          </cell>
          <cell r="AM279">
            <v>9.6</v>
          </cell>
          <cell r="AN279">
            <v>9.6</v>
          </cell>
          <cell r="AO279">
            <v>5.6</v>
          </cell>
          <cell r="AP279">
            <v>5</v>
          </cell>
          <cell r="AQ279">
            <v>3.9</v>
          </cell>
          <cell r="AR279">
            <v>6.4</v>
          </cell>
          <cell r="AS279">
            <v>5.4</v>
          </cell>
          <cell r="AT279">
            <v>12.4</v>
          </cell>
          <cell r="AU279">
            <v>13.6</v>
          </cell>
          <cell r="AV279">
            <v>16.3</v>
          </cell>
          <cell r="AW279">
            <v>4.9000000000000004</v>
          </cell>
          <cell r="AX279">
            <v>11</v>
          </cell>
          <cell r="AY279">
            <v>16.3</v>
          </cell>
          <cell r="AZ279">
            <v>15.6</v>
          </cell>
          <cell r="BA279">
            <v>12.9</v>
          </cell>
          <cell r="BB279">
            <v>28.6</v>
          </cell>
          <cell r="BC279">
            <v>19.2</v>
          </cell>
          <cell r="BD279">
            <v>19.5</v>
          </cell>
          <cell r="BE279">
            <v>18.5</v>
          </cell>
          <cell r="BF279">
            <v>23.8</v>
          </cell>
          <cell r="BG279">
            <v>25.1</v>
          </cell>
          <cell r="BH279">
            <v>21.5</v>
          </cell>
          <cell r="BI279">
            <v>21.6</v>
          </cell>
          <cell r="BJ279">
            <v>22.1</v>
          </cell>
          <cell r="BK279">
            <v>25.4</v>
          </cell>
          <cell r="BL279">
            <v>19.100000000000001</v>
          </cell>
          <cell r="BM279">
            <v>21.4</v>
          </cell>
          <cell r="BN279">
            <v>17.399999999999999</v>
          </cell>
          <cell r="BO279">
            <v>18.100000000000001</v>
          </cell>
          <cell r="BP279">
            <v>20.2</v>
          </cell>
          <cell r="BQ279">
            <v>19.8</v>
          </cell>
          <cell r="BR279">
            <v>18.8</v>
          </cell>
          <cell r="BS279">
            <v>16.399999999999999</v>
          </cell>
          <cell r="BT279">
            <v>16.600000000000001</v>
          </cell>
          <cell r="BU279">
            <v>21.4</v>
          </cell>
          <cell r="BV279">
            <v>12.7</v>
          </cell>
          <cell r="BW279">
            <v>16</v>
          </cell>
          <cell r="BX279">
            <v>16.600000000000001</v>
          </cell>
          <cell r="BY279">
            <v>16.5</v>
          </cell>
          <cell r="BZ279">
            <v>16.8</v>
          </cell>
          <cell r="CA279">
            <v>17.7</v>
          </cell>
          <cell r="CB279">
            <v>17</v>
          </cell>
          <cell r="CC279">
            <v>0</v>
          </cell>
          <cell r="CD279">
            <v>11.8</v>
          </cell>
          <cell r="CE279">
            <v>13.7</v>
          </cell>
          <cell r="CF279">
            <v>7.9</v>
          </cell>
          <cell r="CG279">
            <v>7.7</v>
          </cell>
          <cell r="CH279">
            <v>24.2</v>
          </cell>
          <cell r="CI279">
            <v>10.6</v>
          </cell>
          <cell r="CJ279">
            <v>13</v>
          </cell>
          <cell r="CK279">
            <v>11.7</v>
          </cell>
          <cell r="CL279">
            <v>14.7</v>
          </cell>
          <cell r="CM279">
            <v>13.4</v>
          </cell>
          <cell r="CN279">
            <v>12.9</v>
          </cell>
          <cell r="CO279">
            <v>17.399999999999999</v>
          </cell>
          <cell r="CP279">
            <v>12.8</v>
          </cell>
          <cell r="CQ279">
            <v>13.7</v>
          </cell>
          <cell r="CR279">
            <v>12.8</v>
          </cell>
          <cell r="CS279">
            <v>12</v>
          </cell>
          <cell r="CT279">
            <v>16.7</v>
          </cell>
          <cell r="CU279">
            <v>12.7</v>
          </cell>
          <cell r="CV279">
            <v>13.1</v>
          </cell>
          <cell r="CW279">
            <v>15</v>
          </cell>
          <cell r="CX279">
            <v>15.3</v>
          </cell>
          <cell r="CY279">
            <v>18.600000000000001</v>
          </cell>
          <cell r="CZ279">
            <v>17.100000000000001</v>
          </cell>
          <cell r="DA279">
            <v>16.3</v>
          </cell>
          <cell r="DB279">
            <v>15.6</v>
          </cell>
          <cell r="DC279">
            <v>15.5</v>
          </cell>
          <cell r="DD279">
            <v>18.399999999999999</v>
          </cell>
          <cell r="DE279">
            <v>21.8</v>
          </cell>
          <cell r="DF279">
            <v>17.899999999999999</v>
          </cell>
          <cell r="DG279">
            <v>16.899999999999999</v>
          </cell>
          <cell r="DH279">
            <v>17.5</v>
          </cell>
          <cell r="DI279">
            <v>16.899999999999999</v>
          </cell>
          <cell r="DJ279">
            <v>10.1</v>
          </cell>
          <cell r="DK279">
            <v>15</v>
          </cell>
          <cell r="DL279">
            <v>13.1</v>
          </cell>
          <cell r="DM279">
            <v>13.3</v>
          </cell>
          <cell r="DN279">
            <v>9.8000000000000007</v>
          </cell>
          <cell r="DO279">
            <v>16.399999999999999</v>
          </cell>
          <cell r="DP279">
            <v>13.6</v>
          </cell>
          <cell r="DQ279">
            <v>18.8</v>
          </cell>
          <cell r="DR279">
            <v>18.600000000000001</v>
          </cell>
          <cell r="DS279">
            <v>18.3</v>
          </cell>
          <cell r="DT279">
            <v>18.600000000000001</v>
          </cell>
          <cell r="DU279">
            <v>18.600000000000001</v>
          </cell>
          <cell r="DV279">
            <v>26.6</v>
          </cell>
          <cell r="DW279">
            <v>27.2</v>
          </cell>
          <cell r="DX279">
            <v>7.8</v>
          </cell>
          <cell r="DY279">
            <v>32.5</v>
          </cell>
          <cell r="DZ279">
            <v>25.5</v>
          </cell>
          <cell r="EA279">
            <v>21.6</v>
          </cell>
          <cell r="EB279">
            <v>21.2</v>
          </cell>
          <cell r="EC279">
            <v>14.6</v>
          </cell>
          <cell r="ED279">
            <v>15.9</v>
          </cell>
          <cell r="EE279">
            <v>18.7</v>
          </cell>
          <cell r="EF279">
            <v>18</v>
          </cell>
          <cell r="EG279">
            <v>18.899999999999999</v>
          </cell>
          <cell r="EH279">
            <v>17.5</v>
          </cell>
          <cell r="EI279">
            <v>20.6</v>
          </cell>
          <cell r="EJ279">
            <v>19</v>
          </cell>
          <cell r="EK279">
            <v>19.600000000000001</v>
          </cell>
          <cell r="EL279">
            <v>19</v>
          </cell>
          <cell r="EM279">
            <v>21.3</v>
          </cell>
          <cell r="EN279">
            <v>16.399999999999999</v>
          </cell>
          <cell r="EO279">
            <v>18.600000000000001</v>
          </cell>
          <cell r="EP279">
            <v>13.1</v>
          </cell>
          <cell r="EQ279">
            <v>12.8</v>
          </cell>
          <cell r="ER279">
            <v>15.1</v>
          </cell>
          <cell r="ES279">
            <v>7.4</v>
          </cell>
          <cell r="ET279">
            <v>11.5</v>
          </cell>
          <cell r="EU279">
            <v>7.2</v>
          </cell>
          <cell r="EV279">
            <v>6.7</v>
          </cell>
          <cell r="EW279">
            <v>11.5</v>
          </cell>
          <cell r="EX279">
            <v>5.5</v>
          </cell>
          <cell r="EY279">
            <v>7.2</v>
          </cell>
          <cell r="EZ279">
            <v>10.5</v>
          </cell>
          <cell r="FA279">
            <v>7.8</v>
          </cell>
          <cell r="FB279">
            <v>0.3</v>
          </cell>
          <cell r="FC279">
            <v>7.8</v>
          </cell>
          <cell r="FD279">
            <v>7.5</v>
          </cell>
          <cell r="FE279">
            <v>6</v>
          </cell>
          <cell r="FF279">
            <v>6.5</v>
          </cell>
          <cell r="FG279">
            <v>10.7</v>
          </cell>
          <cell r="FH279">
            <v>1</v>
          </cell>
          <cell r="FI279">
            <v>5.3</v>
          </cell>
          <cell r="FJ279">
            <v>0.9</v>
          </cell>
          <cell r="FK279">
            <v>0.7</v>
          </cell>
          <cell r="FL279">
            <v>0.5</v>
          </cell>
          <cell r="FM279">
            <v>3.3</v>
          </cell>
          <cell r="FN279">
            <v>1.5</v>
          </cell>
          <cell r="FO279">
            <v>3.1</v>
          </cell>
          <cell r="FP279">
            <v>3.1</v>
          </cell>
          <cell r="FQ279">
            <v>3.8</v>
          </cell>
          <cell r="FR279">
            <v>2.5</v>
          </cell>
          <cell r="FS279">
            <v>3</v>
          </cell>
          <cell r="FT279">
            <v>2.2999999999999998</v>
          </cell>
          <cell r="FU279">
            <v>2.2999999999999998</v>
          </cell>
          <cell r="FV279">
            <v>4.2</v>
          </cell>
          <cell r="FW279">
            <v>1.8</v>
          </cell>
          <cell r="FX279">
            <v>2.4</v>
          </cell>
          <cell r="FY279">
            <v>-0.8</v>
          </cell>
          <cell r="FZ279">
            <v>1.4</v>
          </cell>
          <cell r="GA279">
            <v>2.1</v>
          </cell>
          <cell r="GB279">
            <v>5.5</v>
          </cell>
          <cell r="GC279">
            <v>2</v>
          </cell>
          <cell r="GD279">
            <v>10</v>
          </cell>
          <cell r="GE279">
            <v>7.8</v>
          </cell>
          <cell r="GF279">
            <v>7.1</v>
          </cell>
          <cell r="GG279">
            <v>9.8000000000000007</v>
          </cell>
          <cell r="GH279">
            <v>8.9</v>
          </cell>
          <cell r="GI279">
            <v>9.1999999999999993</v>
          </cell>
          <cell r="GJ279">
            <v>8.6</v>
          </cell>
          <cell r="GK279">
            <v>10.3</v>
          </cell>
          <cell r="GL279">
            <v>8.1</v>
          </cell>
          <cell r="GM279">
            <v>8.9</v>
          </cell>
          <cell r="GN279">
            <v>8.3000000000000007</v>
          </cell>
          <cell r="GO279">
            <v>10.3</v>
          </cell>
          <cell r="GP279">
            <v>3.4</v>
          </cell>
          <cell r="GQ279">
            <v>2.8</v>
          </cell>
          <cell r="GR279">
            <v>6.5</v>
          </cell>
          <cell r="GS279">
            <v>8.5</v>
          </cell>
          <cell r="GT279">
            <v>5.6</v>
          </cell>
          <cell r="GU279">
            <v>9.8000000000000007</v>
          </cell>
          <cell r="GV279">
            <v>7.7</v>
          </cell>
          <cell r="GW279">
            <v>7.6</v>
          </cell>
          <cell r="GX279">
            <v>8.5</v>
          </cell>
          <cell r="GY279">
            <v>8.5</v>
          </cell>
          <cell r="GZ279">
            <v>5.0999999999999996</v>
          </cell>
          <cell r="HA279">
            <v>3.3</v>
          </cell>
          <cell r="HB279">
            <v>6.5</v>
          </cell>
          <cell r="HC279">
            <v>8.1</v>
          </cell>
          <cell r="HD279">
            <v>7.1</v>
          </cell>
          <cell r="HE279">
            <v>5.5</v>
          </cell>
          <cell r="HF279">
            <v>9.8000000000000007</v>
          </cell>
          <cell r="HG279">
            <v>7.9</v>
          </cell>
          <cell r="HH279">
            <v>5.8</v>
          </cell>
          <cell r="HI279">
            <v>5.6</v>
          </cell>
          <cell r="HJ279">
            <v>8.1</v>
          </cell>
          <cell r="HK279">
            <v>10.6</v>
          </cell>
          <cell r="HL279">
            <v>7.4</v>
          </cell>
          <cell r="HM279">
            <v>10</v>
          </cell>
          <cell r="HN279">
            <v>10.7</v>
          </cell>
          <cell r="HO279">
            <v>8.1999999999999993</v>
          </cell>
        </row>
        <row r="280">
          <cell r="A280" t="str">
            <v>CUGCXDM14</v>
          </cell>
          <cell r="B280" t="str">
            <v>YOY % change in nominal terms</v>
          </cell>
          <cell r="C280" t="str">
            <v>CXDM by commodity</v>
          </cell>
          <cell r="D280" t="str">
            <v>group 14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5.7</v>
          </cell>
          <cell r="P280">
            <v>16.899999999999999</v>
          </cell>
          <cell r="Q280">
            <v>14.9</v>
          </cell>
          <cell r="R280">
            <v>18.2</v>
          </cell>
          <cell r="S280">
            <v>16.7</v>
          </cell>
          <cell r="T280">
            <v>36.6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40</v>
          </cell>
          <cell r="Z280">
            <v>-12.9</v>
          </cell>
          <cell r="AA280">
            <v>14.8</v>
          </cell>
          <cell r="AB280">
            <v>17.600000000000001</v>
          </cell>
          <cell r="AC280">
            <v>11.6</v>
          </cell>
          <cell r="AD280">
            <v>6.6</v>
          </cell>
          <cell r="AE280">
            <v>20.9</v>
          </cell>
          <cell r="AF280">
            <v>13.2</v>
          </cell>
          <cell r="AG280">
            <v>8.4</v>
          </cell>
          <cell r="AH280">
            <v>9.5</v>
          </cell>
          <cell r="AI280">
            <v>12.9</v>
          </cell>
          <cell r="AJ280">
            <v>17.2</v>
          </cell>
          <cell r="AK280">
            <v>14.8</v>
          </cell>
          <cell r="AL280">
            <v>21.8</v>
          </cell>
          <cell r="AM280">
            <v>27</v>
          </cell>
          <cell r="AN280">
            <v>20.100000000000001</v>
          </cell>
          <cell r="AO280">
            <v>10.9</v>
          </cell>
          <cell r="AP280">
            <v>16.399999999999999</v>
          </cell>
          <cell r="AQ280">
            <v>24.7</v>
          </cell>
          <cell r="AR280">
            <v>23.7</v>
          </cell>
          <cell r="AS280">
            <v>19</v>
          </cell>
          <cell r="AT280">
            <v>20.7</v>
          </cell>
          <cell r="AU280">
            <v>20.6</v>
          </cell>
          <cell r="AV280">
            <v>19.399999999999999</v>
          </cell>
          <cell r="AW280">
            <v>13.2</v>
          </cell>
          <cell r="AX280">
            <v>18.3</v>
          </cell>
          <cell r="AY280">
            <v>16.899999999999999</v>
          </cell>
          <cell r="AZ280">
            <v>16.5</v>
          </cell>
          <cell r="BA280">
            <v>19.2</v>
          </cell>
          <cell r="BB280">
            <v>29.7</v>
          </cell>
          <cell r="BC280">
            <v>20.7</v>
          </cell>
          <cell r="BD280">
            <v>36.299999999999997</v>
          </cell>
          <cell r="BE280">
            <v>40</v>
          </cell>
          <cell r="BF280">
            <v>34.4</v>
          </cell>
          <cell r="BG280">
            <v>37.5</v>
          </cell>
          <cell r="BH280">
            <v>37</v>
          </cell>
          <cell r="BI280">
            <v>32</v>
          </cell>
          <cell r="BJ280">
            <v>34.5</v>
          </cell>
          <cell r="BK280">
            <v>30.3</v>
          </cell>
          <cell r="BL280">
            <v>22</v>
          </cell>
          <cell r="BM280">
            <v>29.3</v>
          </cell>
          <cell r="BN280">
            <v>19.2</v>
          </cell>
          <cell r="BO280">
            <v>14.8</v>
          </cell>
          <cell r="BP280">
            <v>19.100000000000001</v>
          </cell>
          <cell r="BQ280">
            <v>16.2</v>
          </cell>
          <cell r="BR280">
            <v>17.3</v>
          </cell>
          <cell r="BS280">
            <v>16.399999999999999</v>
          </cell>
          <cell r="BT280">
            <v>12</v>
          </cell>
          <cell r="BU280">
            <v>11.4</v>
          </cell>
          <cell r="BV280">
            <v>15.9</v>
          </cell>
          <cell r="BW280">
            <v>13.9</v>
          </cell>
          <cell r="BX280">
            <v>17.2</v>
          </cell>
          <cell r="BY280">
            <v>17.899999999999999</v>
          </cell>
          <cell r="BZ280">
            <v>17</v>
          </cell>
          <cell r="CA280">
            <v>16.3</v>
          </cell>
          <cell r="CB280">
            <v>17.100000000000001</v>
          </cell>
          <cell r="CC280">
            <v>11.8</v>
          </cell>
          <cell r="CD280">
            <v>14.1</v>
          </cell>
          <cell r="CE280">
            <v>12.8</v>
          </cell>
          <cell r="CF280">
            <v>11.4</v>
          </cell>
          <cell r="CG280">
            <v>12.5</v>
          </cell>
          <cell r="CH280">
            <v>13</v>
          </cell>
          <cell r="CI280">
            <v>12.7</v>
          </cell>
          <cell r="CJ280">
            <v>13.2</v>
          </cell>
          <cell r="CK280">
            <v>17.600000000000001</v>
          </cell>
          <cell r="CL280">
            <v>14.2</v>
          </cell>
          <cell r="CM280">
            <v>19.600000000000001</v>
          </cell>
          <cell r="CN280">
            <v>22</v>
          </cell>
          <cell r="CO280">
            <v>24.6</v>
          </cell>
          <cell r="CP280">
            <v>22</v>
          </cell>
          <cell r="CQ280">
            <v>22.1</v>
          </cell>
          <cell r="CR280">
            <v>15.7</v>
          </cell>
          <cell r="CS280">
            <v>15.2</v>
          </cell>
          <cell r="CT280">
            <v>10.6</v>
          </cell>
          <cell r="CU280">
            <v>13.3</v>
          </cell>
          <cell r="CV280">
            <v>13.6</v>
          </cell>
          <cell r="CW280">
            <v>22.4</v>
          </cell>
          <cell r="CX280">
            <v>22.1</v>
          </cell>
          <cell r="CY280">
            <v>23.1</v>
          </cell>
          <cell r="CZ280">
            <v>18.8</v>
          </cell>
          <cell r="DA280">
            <v>21.5</v>
          </cell>
          <cell r="DB280">
            <v>14.8</v>
          </cell>
          <cell r="DC280">
            <v>15.9</v>
          </cell>
          <cell r="DD280">
            <v>13.8</v>
          </cell>
          <cell r="DE280">
            <v>16.3</v>
          </cell>
          <cell r="DF280">
            <v>15.2</v>
          </cell>
          <cell r="DG280">
            <v>13.4</v>
          </cell>
          <cell r="DH280">
            <v>15.7</v>
          </cell>
          <cell r="DI280">
            <v>17</v>
          </cell>
          <cell r="DJ280">
            <v>13.2</v>
          </cell>
          <cell r="DK280">
            <v>14.8</v>
          </cell>
          <cell r="DL280">
            <v>0</v>
          </cell>
          <cell r="DM280">
            <v>0</v>
          </cell>
          <cell r="DN280">
            <v>0</v>
          </cell>
          <cell r="DO280">
            <v>0</v>
          </cell>
          <cell r="DP280">
            <v>21</v>
          </cell>
          <cell r="DQ280">
            <v>10.3</v>
          </cell>
          <cell r="DR280">
            <v>8.5</v>
          </cell>
          <cell r="DS280">
            <v>9.8000000000000007</v>
          </cell>
          <cell r="DT280">
            <v>17.399999999999999</v>
          </cell>
          <cell r="DU280">
            <v>11.5</v>
          </cell>
          <cell r="DV280">
            <v>21.2</v>
          </cell>
          <cell r="DW280">
            <v>12.1</v>
          </cell>
          <cell r="DX280">
            <v>7.8</v>
          </cell>
          <cell r="DY280">
            <v>2.5</v>
          </cell>
          <cell r="DZ280">
            <v>10.5</v>
          </cell>
          <cell r="EA280">
            <v>2.2999999999999998</v>
          </cell>
          <cell r="EB280">
            <v>7.3</v>
          </cell>
          <cell r="EC280">
            <v>7.3</v>
          </cell>
          <cell r="ED280">
            <v>7.9</v>
          </cell>
          <cell r="EE280">
            <v>6.2</v>
          </cell>
          <cell r="EF280">
            <v>4.9000000000000004</v>
          </cell>
          <cell r="EG280">
            <v>5.2</v>
          </cell>
          <cell r="EH280">
            <v>7.4</v>
          </cell>
          <cell r="EI280">
            <v>10.199999999999999</v>
          </cell>
          <cell r="EJ280">
            <v>7</v>
          </cell>
          <cell r="EK280">
            <v>14.6</v>
          </cell>
          <cell r="EL280">
            <v>19.3</v>
          </cell>
          <cell r="EM280">
            <v>21.9</v>
          </cell>
          <cell r="EN280">
            <v>10.3</v>
          </cell>
          <cell r="EO280">
            <v>16.5</v>
          </cell>
          <cell r="EP280">
            <v>-1.8</v>
          </cell>
          <cell r="EQ280">
            <v>-4.5</v>
          </cell>
          <cell r="ER280">
            <v>-11.1</v>
          </cell>
          <cell r="ES280">
            <v>-3.5</v>
          </cell>
          <cell r="ET280">
            <v>-5.4</v>
          </cell>
          <cell r="EU280">
            <v>3.9</v>
          </cell>
          <cell r="EV280">
            <v>6.4</v>
          </cell>
          <cell r="EW280">
            <v>9</v>
          </cell>
          <cell r="EX280">
            <v>7.8</v>
          </cell>
          <cell r="EY280">
            <v>6.8</v>
          </cell>
          <cell r="EZ280">
            <v>7.4</v>
          </cell>
          <cell r="FA280">
            <v>6.4</v>
          </cell>
          <cell r="FB280">
            <v>10.1</v>
          </cell>
          <cell r="FC280">
            <v>7.9</v>
          </cell>
          <cell r="FD280">
            <v>8</v>
          </cell>
          <cell r="FE280">
            <v>4.8</v>
          </cell>
          <cell r="FF280">
            <v>9.4</v>
          </cell>
          <cell r="FG280">
            <v>4.7</v>
          </cell>
          <cell r="FH280">
            <v>3.7</v>
          </cell>
          <cell r="FI280">
            <v>5.6</v>
          </cell>
          <cell r="FJ280">
            <v>3.8</v>
          </cell>
          <cell r="FK280">
            <v>0.7</v>
          </cell>
          <cell r="FL280">
            <v>3.3</v>
          </cell>
          <cell r="FM280">
            <v>0</v>
          </cell>
          <cell r="FN280">
            <v>1.9</v>
          </cell>
          <cell r="FO280">
            <v>-3.8</v>
          </cell>
          <cell r="FP280">
            <v>-5</v>
          </cell>
          <cell r="FQ280">
            <v>1.2</v>
          </cell>
          <cell r="FR280">
            <v>6.7</v>
          </cell>
          <cell r="FS280">
            <v>-0.2</v>
          </cell>
          <cell r="FT280">
            <v>11.7</v>
          </cell>
          <cell r="FU280">
            <v>9.8000000000000007</v>
          </cell>
          <cell r="FV280">
            <v>3.4</v>
          </cell>
          <cell r="FW280">
            <v>3.6</v>
          </cell>
          <cell r="FX280">
            <v>6.9</v>
          </cell>
          <cell r="FY280">
            <v>5</v>
          </cell>
          <cell r="FZ280">
            <v>11.2</v>
          </cell>
          <cell r="GA280">
            <v>16.8</v>
          </cell>
          <cell r="GB280">
            <v>16.7</v>
          </cell>
          <cell r="GC280">
            <v>12.6</v>
          </cell>
          <cell r="GD280">
            <v>18.8</v>
          </cell>
          <cell r="GE280">
            <v>13.5</v>
          </cell>
          <cell r="GF280">
            <v>4.3</v>
          </cell>
          <cell r="GG280">
            <v>10.6</v>
          </cell>
          <cell r="GH280">
            <v>11.5</v>
          </cell>
          <cell r="GI280">
            <v>16.3</v>
          </cell>
          <cell r="GJ280">
            <v>21.6</v>
          </cell>
          <cell r="GK280">
            <v>38.6</v>
          </cell>
          <cell r="GL280">
            <v>43.8</v>
          </cell>
          <cell r="GM280">
            <v>30.4</v>
          </cell>
          <cell r="GN280">
            <v>13.4</v>
          </cell>
          <cell r="GO280">
            <v>3.7</v>
          </cell>
          <cell r="GP280">
            <v>-10.7</v>
          </cell>
          <cell r="GQ280">
            <v>-25.1</v>
          </cell>
          <cell r="GR280">
            <v>-6.4</v>
          </cell>
          <cell r="GS280">
            <v>-17.5</v>
          </cell>
          <cell r="GT280">
            <v>-6.2</v>
          </cell>
          <cell r="GU280">
            <v>-1.5</v>
          </cell>
          <cell r="GV280">
            <v>3.6</v>
          </cell>
          <cell r="GW280">
            <v>-5.7</v>
          </cell>
          <cell r="GX280">
            <v>9.5</v>
          </cell>
          <cell r="GY280">
            <v>2.6</v>
          </cell>
          <cell r="GZ280">
            <v>3.7</v>
          </cell>
          <cell r="HA280">
            <v>14.1</v>
          </cell>
          <cell r="HB280">
            <v>7.4</v>
          </cell>
          <cell r="HC280">
            <v>6.9</v>
          </cell>
          <cell r="HD280">
            <v>8</v>
          </cell>
          <cell r="HE280">
            <v>7.5</v>
          </cell>
          <cell r="HF280">
            <v>-1.3</v>
          </cell>
          <cell r="HG280">
            <v>5.0999999999999996</v>
          </cell>
          <cell r="HH280">
            <v>3.2</v>
          </cell>
          <cell r="HI280">
            <v>1.6</v>
          </cell>
          <cell r="HJ280">
            <v>4</v>
          </cell>
          <cell r="HK280">
            <v>9.8000000000000007</v>
          </cell>
          <cell r="HL280">
            <v>4.7</v>
          </cell>
          <cell r="HM280">
            <v>12</v>
          </cell>
          <cell r="HN280">
            <v>12</v>
          </cell>
          <cell r="HO280">
            <v>6.7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>
            <v>0</v>
          </cell>
          <cell r="CR281">
            <v>0</v>
          </cell>
          <cell r="CS281">
            <v>0</v>
          </cell>
          <cell r="CT281">
            <v>0</v>
          </cell>
          <cell r="CU281">
            <v>0</v>
          </cell>
          <cell r="CV281">
            <v>0</v>
          </cell>
          <cell r="CW281">
            <v>0</v>
          </cell>
          <cell r="CX281">
            <v>0</v>
          </cell>
          <cell r="CY281">
            <v>0</v>
          </cell>
          <cell r="CZ281">
            <v>0</v>
          </cell>
          <cell r="DA281">
            <v>0</v>
          </cell>
          <cell r="DB281">
            <v>0</v>
          </cell>
          <cell r="DC281">
            <v>0</v>
          </cell>
          <cell r="DD281">
            <v>0</v>
          </cell>
          <cell r="DE281">
            <v>0</v>
          </cell>
          <cell r="DF281">
            <v>0</v>
          </cell>
          <cell r="DG281">
            <v>0</v>
          </cell>
          <cell r="DH281">
            <v>0</v>
          </cell>
          <cell r="DI281">
            <v>0</v>
          </cell>
          <cell r="DJ281">
            <v>0</v>
          </cell>
          <cell r="DK281">
            <v>0</v>
          </cell>
          <cell r="DL281">
            <v>0</v>
          </cell>
          <cell r="DM281">
            <v>0</v>
          </cell>
          <cell r="DN281">
            <v>0</v>
          </cell>
          <cell r="DO281">
            <v>0</v>
          </cell>
          <cell r="DP281">
            <v>0</v>
          </cell>
          <cell r="DQ281">
            <v>0</v>
          </cell>
          <cell r="DR281">
            <v>0</v>
          </cell>
          <cell r="DS281">
            <v>0</v>
          </cell>
          <cell r="DT281">
            <v>0</v>
          </cell>
          <cell r="DU281">
            <v>0</v>
          </cell>
          <cell r="DV281">
            <v>0</v>
          </cell>
          <cell r="DW281">
            <v>0</v>
          </cell>
          <cell r="DX281">
            <v>0</v>
          </cell>
          <cell r="DY281">
            <v>0</v>
          </cell>
          <cell r="DZ281">
            <v>0</v>
          </cell>
          <cell r="EA281">
            <v>0</v>
          </cell>
          <cell r="EB281">
            <v>0</v>
          </cell>
          <cell r="EC281">
            <v>0</v>
          </cell>
          <cell r="ED281">
            <v>0</v>
          </cell>
          <cell r="EE281">
            <v>0</v>
          </cell>
          <cell r="EF281">
            <v>0</v>
          </cell>
          <cell r="EG281">
            <v>0</v>
          </cell>
          <cell r="EH281">
            <v>0</v>
          </cell>
          <cell r="EI281">
            <v>0</v>
          </cell>
          <cell r="EJ281">
            <v>0</v>
          </cell>
          <cell r="EK281">
            <v>0</v>
          </cell>
          <cell r="EL281">
            <v>0</v>
          </cell>
          <cell r="EM281">
            <v>0</v>
          </cell>
          <cell r="EN281">
            <v>0</v>
          </cell>
          <cell r="EO281">
            <v>0</v>
          </cell>
          <cell r="EP281">
            <v>0</v>
          </cell>
          <cell r="EQ281">
            <v>0</v>
          </cell>
          <cell r="ER281">
            <v>0</v>
          </cell>
          <cell r="ES281">
            <v>0</v>
          </cell>
          <cell r="ET281">
            <v>0</v>
          </cell>
          <cell r="EU281">
            <v>0</v>
          </cell>
          <cell r="EV281">
            <v>0</v>
          </cell>
          <cell r="EW281">
            <v>0</v>
          </cell>
          <cell r="EX281">
            <v>0</v>
          </cell>
          <cell r="EY281">
            <v>0</v>
          </cell>
          <cell r="EZ281">
            <v>0</v>
          </cell>
          <cell r="FA281">
            <v>0</v>
          </cell>
          <cell r="FB281">
            <v>0</v>
          </cell>
          <cell r="FC281">
            <v>0</v>
          </cell>
          <cell r="FD281">
            <v>0</v>
          </cell>
          <cell r="FE281">
            <v>0</v>
          </cell>
          <cell r="FF281">
            <v>0</v>
          </cell>
          <cell r="FG281">
            <v>0</v>
          </cell>
          <cell r="FH281">
            <v>0</v>
          </cell>
          <cell r="FI281">
            <v>0</v>
          </cell>
          <cell r="FJ281">
            <v>0</v>
          </cell>
          <cell r="FK281">
            <v>0</v>
          </cell>
          <cell r="FL281">
            <v>0</v>
          </cell>
          <cell r="FM281">
            <v>0</v>
          </cell>
          <cell r="FN281">
            <v>0</v>
          </cell>
          <cell r="FO281">
            <v>0</v>
          </cell>
          <cell r="FP281">
            <v>0</v>
          </cell>
          <cell r="FQ281">
            <v>0</v>
          </cell>
          <cell r="FR281">
            <v>0</v>
          </cell>
          <cell r="FS281">
            <v>0</v>
          </cell>
          <cell r="FT281">
            <v>0</v>
          </cell>
          <cell r="FU281">
            <v>0</v>
          </cell>
          <cell r="FV281">
            <v>0</v>
          </cell>
          <cell r="FW281">
            <v>0</v>
          </cell>
          <cell r="FX281">
            <v>0</v>
          </cell>
          <cell r="FY281">
            <v>0</v>
          </cell>
          <cell r="FZ281">
            <v>0</v>
          </cell>
          <cell r="GA281">
            <v>0</v>
          </cell>
          <cell r="GB281">
            <v>0</v>
          </cell>
          <cell r="GC281">
            <v>0</v>
          </cell>
          <cell r="GD281">
            <v>0</v>
          </cell>
          <cell r="GE281">
            <v>0</v>
          </cell>
          <cell r="GF281">
            <v>0</v>
          </cell>
          <cell r="GG281">
            <v>0</v>
          </cell>
          <cell r="GH281">
            <v>0</v>
          </cell>
          <cell r="GI281">
            <v>0</v>
          </cell>
          <cell r="GJ281">
            <v>0</v>
          </cell>
          <cell r="GK281">
            <v>0</v>
          </cell>
          <cell r="GL281">
            <v>0</v>
          </cell>
          <cell r="GM281">
            <v>0</v>
          </cell>
          <cell r="GN281">
            <v>0</v>
          </cell>
          <cell r="GO281">
            <v>0</v>
          </cell>
          <cell r="GP281">
            <v>0</v>
          </cell>
          <cell r="GQ281">
            <v>0</v>
          </cell>
          <cell r="GR281">
            <v>0</v>
          </cell>
          <cell r="GS281">
            <v>0</v>
          </cell>
          <cell r="GT281">
            <v>0</v>
          </cell>
          <cell r="GU281">
            <v>0</v>
          </cell>
          <cell r="GV281">
            <v>0</v>
          </cell>
          <cell r="GW281">
            <v>0</v>
          </cell>
          <cell r="GX281">
            <v>0</v>
          </cell>
          <cell r="GY281">
            <v>0</v>
          </cell>
          <cell r="GZ281">
            <v>0</v>
          </cell>
          <cell r="HA281">
            <v>0</v>
          </cell>
          <cell r="HB281">
            <v>0</v>
          </cell>
          <cell r="HC281">
            <v>0</v>
          </cell>
          <cell r="HD281">
            <v>0</v>
          </cell>
          <cell r="HE281">
            <v>0</v>
          </cell>
          <cell r="HF281">
            <v>0</v>
          </cell>
          <cell r="HG281">
            <v>0</v>
          </cell>
          <cell r="HH281">
            <v>0</v>
          </cell>
          <cell r="HI281">
            <v>0</v>
          </cell>
          <cell r="HJ281">
            <v>0</v>
          </cell>
          <cell r="HK281">
            <v>0</v>
          </cell>
          <cell r="HL281">
            <v>0</v>
          </cell>
          <cell r="HM281">
            <v>0</v>
          </cell>
          <cell r="HN281">
            <v>0</v>
          </cell>
          <cell r="HO281">
            <v>0</v>
          </cell>
          <cell r="HP281">
            <v>0</v>
          </cell>
          <cell r="HQ281">
            <v>0</v>
          </cell>
          <cell r="HR281">
            <v>0</v>
          </cell>
          <cell r="HS281">
            <v>0</v>
          </cell>
          <cell r="HT281">
            <v>0</v>
          </cell>
          <cell r="HU281">
            <v>0</v>
          </cell>
          <cell r="HV281">
            <v>0</v>
          </cell>
          <cell r="HW281">
            <v>0</v>
          </cell>
          <cell r="HX281">
            <v>0</v>
          </cell>
          <cell r="HY281">
            <v>0</v>
          </cell>
          <cell r="HZ281">
            <v>0</v>
          </cell>
          <cell r="IA281">
            <v>0</v>
          </cell>
          <cell r="IB281">
            <v>0</v>
          </cell>
          <cell r="IC281">
            <v>0</v>
          </cell>
          <cell r="ID281">
            <v>0</v>
          </cell>
          <cell r="IE281">
            <v>0</v>
          </cell>
          <cell r="IF281">
            <v>0</v>
          </cell>
          <cell r="IG281">
            <v>0</v>
          </cell>
          <cell r="IH281">
            <v>0</v>
          </cell>
          <cell r="II281">
            <v>0</v>
          </cell>
          <cell r="IJ281">
            <v>0</v>
          </cell>
          <cell r="IK281">
            <v>0</v>
          </cell>
          <cell r="IL281">
            <v>0</v>
          </cell>
          <cell r="IM281">
            <v>0</v>
          </cell>
          <cell r="IN281">
            <v>0</v>
          </cell>
          <cell r="IO281">
            <v>0</v>
          </cell>
          <cell r="IP281">
            <v>0</v>
          </cell>
          <cell r="IQ281">
            <v>0</v>
          </cell>
          <cell r="IR281">
            <v>0</v>
          </cell>
          <cell r="IS281">
            <v>0</v>
          </cell>
          <cell r="IT281">
            <v>0</v>
          </cell>
          <cell r="IU281">
            <v>0</v>
          </cell>
        </row>
        <row r="282">
          <cell r="A282" t="str">
            <v>DEFGDP</v>
          </cell>
          <cell r="B282" t="str">
            <v>Implicit deflator (2011=100)</v>
          </cell>
          <cell r="C282" t="str">
            <v>GDP</v>
          </cell>
          <cell r="I282">
            <v>8.6</v>
          </cell>
          <cell r="J282">
            <v>8.8000000000000007</v>
          </cell>
          <cell r="K282">
            <v>9.1</v>
          </cell>
          <cell r="L282">
            <v>9.6</v>
          </cell>
          <cell r="M282">
            <v>9.8000000000000007</v>
          </cell>
          <cell r="N282">
            <v>9.8000000000000007</v>
          </cell>
          <cell r="O282">
            <v>10.5</v>
          </cell>
          <cell r="P282">
            <v>10.9</v>
          </cell>
          <cell r="Q282">
            <v>11.5</v>
          </cell>
          <cell r="R282">
            <v>12.5</v>
          </cell>
          <cell r="S282">
            <v>13.4</v>
          </cell>
          <cell r="T282">
            <v>14.6</v>
          </cell>
          <cell r="U282">
            <v>16</v>
          </cell>
          <cell r="V282">
            <v>16</v>
          </cell>
          <cell r="W282">
            <v>17.100000000000001</v>
          </cell>
          <cell r="X282">
            <v>17.8</v>
          </cell>
          <cell r="Y282">
            <v>16.7</v>
          </cell>
          <cell r="Z282">
            <v>18.100000000000001</v>
          </cell>
          <cell r="AA282">
            <v>18.5</v>
          </cell>
          <cell r="AB282">
            <v>18.600000000000001</v>
          </cell>
          <cell r="AC282">
            <v>19.7</v>
          </cell>
          <cell r="AD282">
            <v>18.7</v>
          </cell>
          <cell r="AE282">
            <v>19.399999999999999</v>
          </cell>
          <cell r="AF282">
            <v>18.8</v>
          </cell>
          <cell r="AG282">
            <v>19.5</v>
          </cell>
          <cell r="AH282">
            <v>20.399999999999999</v>
          </cell>
          <cell r="AI282">
            <v>19.5</v>
          </cell>
          <cell r="AJ282">
            <v>20.7</v>
          </cell>
          <cell r="AK282">
            <v>20.7</v>
          </cell>
          <cell r="AL282">
            <v>21.8</v>
          </cell>
          <cell r="AM282">
            <v>22.2</v>
          </cell>
          <cell r="AN282">
            <v>21.4</v>
          </cell>
          <cell r="AO282">
            <v>21.9</v>
          </cell>
          <cell r="AP282">
            <v>21.8</v>
          </cell>
          <cell r="AQ282">
            <v>22.2</v>
          </cell>
          <cell r="AR282">
            <v>22.9</v>
          </cell>
          <cell r="AS282">
            <v>22.2</v>
          </cell>
          <cell r="AT282">
            <v>22.9</v>
          </cell>
          <cell r="AU282">
            <v>23.1</v>
          </cell>
          <cell r="AV282">
            <v>24.3</v>
          </cell>
          <cell r="AW282">
            <v>25.7</v>
          </cell>
          <cell r="AX282">
            <v>24</v>
          </cell>
          <cell r="AY282">
            <v>26</v>
          </cell>
          <cell r="AZ282">
            <v>27.2</v>
          </cell>
          <cell r="BA282">
            <v>29</v>
          </cell>
          <cell r="BB282">
            <v>30.7</v>
          </cell>
          <cell r="BC282">
            <v>28.3</v>
          </cell>
          <cell r="BD282">
            <v>31.1</v>
          </cell>
          <cell r="BE282">
            <v>31.6</v>
          </cell>
          <cell r="BF282">
            <v>33.200000000000003</v>
          </cell>
          <cell r="BG282">
            <v>34.799999999999997</v>
          </cell>
          <cell r="BH282">
            <v>32.700000000000003</v>
          </cell>
          <cell r="BI282">
            <v>34.799999999999997</v>
          </cell>
          <cell r="BJ282">
            <v>35.200000000000003</v>
          </cell>
          <cell r="BK282">
            <v>36.799999999999997</v>
          </cell>
          <cell r="BL282">
            <v>37.799999999999997</v>
          </cell>
          <cell r="BM282">
            <v>36.200000000000003</v>
          </cell>
          <cell r="BN282">
            <v>38.200000000000003</v>
          </cell>
          <cell r="BO282">
            <v>39.299999999999997</v>
          </cell>
          <cell r="BP282">
            <v>40.9</v>
          </cell>
          <cell r="BQ282">
            <v>40.5</v>
          </cell>
          <cell r="BR282">
            <v>39.700000000000003</v>
          </cell>
          <cell r="BS282">
            <v>40</v>
          </cell>
          <cell r="BT282">
            <v>40.5</v>
          </cell>
          <cell r="BU282">
            <v>42.1</v>
          </cell>
          <cell r="BV282">
            <v>43.4</v>
          </cell>
          <cell r="BW282">
            <v>41.6</v>
          </cell>
          <cell r="BX282">
            <v>43.6</v>
          </cell>
          <cell r="BY282">
            <v>44.3</v>
          </cell>
          <cell r="BZ282">
            <v>46.5</v>
          </cell>
          <cell r="CA282">
            <v>47.7</v>
          </cell>
          <cell r="CB282">
            <v>45.6</v>
          </cell>
          <cell r="CC282">
            <v>47</v>
          </cell>
          <cell r="CD282">
            <v>47.7</v>
          </cell>
          <cell r="CE282">
            <v>48.8</v>
          </cell>
          <cell r="CF282">
            <v>48.6</v>
          </cell>
          <cell r="CG282">
            <v>48</v>
          </cell>
          <cell r="CH282">
            <v>49</v>
          </cell>
          <cell r="CI282">
            <v>48.9</v>
          </cell>
          <cell r="CJ282">
            <v>49.8</v>
          </cell>
          <cell r="CK282">
            <v>51.3</v>
          </cell>
          <cell r="CL282">
            <v>49.8</v>
          </cell>
          <cell r="CM282">
            <v>52.9</v>
          </cell>
          <cell r="CN282">
            <v>53.1</v>
          </cell>
          <cell r="CO282">
            <v>54.6</v>
          </cell>
          <cell r="CP282">
            <v>55.6</v>
          </cell>
          <cell r="CQ282">
            <v>54.1</v>
          </cell>
          <cell r="CR282">
            <v>57.3</v>
          </cell>
          <cell r="CS282">
            <v>57.8</v>
          </cell>
          <cell r="CT282">
            <v>58.9</v>
          </cell>
          <cell r="CU282">
            <v>61.1</v>
          </cell>
          <cell r="CV282">
            <v>58.9</v>
          </cell>
          <cell r="CW282">
            <v>63</v>
          </cell>
          <cell r="CX282">
            <v>66</v>
          </cell>
          <cell r="CY282">
            <v>67</v>
          </cell>
          <cell r="CZ282">
            <v>68.7</v>
          </cell>
          <cell r="DA282">
            <v>66.3</v>
          </cell>
          <cell r="DB282">
            <v>69.3</v>
          </cell>
          <cell r="DC282">
            <v>70.7</v>
          </cell>
          <cell r="DD282">
            <v>71.599999999999994</v>
          </cell>
          <cell r="DE282">
            <v>73.3</v>
          </cell>
          <cell r="DF282">
            <v>71.3</v>
          </cell>
          <cell r="DG282">
            <v>74.400000000000006</v>
          </cell>
          <cell r="DH282">
            <v>77</v>
          </cell>
          <cell r="DI282">
            <v>78.8</v>
          </cell>
          <cell r="DJ282">
            <v>80.5</v>
          </cell>
          <cell r="DK282">
            <v>77.8</v>
          </cell>
          <cell r="DL282">
            <v>83</v>
          </cell>
          <cell r="DM282">
            <v>84.8</v>
          </cell>
          <cell r="DN282">
            <v>85.9</v>
          </cell>
          <cell r="DO282">
            <v>88</v>
          </cell>
          <cell r="DP282">
            <v>85.5</v>
          </cell>
          <cell r="DQ282">
            <v>90.7</v>
          </cell>
          <cell r="DR282">
            <v>92.3</v>
          </cell>
          <cell r="DS282">
            <v>93.2</v>
          </cell>
          <cell r="DT282">
            <v>95</v>
          </cell>
          <cell r="DU282">
            <v>92.9</v>
          </cell>
          <cell r="DV282">
            <v>96.6</v>
          </cell>
          <cell r="DW282">
            <v>98.5</v>
          </cell>
          <cell r="DX282">
            <v>99.1</v>
          </cell>
          <cell r="DY282">
            <v>100.5</v>
          </cell>
          <cell r="DZ282">
            <v>98.7</v>
          </cell>
          <cell r="EA282">
            <v>99.9</v>
          </cell>
          <cell r="EB282">
            <v>102.4</v>
          </cell>
          <cell r="EC282">
            <v>103.4</v>
          </cell>
          <cell r="ED282">
            <v>105.4</v>
          </cell>
          <cell r="EE282">
            <v>102.8</v>
          </cell>
          <cell r="EF282">
            <v>105.1</v>
          </cell>
          <cell r="EG282">
            <v>108.3</v>
          </cell>
          <cell r="EH282">
            <v>109.1</v>
          </cell>
          <cell r="EI282">
            <v>112.5</v>
          </cell>
          <cell r="EJ282">
            <v>108.9</v>
          </cell>
          <cell r="EK282">
            <v>111.7</v>
          </cell>
          <cell r="EL282">
            <v>115</v>
          </cell>
          <cell r="EM282">
            <v>115.4</v>
          </cell>
          <cell r="EN282">
            <v>118.2</v>
          </cell>
          <cell r="EO282">
            <v>115.1</v>
          </cell>
          <cell r="EP282">
            <v>115.8</v>
          </cell>
          <cell r="EQ282">
            <v>117.3</v>
          </cell>
          <cell r="ER282">
            <v>116.6</v>
          </cell>
          <cell r="ES282">
            <v>116.5</v>
          </cell>
          <cell r="ET282">
            <v>116.6</v>
          </cell>
          <cell r="EU282">
            <v>113.1</v>
          </cell>
          <cell r="EV282">
            <v>112.9</v>
          </cell>
          <cell r="EW282">
            <v>110.8</v>
          </cell>
          <cell r="EX282">
            <v>110.5</v>
          </cell>
          <cell r="EY282">
            <v>111.8</v>
          </cell>
          <cell r="EZ282">
            <v>109.3</v>
          </cell>
          <cell r="FA282">
            <v>108.6</v>
          </cell>
          <cell r="FB282">
            <v>107.6</v>
          </cell>
          <cell r="FC282">
            <v>106.6</v>
          </cell>
          <cell r="FD282">
            <v>108</v>
          </cell>
          <cell r="FE282">
            <v>106.4</v>
          </cell>
          <cell r="FF282">
            <v>106.3</v>
          </cell>
          <cell r="FG282">
            <v>105.6</v>
          </cell>
          <cell r="FH282">
            <v>106</v>
          </cell>
          <cell r="FI282">
            <v>106.1</v>
          </cell>
          <cell r="FJ282">
            <v>103.5</v>
          </cell>
          <cell r="FK282">
            <v>103.5</v>
          </cell>
          <cell r="FL282">
            <v>102.1</v>
          </cell>
          <cell r="FM282">
            <v>101</v>
          </cell>
          <cell r="FN282">
            <v>102.5</v>
          </cell>
          <cell r="FO282">
            <v>98.4</v>
          </cell>
          <cell r="FP282">
            <v>96.8</v>
          </cell>
          <cell r="FQ282">
            <v>95.1</v>
          </cell>
          <cell r="FR282">
            <v>95.2</v>
          </cell>
          <cell r="FS282">
            <v>96.3</v>
          </cell>
          <cell r="FT282">
            <v>94</v>
          </cell>
          <cell r="FU282">
            <v>93.3</v>
          </cell>
          <cell r="FV282">
            <v>92</v>
          </cell>
          <cell r="FW282">
            <v>92.3</v>
          </cell>
          <cell r="FX282">
            <v>92.8</v>
          </cell>
          <cell r="FY282">
            <v>92.3</v>
          </cell>
          <cell r="FZ282">
            <v>92.9</v>
          </cell>
          <cell r="GA282">
            <v>92.5</v>
          </cell>
          <cell r="GB282">
            <v>93.1</v>
          </cell>
          <cell r="GC282">
            <v>92.7</v>
          </cell>
          <cell r="GD282">
            <v>91.8</v>
          </cell>
          <cell r="GE282">
            <v>92.3</v>
          </cell>
          <cell r="GF282">
            <v>91.4</v>
          </cell>
          <cell r="GG282">
            <v>93.3</v>
          </cell>
          <cell r="GH282">
            <v>92.2</v>
          </cell>
          <cell r="GI282">
            <v>93.1</v>
          </cell>
          <cell r="GJ282">
            <v>94</v>
          </cell>
          <cell r="GK282">
            <v>94.9</v>
          </cell>
          <cell r="GL282">
            <v>98</v>
          </cell>
          <cell r="GM282">
            <v>95.1</v>
          </cell>
          <cell r="GN282">
            <v>95.4</v>
          </cell>
          <cell r="GO282">
            <v>95.8</v>
          </cell>
          <cell r="GP282">
            <v>96.8</v>
          </cell>
          <cell r="GQ282">
            <v>97.2</v>
          </cell>
          <cell r="GR282">
            <v>96.3</v>
          </cell>
          <cell r="GS282">
            <v>96.1</v>
          </cell>
          <cell r="GT282">
            <v>95.8</v>
          </cell>
          <cell r="GU282">
            <v>95.1</v>
          </cell>
          <cell r="GV282">
            <v>96.8</v>
          </cell>
          <cell r="GW282">
            <v>96</v>
          </cell>
          <cell r="GX282">
            <v>96.8</v>
          </cell>
          <cell r="GY282">
            <v>93.7</v>
          </cell>
          <cell r="GZ282">
            <v>96.8</v>
          </cell>
          <cell r="HA282">
            <v>97.4</v>
          </cell>
          <cell r="HB282">
            <v>96.2</v>
          </cell>
          <cell r="HC282">
            <v>98.6</v>
          </cell>
          <cell r="HD282">
            <v>98.6</v>
          </cell>
          <cell r="HE282">
            <v>101</v>
          </cell>
          <cell r="HF282">
            <v>101.5</v>
          </cell>
          <cell r="HG282">
            <v>100</v>
          </cell>
          <cell r="HH282">
            <v>102.5</v>
          </cell>
          <cell r="HI282">
            <v>101.6</v>
          </cell>
          <cell r="HJ282">
            <v>105.3</v>
          </cell>
          <cell r="HK282">
            <v>105.9</v>
          </cell>
          <cell r="HL282">
            <v>103.9</v>
          </cell>
          <cell r="HM282">
            <v>103.9</v>
          </cell>
          <cell r="HN282">
            <v>102.4</v>
          </cell>
          <cell r="HO282">
            <v>107.2</v>
          </cell>
        </row>
        <row r="283">
          <cell r="A283" t="str">
            <v>DEFGDP4D</v>
          </cell>
          <cell r="B283" t="str">
            <v>Implicit deflator (2011=100)</v>
          </cell>
          <cell r="C283">
            <v>0</v>
          </cell>
          <cell r="I283">
            <v>8.6209000000000007</v>
          </cell>
          <cell r="J283">
            <v>8.7895000000000003</v>
          </cell>
          <cell r="K283">
            <v>9.1134000000000004</v>
          </cell>
          <cell r="L283">
            <v>9.5649999999999995</v>
          </cell>
          <cell r="M283">
            <v>9.7927</v>
          </cell>
          <cell r="N283">
            <v>9.8468999999999998</v>
          </cell>
          <cell r="O283">
            <v>10.500999999999999</v>
          </cell>
          <cell r="P283">
            <v>10.850300000000001</v>
          </cell>
          <cell r="Q283">
            <v>11.4565</v>
          </cell>
          <cell r="R283">
            <v>12.4709</v>
          </cell>
          <cell r="S283">
            <v>13.4216</v>
          </cell>
          <cell r="T283">
            <v>14.649900000000001</v>
          </cell>
          <cell r="U283">
            <v>16.013300000000001</v>
          </cell>
          <cell r="V283">
            <v>15.9666</v>
          </cell>
          <cell r="W283">
            <v>17.1266</v>
          </cell>
          <cell r="X283">
            <v>17.842300000000002</v>
          </cell>
          <cell r="Y283">
            <v>16.7392</v>
          </cell>
          <cell r="Z283">
            <v>18.144500000000001</v>
          </cell>
          <cell r="AA283">
            <v>18.4636</v>
          </cell>
          <cell r="AB283">
            <v>18.614000000000001</v>
          </cell>
          <cell r="AC283">
            <v>19.704599999999999</v>
          </cell>
          <cell r="AD283">
            <v>18.683</v>
          </cell>
          <cell r="AE283">
            <v>19.4147</v>
          </cell>
          <cell r="AF283">
            <v>18.8062</v>
          </cell>
          <cell r="AG283">
            <v>19.521599999999999</v>
          </cell>
          <cell r="AH283">
            <v>20.357600000000001</v>
          </cell>
          <cell r="AI283">
            <v>19.515999999999998</v>
          </cell>
          <cell r="AJ283">
            <v>20.661300000000001</v>
          </cell>
          <cell r="AK283">
            <v>20.687799999999999</v>
          </cell>
          <cell r="AL283">
            <v>21.794599999999999</v>
          </cell>
          <cell r="AM283">
            <v>22.242999999999999</v>
          </cell>
          <cell r="AN283">
            <v>21.396799999999999</v>
          </cell>
          <cell r="AO283">
            <v>21.907699999999998</v>
          </cell>
          <cell r="AP283">
            <v>21.773299999999999</v>
          </cell>
          <cell r="AQ283">
            <v>22.245799999999999</v>
          </cell>
          <cell r="AR283">
            <v>22.903099999999998</v>
          </cell>
          <cell r="AS283">
            <v>22.2224</v>
          </cell>
          <cell r="AT283">
            <v>22.906199999999998</v>
          </cell>
          <cell r="AU283">
            <v>23.0671</v>
          </cell>
          <cell r="AV283">
            <v>24.300899999999999</v>
          </cell>
          <cell r="AW283">
            <v>25.738900000000001</v>
          </cell>
          <cell r="AX283">
            <v>24.0274</v>
          </cell>
          <cell r="AY283">
            <v>25.991700000000002</v>
          </cell>
          <cell r="AZ283">
            <v>27.218299999999999</v>
          </cell>
          <cell r="BA283">
            <v>28.9634</v>
          </cell>
          <cell r="BB283">
            <v>30.694700000000001</v>
          </cell>
          <cell r="BC283">
            <v>28.294599999999999</v>
          </cell>
          <cell r="BD283">
            <v>31.119700000000002</v>
          </cell>
          <cell r="BE283">
            <v>31.615600000000001</v>
          </cell>
          <cell r="BF283">
            <v>33.194800000000001</v>
          </cell>
          <cell r="BG283">
            <v>34.811700000000002</v>
          </cell>
          <cell r="BH283">
            <v>32.749600000000001</v>
          </cell>
          <cell r="BI283">
            <v>34.840800000000002</v>
          </cell>
          <cell r="BJ283">
            <v>35.166600000000003</v>
          </cell>
          <cell r="BK283">
            <v>36.848100000000002</v>
          </cell>
          <cell r="BL283">
            <v>37.833500000000001</v>
          </cell>
          <cell r="BM283">
            <v>36.226399999999998</v>
          </cell>
          <cell r="BN283">
            <v>38.234299999999998</v>
          </cell>
          <cell r="BO283">
            <v>39.256100000000004</v>
          </cell>
          <cell r="BP283">
            <v>40.918300000000002</v>
          </cell>
          <cell r="BQ283">
            <v>40.503799999999998</v>
          </cell>
          <cell r="BR283">
            <v>39.734900000000003</v>
          </cell>
          <cell r="BS283">
            <v>39.992199999999997</v>
          </cell>
          <cell r="BT283">
            <v>40.477800000000002</v>
          </cell>
          <cell r="BU283">
            <v>42.089399999999998</v>
          </cell>
          <cell r="BV283">
            <v>43.412100000000002</v>
          </cell>
          <cell r="BW283">
            <v>41.563800000000001</v>
          </cell>
          <cell r="BX283">
            <v>43.598500000000001</v>
          </cell>
          <cell r="BY283">
            <v>44.308700000000002</v>
          </cell>
          <cell r="BZ283">
            <v>46.504199999999997</v>
          </cell>
          <cell r="CA283">
            <v>47.691800000000001</v>
          </cell>
          <cell r="CB283">
            <v>45.571399999999997</v>
          </cell>
          <cell r="CC283">
            <v>47.013199999999998</v>
          </cell>
          <cell r="CD283">
            <v>47.723999999999997</v>
          </cell>
          <cell r="CE283">
            <v>48.779499999999999</v>
          </cell>
          <cell r="CF283">
            <v>48.575699999999998</v>
          </cell>
          <cell r="CG283">
            <v>48.014600000000002</v>
          </cell>
          <cell r="CH283">
            <v>48.974600000000002</v>
          </cell>
          <cell r="CI283">
            <v>48.941400000000002</v>
          </cell>
          <cell r="CJ283">
            <v>49.7607</v>
          </cell>
          <cell r="CK283">
            <v>51.346499999999999</v>
          </cell>
          <cell r="CL283">
            <v>49.825099999999999</v>
          </cell>
          <cell r="CM283">
            <v>52.906199999999998</v>
          </cell>
          <cell r="CN283">
            <v>53.070799999999998</v>
          </cell>
          <cell r="CO283">
            <v>54.566499999999998</v>
          </cell>
          <cell r="CP283">
            <v>55.589100000000002</v>
          </cell>
          <cell r="CQ283">
            <v>54.115699999999997</v>
          </cell>
          <cell r="CR283">
            <v>57.267400000000002</v>
          </cell>
          <cell r="CS283">
            <v>57.802799999999998</v>
          </cell>
          <cell r="CT283">
            <v>58.936599999999999</v>
          </cell>
          <cell r="CU283">
            <v>61.128999999999998</v>
          </cell>
          <cell r="CV283">
            <v>58.878799999999998</v>
          </cell>
          <cell r="CW283">
            <v>63.025199999999998</v>
          </cell>
          <cell r="CX283">
            <v>66.0398</v>
          </cell>
          <cell r="CY283">
            <v>67.025999999999996</v>
          </cell>
          <cell r="CZ283">
            <v>68.658900000000003</v>
          </cell>
          <cell r="DA283">
            <v>66.273600000000002</v>
          </cell>
          <cell r="DB283">
            <v>69.258700000000005</v>
          </cell>
          <cell r="DC283">
            <v>70.6845</v>
          </cell>
          <cell r="DD283">
            <v>71.607500000000002</v>
          </cell>
          <cell r="DE283">
            <v>73.272900000000007</v>
          </cell>
          <cell r="DF283">
            <v>71.287000000000006</v>
          </cell>
          <cell r="DG283">
            <v>74.417599999999993</v>
          </cell>
          <cell r="DH283">
            <v>76.956299999999999</v>
          </cell>
          <cell r="DI283">
            <v>78.8125</v>
          </cell>
          <cell r="DJ283">
            <v>80.495199999999997</v>
          </cell>
          <cell r="DK283">
            <v>77.802999999999997</v>
          </cell>
          <cell r="DL283">
            <v>82.977699999999999</v>
          </cell>
          <cell r="DM283">
            <v>84.760300000000001</v>
          </cell>
          <cell r="DN283">
            <v>85.858400000000003</v>
          </cell>
          <cell r="DO283">
            <v>88.033699999999996</v>
          </cell>
          <cell r="DP283">
            <v>85.504999999999995</v>
          </cell>
          <cell r="DQ283">
            <v>90.695400000000006</v>
          </cell>
          <cell r="DR283">
            <v>92.305400000000006</v>
          </cell>
          <cell r="DS283">
            <v>93.180800000000005</v>
          </cell>
          <cell r="DT283">
            <v>94.965599999999995</v>
          </cell>
          <cell r="DU283">
            <v>92.869399999999999</v>
          </cell>
          <cell r="DV283">
            <v>96.608500000000006</v>
          </cell>
          <cell r="DW283">
            <v>98.523099999999999</v>
          </cell>
          <cell r="DX283">
            <v>99.1096</v>
          </cell>
          <cell r="DY283">
            <v>100.47880000000001</v>
          </cell>
          <cell r="DZ283">
            <v>98.739900000000006</v>
          </cell>
          <cell r="EA283">
            <v>99.859200000000001</v>
          </cell>
          <cell r="EB283">
            <v>102.35120000000001</v>
          </cell>
          <cell r="EC283">
            <v>103.449</v>
          </cell>
          <cell r="ED283">
            <v>105.3712</v>
          </cell>
          <cell r="EE283">
            <v>102.82729999999999</v>
          </cell>
          <cell r="EF283">
            <v>105.09529999999999</v>
          </cell>
          <cell r="EG283">
            <v>108.2948</v>
          </cell>
          <cell r="EH283">
            <v>109.1378</v>
          </cell>
          <cell r="EI283">
            <v>112.49760000000001</v>
          </cell>
          <cell r="EJ283">
            <v>108.87730000000001</v>
          </cell>
          <cell r="EK283">
            <v>111.7244</v>
          </cell>
          <cell r="EL283">
            <v>114.9923</v>
          </cell>
          <cell r="EM283">
            <v>115.39700000000001</v>
          </cell>
          <cell r="EN283">
            <v>118.21469999999999</v>
          </cell>
          <cell r="EO283">
            <v>115.149</v>
          </cell>
          <cell r="EP283">
            <v>115.8052</v>
          </cell>
          <cell r="EQ283">
            <v>117.2927</v>
          </cell>
          <cell r="ER283">
            <v>116.5869</v>
          </cell>
          <cell r="ES283">
            <v>116.5176</v>
          </cell>
          <cell r="ET283">
            <v>116.5536</v>
          </cell>
          <cell r="EU283">
            <v>113.143</v>
          </cell>
          <cell r="EV283">
            <v>112.9241</v>
          </cell>
          <cell r="EW283">
            <v>110.79819999999999</v>
          </cell>
          <cell r="EX283">
            <v>110.518</v>
          </cell>
          <cell r="EY283">
            <v>111.78</v>
          </cell>
          <cell r="EZ283">
            <v>109.3323</v>
          </cell>
          <cell r="FA283">
            <v>108.5575</v>
          </cell>
          <cell r="FB283">
            <v>107.63030000000001</v>
          </cell>
          <cell r="FC283">
            <v>106.5959</v>
          </cell>
          <cell r="FD283">
            <v>107.9859</v>
          </cell>
          <cell r="FE283">
            <v>106.4034</v>
          </cell>
          <cell r="FF283">
            <v>106.3051</v>
          </cell>
          <cell r="FG283">
            <v>105.5996</v>
          </cell>
          <cell r="FH283">
            <v>106.0057</v>
          </cell>
          <cell r="FI283">
            <v>106.0702</v>
          </cell>
          <cell r="FJ283">
            <v>103.491</v>
          </cell>
          <cell r="FK283">
            <v>103.4686</v>
          </cell>
          <cell r="FL283">
            <v>102.0701</v>
          </cell>
          <cell r="FM283">
            <v>101.02</v>
          </cell>
          <cell r="FN283">
            <v>102.4618</v>
          </cell>
          <cell r="FO283">
            <v>98.385900000000007</v>
          </cell>
          <cell r="FP283">
            <v>96.774699999999996</v>
          </cell>
          <cell r="FQ283">
            <v>95.131600000000006</v>
          </cell>
          <cell r="FR283">
            <v>95.209900000000005</v>
          </cell>
          <cell r="FS283">
            <v>96.306200000000004</v>
          </cell>
          <cell r="FT283">
            <v>93.976799999999997</v>
          </cell>
          <cell r="FU283">
            <v>93.287599999999998</v>
          </cell>
          <cell r="FV283">
            <v>91.969899999999996</v>
          </cell>
          <cell r="FW283">
            <v>92.303899999999999</v>
          </cell>
          <cell r="FX283">
            <v>92.847999999999999</v>
          </cell>
          <cell r="FY283">
            <v>92.277100000000004</v>
          </cell>
          <cell r="FZ283">
            <v>92.876000000000005</v>
          </cell>
          <cell r="GA283">
            <v>92.500299999999996</v>
          </cell>
          <cell r="GB283">
            <v>93.133300000000006</v>
          </cell>
          <cell r="GC283">
            <v>92.708600000000004</v>
          </cell>
          <cell r="GD283">
            <v>91.774199999999993</v>
          </cell>
          <cell r="GE283">
            <v>92.281499999999994</v>
          </cell>
          <cell r="GF283">
            <v>91.387600000000006</v>
          </cell>
          <cell r="GG283">
            <v>93.329099999999997</v>
          </cell>
          <cell r="GH283">
            <v>92.212800000000001</v>
          </cell>
          <cell r="GI283">
            <v>93.144900000000007</v>
          </cell>
          <cell r="GJ283">
            <v>94.009699999999995</v>
          </cell>
          <cell r="GK283">
            <v>94.912999999999997</v>
          </cell>
          <cell r="GL283">
            <v>97.967699999999994</v>
          </cell>
          <cell r="GM283">
            <v>95.105900000000005</v>
          </cell>
          <cell r="GN283">
            <v>95.437399999999997</v>
          </cell>
          <cell r="GO283">
            <v>95.805199999999999</v>
          </cell>
          <cell r="GP283">
            <v>96.766099999999994</v>
          </cell>
          <cell r="GQ283">
            <v>97.229600000000005</v>
          </cell>
          <cell r="GR283">
            <v>96.324700000000007</v>
          </cell>
          <cell r="GS283">
            <v>96.125900000000001</v>
          </cell>
          <cell r="GT283">
            <v>95.7834</v>
          </cell>
          <cell r="GU283">
            <v>95.078599999999994</v>
          </cell>
          <cell r="GV283">
            <v>96.8202</v>
          </cell>
          <cell r="GW283">
            <v>95.962999999999994</v>
          </cell>
          <cell r="GX283">
            <v>96.790800000000004</v>
          </cell>
          <cell r="GY283">
            <v>93.685699999999997</v>
          </cell>
          <cell r="GZ283">
            <v>96.790899999999993</v>
          </cell>
          <cell r="HA283">
            <v>97.438000000000002</v>
          </cell>
          <cell r="HB283">
            <v>96.224100000000007</v>
          </cell>
          <cell r="HC283">
            <v>98.640600000000006</v>
          </cell>
          <cell r="HD283">
            <v>98.641900000000007</v>
          </cell>
          <cell r="HE283">
            <v>101.0252</v>
          </cell>
          <cell r="HF283">
            <v>101.4948</v>
          </cell>
          <cell r="HG283">
            <v>100</v>
          </cell>
          <cell r="HH283">
            <v>102.52160000000001</v>
          </cell>
          <cell r="HI283">
            <v>101.59099999999999</v>
          </cell>
          <cell r="HJ283">
            <v>105.3203</v>
          </cell>
          <cell r="HK283">
            <v>105.8732</v>
          </cell>
          <cell r="HL283">
            <v>103.90770000000001</v>
          </cell>
          <cell r="HM283">
            <v>103.9182</v>
          </cell>
          <cell r="HN283">
            <v>102.3678</v>
          </cell>
          <cell r="HO283">
            <v>107.2433</v>
          </cell>
        </row>
        <row r="284">
          <cell r="A284" t="str">
            <v>DEFDD</v>
          </cell>
          <cell r="B284" t="str">
            <v>Implicit deflator (2011=100)</v>
          </cell>
          <cell r="C284" t="str">
            <v>Domestic Demand</v>
          </cell>
          <cell r="H284">
            <v>0</v>
          </cell>
          <cell r="I284">
            <v>9.6999999999999993</v>
          </cell>
          <cell r="J284">
            <v>9.6999999999999993</v>
          </cell>
          <cell r="K284">
            <v>9.6</v>
          </cell>
          <cell r="L284">
            <v>10</v>
          </cell>
          <cell r="M284">
            <v>10.1</v>
          </cell>
          <cell r="N284">
            <v>10.199999999999999</v>
          </cell>
          <cell r="O284">
            <v>10.7</v>
          </cell>
          <cell r="P284">
            <v>10.9</v>
          </cell>
          <cell r="Q284">
            <v>11.5</v>
          </cell>
          <cell r="R284">
            <v>12.5</v>
          </cell>
          <cell r="S284">
            <v>13</v>
          </cell>
          <cell r="T284">
            <v>14</v>
          </cell>
          <cell r="U284">
            <v>15.4</v>
          </cell>
          <cell r="V284">
            <v>15.5</v>
          </cell>
          <cell r="W284">
            <v>16.399999999999999</v>
          </cell>
          <cell r="X284">
            <v>17.5</v>
          </cell>
          <cell r="Y284">
            <v>16.2</v>
          </cell>
          <cell r="Z284">
            <v>18.7</v>
          </cell>
          <cell r="AA284">
            <v>18.899999999999999</v>
          </cell>
          <cell r="AB284">
            <v>18.5</v>
          </cell>
          <cell r="AC284">
            <v>19.7</v>
          </cell>
          <cell r="AD284">
            <v>18.899999999999999</v>
          </cell>
          <cell r="AE284">
            <v>19.399999999999999</v>
          </cell>
          <cell r="AF284">
            <v>18.7</v>
          </cell>
          <cell r="AG284">
            <v>19</v>
          </cell>
          <cell r="AH284">
            <v>19.399999999999999</v>
          </cell>
          <cell r="AI284">
            <v>19.100000000000001</v>
          </cell>
          <cell r="AJ284">
            <v>19.899999999999999</v>
          </cell>
          <cell r="AK284">
            <v>19.8</v>
          </cell>
          <cell r="AL284">
            <v>20.6</v>
          </cell>
          <cell r="AM284">
            <v>20.8</v>
          </cell>
          <cell r="AN284">
            <v>20.2</v>
          </cell>
          <cell r="AO284">
            <v>21.3</v>
          </cell>
          <cell r="AP284">
            <v>20.9</v>
          </cell>
          <cell r="AQ284">
            <v>21.1</v>
          </cell>
          <cell r="AR284">
            <v>21.8</v>
          </cell>
          <cell r="AS284">
            <v>21.2</v>
          </cell>
          <cell r="AT284">
            <v>22.3</v>
          </cell>
          <cell r="AU284">
            <v>22.2</v>
          </cell>
          <cell r="AV284">
            <v>23.2</v>
          </cell>
          <cell r="AW284">
            <v>24.4</v>
          </cell>
          <cell r="AX284">
            <v>23</v>
          </cell>
          <cell r="AY284">
            <v>25.1</v>
          </cell>
          <cell r="AZ284">
            <v>26</v>
          </cell>
          <cell r="BA284">
            <v>27.6</v>
          </cell>
          <cell r="BB284">
            <v>29.2</v>
          </cell>
          <cell r="BC284">
            <v>27</v>
          </cell>
          <cell r="BD284">
            <v>29.6</v>
          </cell>
          <cell r="BE284">
            <v>29.7</v>
          </cell>
          <cell r="BF284">
            <v>31.2</v>
          </cell>
          <cell r="BG284">
            <v>32.200000000000003</v>
          </cell>
          <cell r="BH284">
            <v>30.7</v>
          </cell>
          <cell r="BI284">
            <v>33.200000000000003</v>
          </cell>
          <cell r="BJ284">
            <v>33.6</v>
          </cell>
          <cell r="BK284">
            <v>35.1</v>
          </cell>
          <cell r="BL284">
            <v>36.299999999999997</v>
          </cell>
          <cell r="BM284">
            <v>34.5</v>
          </cell>
          <cell r="BN284">
            <v>36.6</v>
          </cell>
          <cell r="BO284">
            <v>36.5</v>
          </cell>
          <cell r="BP284">
            <v>37.700000000000003</v>
          </cell>
          <cell r="BQ284">
            <v>38.4</v>
          </cell>
          <cell r="BR284">
            <v>37.299999999999997</v>
          </cell>
          <cell r="BS284">
            <v>38.1</v>
          </cell>
          <cell r="BT284">
            <v>38.200000000000003</v>
          </cell>
          <cell r="BU284">
            <v>39.700000000000003</v>
          </cell>
          <cell r="BV284">
            <v>41.3</v>
          </cell>
          <cell r="BW284">
            <v>39.299999999999997</v>
          </cell>
          <cell r="BX284">
            <v>41.8</v>
          </cell>
          <cell r="BY284">
            <v>41.8</v>
          </cell>
          <cell r="BZ284">
            <v>42.7</v>
          </cell>
          <cell r="CA284">
            <v>42.8</v>
          </cell>
          <cell r="CB284">
            <v>42.2</v>
          </cell>
          <cell r="CC284">
            <v>42.7</v>
          </cell>
          <cell r="CD284">
            <v>42.8</v>
          </cell>
          <cell r="CE284">
            <v>43.7</v>
          </cell>
          <cell r="CF284">
            <v>44.1</v>
          </cell>
          <cell r="CG284">
            <v>43.3</v>
          </cell>
          <cell r="CH284">
            <v>45.2</v>
          </cell>
          <cell r="CI284">
            <v>45.4</v>
          </cell>
          <cell r="CJ284">
            <v>46.3</v>
          </cell>
          <cell r="CK284">
            <v>47.1</v>
          </cell>
          <cell r="CL284">
            <v>46.1</v>
          </cell>
          <cell r="CM284">
            <v>48.7</v>
          </cell>
          <cell r="CN284">
            <v>49.3</v>
          </cell>
          <cell r="CO284">
            <v>50.5</v>
          </cell>
          <cell r="CP284">
            <v>51.5</v>
          </cell>
          <cell r="CQ284">
            <v>50.1</v>
          </cell>
          <cell r="CR284">
            <v>53.3</v>
          </cell>
          <cell r="CS284">
            <v>54.1</v>
          </cell>
          <cell r="CT284">
            <v>55.2</v>
          </cell>
          <cell r="CU284">
            <v>56.9</v>
          </cell>
          <cell r="CV284">
            <v>54.9</v>
          </cell>
          <cell r="CW284">
            <v>57.9</v>
          </cell>
          <cell r="CX284">
            <v>60.5</v>
          </cell>
          <cell r="CY284">
            <v>61.8</v>
          </cell>
          <cell r="CZ284">
            <v>62.7</v>
          </cell>
          <cell r="DA284">
            <v>60.7</v>
          </cell>
          <cell r="DB284">
            <v>63.3</v>
          </cell>
          <cell r="DC284">
            <v>64.3</v>
          </cell>
          <cell r="DD284">
            <v>65.8</v>
          </cell>
          <cell r="DE284">
            <v>67.599999999999994</v>
          </cell>
          <cell r="DF284">
            <v>65.3</v>
          </cell>
          <cell r="DG284">
            <v>68.2</v>
          </cell>
          <cell r="DH284">
            <v>69.599999999999994</v>
          </cell>
          <cell r="DI284">
            <v>71.3</v>
          </cell>
          <cell r="DJ284">
            <v>72.900000000000006</v>
          </cell>
          <cell r="DK284">
            <v>70.599999999999994</v>
          </cell>
          <cell r="DL284">
            <v>74.7</v>
          </cell>
          <cell r="DM284">
            <v>76</v>
          </cell>
          <cell r="DN284">
            <v>77.400000000000006</v>
          </cell>
          <cell r="DO284">
            <v>78.2</v>
          </cell>
          <cell r="DP284">
            <v>76.599999999999994</v>
          </cell>
          <cell r="DQ284">
            <v>80.400000000000006</v>
          </cell>
          <cell r="DR284">
            <v>81.900000000000006</v>
          </cell>
          <cell r="DS284">
            <v>83.3</v>
          </cell>
          <cell r="DT284">
            <v>84.9</v>
          </cell>
          <cell r="DU284">
            <v>82.7</v>
          </cell>
          <cell r="DV284">
            <v>86.7</v>
          </cell>
          <cell r="DW284">
            <v>88.5</v>
          </cell>
          <cell r="DX284">
            <v>89.5</v>
          </cell>
          <cell r="DY284">
            <v>91.5</v>
          </cell>
          <cell r="DZ284">
            <v>89.1</v>
          </cell>
          <cell r="EA284">
            <v>92.3</v>
          </cell>
          <cell r="EB284">
            <v>95.9</v>
          </cell>
          <cell r="EC284">
            <v>96</v>
          </cell>
          <cell r="ED284">
            <v>96.7</v>
          </cell>
          <cell r="EE284">
            <v>95.2</v>
          </cell>
          <cell r="EF284">
            <v>97.2</v>
          </cell>
          <cell r="EG284">
            <v>99.3</v>
          </cell>
          <cell r="EH284">
            <v>99.6</v>
          </cell>
          <cell r="EI284">
            <v>101.7</v>
          </cell>
          <cell r="EJ284">
            <v>99.5</v>
          </cell>
          <cell r="EK284">
            <v>101.9</v>
          </cell>
          <cell r="EL284">
            <v>104.3</v>
          </cell>
          <cell r="EM284">
            <v>104.9</v>
          </cell>
          <cell r="EN284">
            <v>105.9</v>
          </cell>
          <cell r="EO284">
            <v>104.3</v>
          </cell>
          <cell r="EP284">
            <v>104</v>
          </cell>
          <cell r="EQ284">
            <v>103.7</v>
          </cell>
          <cell r="ER284">
            <v>102.9</v>
          </cell>
          <cell r="ES284">
            <v>103.3</v>
          </cell>
          <cell r="ET284">
            <v>103.5</v>
          </cell>
          <cell r="EU284">
            <v>102</v>
          </cell>
          <cell r="EV284">
            <v>101.2</v>
          </cell>
          <cell r="EW284">
            <v>99.9</v>
          </cell>
          <cell r="EX284">
            <v>99.5</v>
          </cell>
          <cell r="EY284">
            <v>100.6</v>
          </cell>
          <cell r="EZ284">
            <v>99.6</v>
          </cell>
          <cell r="FA284">
            <v>98.5</v>
          </cell>
          <cell r="FB284">
            <v>97.8</v>
          </cell>
          <cell r="FC284">
            <v>97.1</v>
          </cell>
          <cell r="FD284">
            <v>98.2</v>
          </cell>
          <cell r="FE284">
            <v>96.4</v>
          </cell>
          <cell r="FF284">
            <v>96.6</v>
          </cell>
          <cell r="FG284">
            <v>96</v>
          </cell>
          <cell r="FH284">
            <v>95.2</v>
          </cell>
          <cell r="FI284">
            <v>96.1</v>
          </cell>
          <cell r="FJ284">
            <v>92.7</v>
          </cell>
          <cell r="FK284">
            <v>91.8</v>
          </cell>
          <cell r="FL284">
            <v>91.1</v>
          </cell>
          <cell r="FM284">
            <v>90.2</v>
          </cell>
          <cell r="FN284">
            <v>91.4</v>
          </cell>
          <cell r="FO284">
            <v>89</v>
          </cell>
          <cell r="FP284">
            <v>87.9</v>
          </cell>
          <cell r="FQ284">
            <v>86.3</v>
          </cell>
          <cell r="FR284">
            <v>87.8</v>
          </cell>
          <cell r="FS284">
            <v>87.7</v>
          </cell>
          <cell r="FT284">
            <v>88</v>
          </cell>
          <cell r="FU284">
            <v>88</v>
          </cell>
          <cell r="FV284">
            <v>87.1</v>
          </cell>
          <cell r="FW284">
            <v>87.6</v>
          </cell>
          <cell r="FX284">
            <v>87.7</v>
          </cell>
          <cell r="FY284">
            <v>88.3</v>
          </cell>
          <cell r="FZ284">
            <v>89</v>
          </cell>
          <cell r="GA284">
            <v>88.7</v>
          </cell>
          <cell r="GB284">
            <v>88.6</v>
          </cell>
          <cell r="GC284">
            <v>88.6</v>
          </cell>
          <cell r="GD284">
            <v>89.2</v>
          </cell>
          <cell r="GE284">
            <v>90.2</v>
          </cell>
          <cell r="GF284">
            <v>89.9</v>
          </cell>
          <cell r="GG284">
            <v>90.6</v>
          </cell>
          <cell r="GH284">
            <v>90</v>
          </cell>
          <cell r="GI284">
            <v>90.2</v>
          </cell>
          <cell r="GJ284">
            <v>91.4</v>
          </cell>
          <cell r="GK284">
            <v>92</v>
          </cell>
          <cell r="GL284">
            <v>94.8</v>
          </cell>
          <cell r="GM284">
            <v>92.2</v>
          </cell>
          <cell r="GN284">
            <v>94.2</v>
          </cell>
          <cell r="GO284">
            <v>95.1</v>
          </cell>
          <cell r="GP284">
            <v>95</v>
          </cell>
          <cell r="GQ284">
            <v>93.8</v>
          </cell>
          <cell r="GR284">
            <v>94.5</v>
          </cell>
          <cell r="GS284">
            <v>92.4</v>
          </cell>
          <cell r="GT284">
            <v>93.7</v>
          </cell>
          <cell r="GU284">
            <v>94.3</v>
          </cell>
          <cell r="GV284">
            <v>94.3</v>
          </cell>
          <cell r="GW284">
            <v>93.7</v>
          </cell>
          <cell r="GX284">
            <v>94.1</v>
          </cell>
          <cell r="GY284">
            <v>95.5</v>
          </cell>
          <cell r="GZ284">
            <v>95.9</v>
          </cell>
          <cell r="HA284">
            <v>97.3</v>
          </cell>
          <cell r="HB284">
            <v>95.7</v>
          </cell>
          <cell r="HC284">
            <v>98.7</v>
          </cell>
          <cell r="HD284">
            <v>99.8</v>
          </cell>
          <cell r="HE284">
            <v>100.5</v>
          </cell>
          <cell r="HF284">
            <v>100.9</v>
          </cell>
          <cell r="HG284">
            <v>100</v>
          </cell>
          <cell r="HH284">
            <v>103.7</v>
          </cell>
          <cell r="HI284">
            <v>103.8</v>
          </cell>
          <cell r="HJ284">
            <v>105.3</v>
          </cell>
          <cell r="HK284">
            <v>105.8</v>
          </cell>
          <cell r="HL284">
            <v>104.7</v>
          </cell>
          <cell r="HM284">
            <v>106.2</v>
          </cell>
          <cell r="HN284">
            <v>104.6</v>
          </cell>
          <cell r="HO284">
            <v>104.6</v>
          </cell>
        </row>
        <row r="285">
          <cell r="A285" t="str">
            <v>DEFDD4D</v>
          </cell>
          <cell r="B285" t="str">
            <v>Implicit deflator (2011=100)</v>
          </cell>
          <cell r="C285">
            <v>0</v>
          </cell>
          <cell r="H285">
            <v>0</v>
          </cell>
          <cell r="I285">
            <v>9.7127999999999997</v>
          </cell>
          <cell r="J285">
            <v>9.6743000000000006</v>
          </cell>
          <cell r="K285">
            <v>9.6333000000000002</v>
          </cell>
          <cell r="L285">
            <v>10.049300000000001</v>
          </cell>
          <cell r="M285">
            <v>10.0959</v>
          </cell>
          <cell r="N285">
            <v>10.221399999999999</v>
          </cell>
          <cell r="O285">
            <v>10.6869</v>
          </cell>
          <cell r="P285">
            <v>10.938599999999999</v>
          </cell>
          <cell r="Q285">
            <v>11.5326</v>
          </cell>
          <cell r="R285">
            <v>12.4876</v>
          </cell>
          <cell r="S285">
            <v>12.966100000000001</v>
          </cell>
          <cell r="T285">
            <v>13.9627</v>
          </cell>
          <cell r="U285">
            <v>15.399900000000001</v>
          </cell>
          <cell r="V285">
            <v>15.529500000000001</v>
          </cell>
          <cell r="W285">
            <v>16.413599999999999</v>
          </cell>
          <cell r="X285">
            <v>17.489699999999999</v>
          </cell>
          <cell r="Y285">
            <v>16.188400000000001</v>
          </cell>
          <cell r="Z285">
            <v>18.727499999999999</v>
          </cell>
          <cell r="AA285">
            <v>18.913900000000002</v>
          </cell>
          <cell r="AB285">
            <v>18.5014</v>
          </cell>
          <cell r="AC285">
            <v>19.656700000000001</v>
          </cell>
          <cell r="AD285">
            <v>18.856200000000001</v>
          </cell>
          <cell r="AE285">
            <v>19.368500000000001</v>
          </cell>
          <cell r="AF285">
            <v>18.734000000000002</v>
          </cell>
          <cell r="AG285">
            <v>19.008500000000002</v>
          </cell>
          <cell r="AH285">
            <v>19.3841</v>
          </cell>
          <cell r="AI285">
            <v>19.083200000000001</v>
          </cell>
          <cell r="AJ285">
            <v>19.904900000000001</v>
          </cell>
          <cell r="AK285">
            <v>19.77</v>
          </cell>
          <cell r="AL285">
            <v>20.564800000000002</v>
          </cell>
          <cell r="AM285">
            <v>20.837399999999999</v>
          </cell>
          <cell r="AN285">
            <v>20.241</v>
          </cell>
          <cell r="AO285">
            <v>21.326599999999999</v>
          </cell>
          <cell r="AP285">
            <v>20.917100000000001</v>
          </cell>
          <cell r="AQ285">
            <v>21.1174</v>
          </cell>
          <cell r="AR285">
            <v>21.767199999999999</v>
          </cell>
          <cell r="AS285">
            <v>21.227900000000002</v>
          </cell>
          <cell r="AT285">
            <v>22.2714</v>
          </cell>
          <cell r="AU285">
            <v>22.2087</v>
          </cell>
          <cell r="AV285">
            <v>23.2028</v>
          </cell>
          <cell r="AW285">
            <v>24.4086</v>
          </cell>
          <cell r="AX285">
            <v>23.0151</v>
          </cell>
          <cell r="AY285">
            <v>25.0776</v>
          </cell>
          <cell r="AZ285">
            <v>26.003</v>
          </cell>
          <cell r="BA285">
            <v>27.6404</v>
          </cell>
          <cell r="BB285">
            <v>29.189599999999999</v>
          </cell>
          <cell r="BC285">
            <v>27.008500000000002</v>
          </cell>
          <cell r="BD285">
            <v>29.648900000000001</v>
          </cell>
          <cell r="BE285">
            <v>29.725899999999999</v>
          </cell>
          <cell r="BF285">
            <v>31.2315</v>
          </cell>
          <cell r="BG285">
            <v>32.217199999999998</v>
          </cell>
          <cell r="BH285">
            <v>30.739100000000001</v>
          </cell>
          <cell r="BI285">
            <v>33.152099999999997</v>
          </cell>
          <cell r="BJ285">
            <v>33.578299999999999</v>
          </cell>
          <cell r="BK285">
            <v>35.063499999999998</v>
          </cell>
          <cell r="BL285">
            <v>36.302900000000001</v>
          </cell>
          <cell r="BM285">
            <v>34.4861</v>
          </cell>
          <cell r="BN285">
            <v>36.570099999999996</v>
          </cell>
          <cell r="BO285">
            <v>36.479999999999997</v>
          </cell>
          <cell r="BP285">
            <v>37.697299999999998</v>
          </cell>
          <cell r="BQ285">
            <v>38.388300000000001</v>
          </cell>
          <cell r="BR285">
            <v>37.289499999999997</v>
          </cell>
          <cell r="BS285">
            <v>38.053800000000003</v>
          </cell>
          <cell r="BT285">
            <v>38.174500000000002</v>
          </cell>
          <cell r="BU285">
            <v>39.6586</v>
          </cell>
          <cell r="BV285">
            <v>41.262</v>
          </cell>
          <cell r="BW285">
            <v>39.296599999999998</v>
          </cell>
          <cell r="BX285">
            <v>41.805199999999999</v>
          </cell>
          <cell r="BY285">
            <v>41.797699999999999</v>
          </cell>
          <cell r="BZ285">
            <v>42.675800000000002</v>
          </cell>
          <cell r="CA285">
            <v>42.751600000000003</v>
          </cell>
          <cell r="CB285">
            <v>42.230800000000002</v>
          </cell>
          <cell r="CC285">
            <v>42.693300000000001</v>
          </cell>
          <cell r="CD285">
            <v>42.769100000000002</v>
          </cell>
          <cell r="CE285">
            <v>43.712299999999999</v>
          </cell>
          <cell r="CF285">
            <v>44.11</v>
          </cell>
          <cell r="CG285">
            <v>43.328000000000003</v>
          </cell>
          <cell r="CH285">
            <v>45.201999999999998</v>
          </cell>
          <cell r="CI285">
            <v>45.396000000000001</v>
          </cell>
          <cell r="CJ285">
            <v>46.343200000000003</v>
          </cell>
          <cell r="CK285">
            <v>47.099699999999999</v>
          </cell>
          <cell r="CL285">
            <v>46.056899999999999</v>
          </cell>
          <cell r="CM285">
            <v>48.673699999999997</v>
          </cell>
          <cell r="CN285">
            <v>49.349499999999999</v>
          </cell>
          <cell r="CO285">
            <v>50.549199999999999</v>
          </cell>
          <cell r="CP285">
            <v>51.536900000000003</v>
          </cell>
          <cell r="CQ285">
            <v>50.0807</v>
          </cell>
          <cell r="CR285">
            <v>53.295699999999997</v>
          </cell>
          <cell r="CS285">
            <v>54.101700000000001</v>
          </cell>
          <cell r="CT285">
            <v>55.153799999999997</v>
          </cell>
          <cell r="CU285">
            <v>56.869900000000001</v>
          </cell>
          <cell r="CV285">
            <v>54.926499999999997</v>
          </cell>
          <cell r="CW285">
            <v>57.924100000000003</v>
          </cell>
          <cell r="CX285">
            <v>60.471600000000002</v>
          </cell>
          <cell r="CY285">
            <v>61.811999999999998</v>
          </cell>
          <cell r="CZ285">
            <v>62.704500000000003</v>
          </cell>
          <cell r="DA285">
            <v>60.7014</v>
          </cell>
          <cell r="DB285">
            <v>63.341500000000003</v>
          </cell>
          <cell r="DC285">
            <v>64.3035</v>
          </cell>
          <cell r="DD285">
            <v>65.779899999999998</v>
          </cell>
          <cell r="DE285">
            <v>67.593800000000002</v>
          </cell>
          <cell r="DF285">
            <v>65.317899999999995</v>
          </cell>
          <cell r="DG285">
            <v>68.194500000000005</v>
          </cell>
          <cell r="DH285">
            <v>69.636200000000002</v>
          </cell>
          <cell r="DI285">
            <v>71.310100000000006</v>
          </cell>
          <cell r="DJ285">
            <v>72.936800000000005</v>
          </cell>
          <cell r="DK285">
            <v>70.562399999999997</v>
          </cell>
          <cell r="DL285">
            <v>74.703199999999995</v>
          </cell>
          <cell r="DM285">
            <v>76.001300000000001</v>
          </cell>
          <cell r="DN285">
            <v>77.371099999999998</v>
          </cell>
          <cell r="DO285">
            <v>78.206199999999995</v>
          </cell>
          <cell r="DP285">
            <v>76.622399999999999</v>
          </cell>
          <cell r="DQ285">
            <v>80.385900000000007</v>
          </cell>
          <cell r="DR285">
            <v>81.927800000000005</v>
          </cell>
          <cell r="DS285">
            <v>83.275099999999995</v>
          </cell>
          <cell r="DT285">
            <v>84.868099999999998</v>
          </cell>
          <cell r="DU285">
            <v>82.653300000000002</v>
          </cell>
          <cell r="DV285">
            <v>86.722899999999996</v>
          </cell>
          <cell r="DW285">
            <v>88.511399999999995</v>
          </cell>
          <cell r="DX285">
            <v>89.509900000000002</v>
          </cell>
          <cell r="DY285">
            <v>91.532799999999995</v>
          </cell>
          <cell r="DZ285">
            <v>89.134600000000006</v>
          </cell>
          <cell r="EA285">
            <v>92.2791</v>
          </cell>
          <cell r="EB285">
            <v>95.851299999999995</v>
          </cell>
          <cell r="EC285">
            <v>95.957499999999996</v>
          </cell>
          <cell r="ED285">
            <v>96.723100000000002</v>
          </cell>
          <cell r="EE285">
            <v>95.238699999999994</v>
          </cell>
          <cell r="EF285">
            <v>97.204899999999995</v>
          </cell>
          <cell r="EG285">
            <v>99.334000000000003</v>
          </cell>
          <cell r="EH285">
            <v>99.6126</v>
          </cell>
          <cell r="EI285">
            <v>101.6503</v>
          </cell>
          <cell r="EJ285">
            <v>99.508399999999995</v>
          </cell>
          <cell r="EK285">
            <v>101.90009999999999</v>
          </cell>
          <cell r="EL285">
            <v>104.34350000000001</v>
          </cell>
          <cell r="EM285">
            <v>104.9057</v>
          </cell>
          <cell r="EN285">
            <v>105.87949999999999</v>
          </cell>
          <cell r="EO285">
            <v>104.28959999999999</v>
          </cell>
          <cell r="EP285">
            <v>103.9532</v>
          </cell>
          <cell r="EQ285">
            <v>103.7411</v>
          </cell>
          <cell r="ER285">
            <v>102.8725</v>
          </cell>
          <cell r="ES285">
            <v>103.30459999999999</v>
          </cell>
          <cell r="ET285">
            <v>103.476</v>
          </cell>
          <cell r="EU285">
            <v>101.99639999999999</v>
          </cell>
          <cell r="EV285">
            <v>101.1952</v>
          </cell>
          <cell r="EW285">
            <v>99.895300000000006</v>
          </cell>
          <cell r="EX285">
            <v>99.483599999999996</v>
          </cell>
          <cell r="EY285">
            <v>100.60720000000001</v>
          </cell>
          <cell r="EZ285">
            <v>99.643900000000002</v>
          </cell>
          <cell r="FA285">
            <v>98.505300000000005</v>
          </cell>
          <cell r="FB285">
            <v>97.829700000000003</v>
          </cell>
          <cell r="FC285">
            <v>97.097300000000004</v>
          </cell>
          <cell r="FD285">
            <v>98.244900000000001</v>
          </cell>
          <cell r="FE285">
            <v>96.442400000000006</v>
          </cell>
          <cell r="FF285">
            <v>96.597200000000001</v>
          </cell>
          <cell r="FG285">
            <v>96.007800000000003</v>
          </cell>
          <cell r="FH285">
            <v>95.156099999999995</v>
          </cell>
          <cell r="FI285">
            <v>96.052000000000007</v>
          </cell>
          <cell r="FJ285">
            <v>92.675399999999996</v>
          </cell>
          <cell r="FK285">
            <v>91.803399999999996</v>
          </cell>
          <cell r="FL285">
            <v>91.052300000000002</v>
          </cell>
          <cell r="FM285">
            <v>90.194699999999997</v>
          </cell>
          <cell r="FN285">
            <v>91.415199999999999</v>
          </cell>
          <cell r="FO285">
            <v>88.991100000000003</v>
          </cell>
          <cell r="FP285">
            <v>87.8553</v>
          </cell>
          <cell r="FQ285">
            <v>86.313999999999993</v>
          </cell>
          <cell r="FR285">
            <v>87.772000000000006</v>
          </cell>
          <cell r="FS285">
            <v>87.725499999999997</v>
          </cell>
          <cell r="FT285">
            <v>87.987799999999993</v>
          </cell>
          <cell r="FU285">
            <v>87.997</v>
          </cell>
          <cell r="FV285">
            <v>87.100899999999996</v>
          </cell>
          <cell r="FW285">
            <v>87.6006</v>
          </cell>
          <cell r="FX285">
            <v>87.676199999999994</v>
          </cell>
          <cell r="FY285">
            <v>88.269000000000005</v>
          </cell>
          <cell r="FZ285">
            <v>89.029600000000002</v>
          </cell>
          <cell r="GA285">
            <v>88.678899999999999</v>
          </cell>
          <cell r="GB285">
            <v>88.572699999999998</v>
          </cell>
          <cell r="GC285">
            <v>88.639200000000002</v>
          </cell>
          <cell r="GD285">
            <v>89.216999999999999</v>
          </cell>
          <cell r="GE285">
            <v>90.241399999999999</v>
          </cell>
          <cell r="GF285">
            <v>89.940200000000004</v>
          </cell>
          <cell r="GG285">
            <v>90.641800000000003</v>
          </cell>
          <cell r="GH285">
            <v>90.024199999999993</v>
          </cell>
          <cell r="GI285">
            <v>90.156499999999994</v>
          </cell>
          <cell r="GJ285">
            <v>91.388000000000005</v>
          </cell>
          <cell r="GK285">
            <v>91.985100000000003</v>
          </cell>
          <cell r="GL285">
            <v>94.784899999999993</v>
          </cell>
          <cell r="GM285">
            <v>92.160799999999995</v>
          </cell>
          <cell r="GN285">
            <v>94.221000000000004</v>
          </cell>
          <cell r="GO285">
            <v>95.085999999999999</v>
          </cell>
          <cell r="GP285">
            <v>94.969399999999993</v>
          </cell>
          <cell r="GQ285">
            <v>93.769599999999997</v>
          </cell>
          <cell r="GR285">
            <v>94.515299999999996</v>
          </cell>
          <cell r="GS285">
            <v>92.396900000000002</v>
          </cell>
          <cell r="GT285">
            <v>93.661100000000005</v>
          </cell>
          <cell r="GU285">
            <v>94.322599999999994</v>
          </cell>
          <cell r="GV285">
            <v>94.318299999999994</v>
          </cell>
          <cell r="GW285">
            <v>93.721500000000006</v>
          </cell>
          <cell r="GX285">
            <v>94.105500000000006</v>
          </cell>
          <cell r="GY285">
            <v>95.528999999999996</v>
          </cell>
          <cell r="GZ285">
            <v>95.887299999999996</v>
          </cell>
          <cell r="HA285">
            <v>97.340199999999996</v>
          </cell>
          <cell r="HB285">
            <v>95.738299999999995</v>
          </cell>
          <cell r="HC285">
            <v>98.745400000000004</v>
          </cell>
          <cell r="HD285">
            <v>99.793199999999999</v>
          </cell>
          <cell r="HE285">
            <v>100.4847</v>
          </cell>
          <cell r="HF285">
            <v>100.8826</v>
          </cell>
          <cell r="HG285">
            <v>100</v>
          </cell>
          <cell r="HH285">
            <v>103.7253</v>
          </cell>
          <cell r="HI285">
            <v>103.8061</v>
          </cell>
          <cell r="HJ285">
            <v>105.30419999999999</v>
          </cell>
          <cell r="HK285">
            <v>105.79649999999999</v>
          </cell>
          <cell r="HL285">
            <v>104.67959999999999</v>
          </cell>
          <cell r="HM285">
            <v>106.1678</v>
          </cell>
          <cell r="HN285">
            <v>104.56480000000001</v>
          </cell>
          <cell r="HO285">
            <v>104.5544</v>
          </cell>
        </row>
        <row r="286">
          <cell r="A286" t="str">
            <v>DEFDDPU</v>
          </cell>
          <cell r="B286" t="str">
            <v>Implicit deflator (2011=100)</v>
          </cell>
          <cell r="C286" t="str">
            <v>Domestic Demand</v>
          </cell>
          <cell r="D286" t="str">
            <v>Public (GCE+GDFCF(Public))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33.700000000000003</v>
          </cell>
          <cell r="CN286">
            <v>35.200000000000003</v>
          </cell>
          <cell r="CO286">
            <v>36.4</v>
          </cell>
          <cell r="CP286">
            <v>37.299999999999997</v>
          </cell>
          <cell r="CQ286">
            <v>35.6</v>
          </cell>
          <cell r="CR286">
            <v>38.4</v>
          </cell>
          <cell r="CS286">
            <v>40.5</v>
          </cell>
          <cell r="CT286">
            <v>41.5</v>
          </cell>
          <cell r="CU286">
            <v>42.2</v>
          </cell>
          <cell r="CV286">
            <v>40.6</v>
          </cell>
          <cell r="CW286">
            <v>43.1</v>
          </cell>
          <cell r="CX286">
            <v>46.5</v>
          </cell>
          <cell r="CY286">
            <v>47.4</v>
          </cell>
          <cell r="CZ286">
            <v>47.8</v>
          </cell>
          <cell r="DA286">
            <v>46.2</v>
          </cell>
          <cell r="DB286">
            <v>48.7</v>
          </cell>
          <cell r="DC286">
            <v>52.3</v>
          </cell>
          <cell r="DD286">
            <v>52.9</v>
          </cell>
          <cell r="DE286">
            <v>53.4</v>
          </cell>
          <cell r="DF286">
            <v>51.7</v>
          </cell>
          <cell r="DG286">
            <v>54.5</v>
          </cell>
          <cell r="DH286">
            <v>57.5</v>
          </cell>
          <cell r="DI286">
            <v>57.9</v>
          </cell>
          <cell r="DJ286">
            <v>58.2</v>
          </cell>
          <cell r="DK286">
            <v>56.9</v>
          </cell>
          <cell r="DL286">
            <v>58.4</v>
          </cell>
          <cell r="DM286">
            <v>62.6</v>
          </cell>
          <cell r="DN286">
            <v>62.9</v>
          </cell>
          <cell r="DO286">
            <v>62.6</v>
          </cell>
          <cell r="DP286">
            <v>61.5</v>
          </cell>
          <cell r="DQ286">
            <v>63.3</v>
          </cell>
          <cell r="DR286">
            <v>67.400000000000006</v>
          </cell>
          <cell r="DS286">
            <v>68.5</v>
          </cell>
          <cell r="DT286">
            <v>68.599999999999994</v>
          </cell>
          <cell r="DU286">
            <v>66.900000000000006</v>
          </cell>
          <cell r="DV286">
            <v>68.5</v>
          </cell>
          <cell r="DW286">
            <v>72.599999999999994</v>
          </cell>
          <cell r="DX286">
            <v>72.099999999999994</v>
          </cell>
          <cell r="DY286">
            <v>72.5</v>
          </cell>
          <cell r="DZ286">
            <v>71.3</v>
          </cell>
          <cell r="EA286">
            <v>74.5</v>
          </cell>
          <cell r="EB286">
            <v>78.599999999999994</v>
          </cell>
          <cell r="EC286">
            <v>78.8</v>
          </cell>
          <cell r="ED286">
            <v>79.7</v>
          </cell>
          <cell r="EE286">
            <v>77.900000000000006</v>
          </cell>
          <cell r="EF286">
            <v>80.3</v>
          </cell>
          <cell r="EG286">
            <v>83.4</v>
          </cell>
          <cell r="EH286">
            <v>84.1</v>
          </cell>
          <cell r="EI286">
            <v>83.8</v>
          </cell>
          <cell r="EJ286">
            <v>82.9</v>
          </cell>
          <cell r="EK286">
            <v>85.7</v>
          </cell>
          <cell r="EL286">
            <v>88.3</v>
          </cell>
          <cell r="EM286">
            <v>89.1</v>
          </cell>
          <cell r="EN286">
            <v>89.4</v>
          </cell>
          <cell r="EO286">
            <v>88</v>
          </cell>
          <cell r="EP286">
            <v>90.9</v>
          </cell>
          <cell r="EQ286">
            <v>93.4</v>
          </cell>
          <cell r="ER286">
            <v>94.7</v>
          </cell>
          <cell r="ES286">
            <v>95</v>
          </cell>
          <cell r="ET286">
            <v>93.4</v>
          </cell>
          <cell r="EU286">
            <v>95.8</v>
          </cell>
          <cell r="EV286">
            <v>95.2</v>
          </cell>
          <cell r="EW286">
            <v>96.6</v>
          </cell>
          <cell r="EX286">
            <v>96.6</v>
          </cell>
          <cell r="EY286">
            <v>96</v>
          </cell>
          <cell r="EZ286">
            <v>97.4</v>
          </cell>
          <cell r="FA286">
            <v>95.5</v>
          </cell>
          <cell r="FB286">
            <v>95.9</v>
          </cell>
          <cell r="FC286">
            <v>95.5</v>
          </cell>
          <cell r="FD286">
            <v>96.1</v>
          </cell>
          <cell r="FE286">
            <v>95.5</v>
          </cell>
          <cell r="FF286">
            <v>96.8</v>
          </cell>
          <cell r="FG286">
            <v>96.5</v>
          </cell>
          <cell r="FH286">
            <v>96</v>
          </cell>
          <cell r="FI286">
            <v>96.2</v>
          </cell>
          <cell r="FJ286">
            <v>94.3</v>
          </cell>
          <cell r="FK286">
            <v>94.2</v>
          </cell>
          <cell r="FL286">
            <v>94.1</v>
          </cell>
          <cell r="FM286">
            <v>92.3</v>
          </cell>
          <cell r="FN286">
            <v>93.7</v>
          </cell>
          <cell r="FO286">
            <v>91.6</v>
          </cell>
          <cell r="FP286">
            <v>91.2</v>
          </cell>
          <cell r="FQ286">
            <v>90.9</v>
          </cell>
          <cell r="FR286">
            <v>90.7</v>
          </cell>
          <cell r="FS286">
            <v>91.1</v>
          </cell>
          <cell r="FT286">
            <v>89.5</v>
          </cell>
          <cell r="FU286">
            <v>89.2</v>
          </cell>
          <cell r="FV286">
            <v>88.7</v>
          </cell>
          <cell r="FW286">
            <v>89.2</v>
          </cell>
          <cell r="FX286">
            <v>89.2</v>
          </cell>
          <cell r="FY286">
            <v>88.3</v>
          </cell>
          <cell r="FZ286">
            <v>88.3</v>
          </cell>
          <cell r="GA286">
            <v>88.2</v>
          </cell>
          <cell r="GB286">
            <v>88.3</v>
          </cell>
          <cell r="GC286">
            <v>88.2</v>
          </cell>
          <cell r="GD286">
            <v>88.3</v>
          </cell>
          <cell r="GE286">
            <v>88.1</v>
          </cell>
          <cell r="GF286">
            <v>88.6</v>
          </cell>
          <cell r="GG286">
            <v>88.5</v>
          </cell>
          <cell r="GH286">
            <v>88.4</v>
          </cell>
          <cell r="GI286">
            <v>88.5</v>
          </cell>
          <cell r="GJ286">
            <v>90.6</v>
          </cell>
          <cell r="GK286">
            <v>90.7</v>
          </cell>
          <cell r="GL286">
            <v>91</v>
          </cell>
          <cell r="GM286">
            <v>90.2</v>
          </cell>
          <cell r="GN286">
            <v>91.5</v>
          </cell>
          <cell r="GO286">
            <v>94.2</v>
          </cell>
          <cell r="GP286">
            <v>95.7</v>
          </cell>
          <cell r="GQ286">
            <v>96</v>
          </cell>
          <cell r="GR286">
            <v>94.3</v>
          </cell>
          <cell r="GS286">
            <v>94.5</v>
          </cell>
          <cell r="GT286">
            <v>94.7</v>
          </cell>
          <cell r="GU286">
            <v>95</v>
          </cell>
          <cell r="GV286">
            <v>95.5</v>
          </cell>
          <cell r="GW286">
            <v>94.9</v>
          </cell>
          <cell r="GX286">
            <v>94.5</v>
          </cell>
          <cell r="GY286">
            <v>95.3</v>
          </cell>
          <cell r="GZ286">
            <v>95.6</v>
          </cell>
          <cell r="HA286">
            <v>96.1</v>
          </cell>
          <cell r="HB286">
            <v>95.4</v>
          </cell>
          <cell r="HC286">
            <v>97</v>
          </cell>
          <cell r="HD286">
            <v>100</v>
          </cell>
          <cell r="HE286">
            <v>101.2</v>
          </cell>
          <cell r="HF286">
            <v>102</v>
          </cell>
          <cell r="HG286">
            <v>100</v>
          </cell>
          <cell r="HH286">
            <v>103.9</v>
          </cell>
          <cell r="HI286">
            <v>105.9</v>
          </cell>
          <cell r="HJ286">
            <v>107.5</v>
          </cell>
          <cell r="HK286">
            <v>107.9</v>
          </cell>
          <cell r="HL286">
            <v>106.3</v>
          </cell>
          <cell r="HM286">
            <v>108.9</v>
          </cell>
          <cell r="HN286">
            <v>110.2</v>
          </cell>
          <cell r="HO286">
            <v>110.8</v>
          </cell>
        </row>
        <row r="287">
          <cell r="A287" t="str">
            <v>DEFDDPU4D</v>
          </cell>
          <cell r="B287" t="str">
            <v>Implicit deflator (2011=100)</v>
          </cell>
          <cell r="C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33.730200000000004</v>
          </cell>
          <cell r="CN287">
            <v>35.164700000000003</v>
          </cell>
          <cell r="CO287">
            <v>36.384599999999999</v>
          </cell>
          <cell r="CP287">
            <v>37.343899999999998</v>
          </cell>
          <cell r="CQ287">
            <v>35.639299999999999</v>
          </cell>
          <cell r="CR287">
            <v>38.438400000000001</v>
          </cell>
          <cell r="CS287">
            <v>40.468000000000004</v>
          </cell>
          <cell r="CT287">
            <v>41.544600000000003</v>
          </cell>
          <cell r="CU287">
            <v>42.210700000000003</v>
          </cell>
          <cell r="CV287">
            <v>40.642000000000003</v>
          </cell>
          <cell r="CW287">
            <v>43.149700000000003</v>
          </cell>
          <cell r="CX287">
            <v>46.5289</v>
          </cell>
          <cell r="CY287">
            <v>47.449399999999997</v>
          </cell>
          <cell r="CZ287">
            <v>47.7682</v>
          </cell>
          <cell r="DA287">
            <v>46.1783</v>
          </cell>
          <cell r="DB287">
            <v>48.691899999999997</v>
          </cell>
          <cell r="DC287">
            <v>52.331400000000002</v>
          </cell>
          <cell r="DD287">
            <v>52.910600000000002</v>
          </cell>
          <cell r="DE287">
            <v>53.399900000000002</v>
          </cell>
          <cell r="DF287">
            <v>51.743200000000002</v>
          </cell>
          <cell r="DG287">
            <v>54.520899999999997</v>
          </cell>
          <cell r="DH287">
            <v>57.510899999999999</v>
          </cell>
          <cell r="DI287">
            <v>57.8855</v>
          </cell>
          <cell r="DJ287">
            <v>58.182299999999998</v>
          </cell>
          <cell r="DK287">
            <v>56.945599999999999</v>
          </cell>
          <cell r="DL287">
            <v>58.402900000000002</v>
          </cell>
          <cell r="DM287">
            <v>62.595700000000001</v>
          </cell>
          <cell r="DN287">
            <v>62.915700000000001</v>
          </cell>
          <cell r="DO287">
            <v>62.553899999999999</v>
          </cell>
          <cell r="DP287">
            <v>61.5383</v>
          </cell>
          <cell r="DQ287">
            <v>63.332599999999999</v>
          </cell>
          <cell r="DR287">
            <v>67.416700000000006</v>
          </cell>
          <cell r="DS287">
            <v>68.493499999999997</v>
          </cell>
          <cell r="DT287">
            <v>68.553700000000006</v>
          </cell>
          <cell r="DU287">
            <v>66.870699999999999</v>
          </cell>
          <cell r="DV287">
            <v>68.526600000000002</v>
          </cell>
          <cell r="DW287">
            <v>72.644099999999995</v>
          </cell>
          <cell r="DX287">
            <v>72.099800000000002</v>
          </cell>
          <cell r="DY287">
            <v>72.454099999999997</v>
          </cell>
          <cell r="DZ287">
            <v>71.343100000000007</v>
          </cell>
          <cell r="EA287">
            <v>74.508300000000006</v>
          </cell>
          <cell r="EB287">
            <v>78.604500000000002</v>
          </cell>
          <cell r="EC287">
            <v>78.774299999999997</v>
          </cell>
          <cell r="ED287">
            <v>79.733699999999999</v>
          </cell>
          <cell r="EE287">
            <v>77.875799999999998</v>
          </cell>
          <cell r="EF287">
            <v>80.263999999999996</v>
          </cell>
          <cell r="EG287">
            <v>83.437200000000004</v>
          </cell>
          <cell r="EH287">
            <v>84.118499999999997</v>
          </cell>
          <cell r="EI287">
            <v>83.823800000000006</v>
          </cell>
          <cell r="EJ287">
            <v>82.854900000000001</v>
          </cell>
          <cell r="EK287">
            <v>85.669300000000007</v>
          </cell>
          <cell r="EL287">
            <v>88.269199999999998</v>
          </cell>
          <cell r="EM287">
            <v>89.059700000000007</v>
          </cell>
          <cell r="EN287">
            <v>89.441599999999994</v>
          </cell>
          <cell r="EO287">
            <v>88.037199999999999</v>
          </cell>
          <cell r="EP287">
            <v>90.872200000000007</v>
          </cell>
          <cell r="EQ287">
            <v>93.360299999999995</v>
          </cell>
          <cell r="ER287">
            <v>94.685000000000002</v>
          </cell>
          <cell r="ES287">
            <v>95.006299999999996</v>
          </cell>
          <cell r="ET287">
            <v>93.370599999999996</v>
          </cell>
          <cell r="EU287">
            <v>95.766000000000005</v>
          </cell>
          <cell r="EV287">
            <v>95.201300000000003</v>
          </cell>
          <cell r="EW287">
            <v>96.570499999999996</v>
          </cell>
          <cell r="EX287">
            <v>96.554900000000004</v>
          </cell>
          <cell r="EY287">
            <v>96.029499999999999</v>
          </cell>
          <cell r="EZ287">
            <v>97.390100000000004</v>
          </cell>
          <cell r="FA287">
            <v>95.527299999999997</v>
          </cell>
          <cell r="FB287">
            <v>95.85</v>
          </cell>
          <cell r="FC287">
            <v>95.543999999999997</v>
          </cell>
          <cell r="FD287">
            <v>96.118700000000004</v>
          </cell>
          <cell r="FE287">
            <v>95.462800000000001</v>
          </cell>
          <cell r="FF287">
            <v>96.83</v>
          </cell>
          <cell r="FG287">
            <v>96.529600000000002</v>
          </cell>
          <cell r="FH287">
            <v>95.956900000000005</v>
          </cell>
          <cell r="FI287">
            <v>96.162400000000005</v>
          </cell>
          <cell r="FJ287">
            <v>94.309799999999996</v>
          </cell>
          <cell r="FK287">
            <v>94.235799999999998</v>
          </cell>
          <cell r="FL287">
            <v>94.066699999999997</v>
          </cell>
          <cell r="FM287">
            <v>92.33</v>
          </cell>
          <cell r="FN287">
            <v>93.736900000000006</v>
          </cell>
          <cell r="FO287">
            <v>91.561599999999999</v>
          </cell>
          <cell r="FP287">
            <v>91.159300000000002</v>
          </cell>
          <cell r="FQ287">
            <v>90.875699999999995</v>
          </cell>
          <cell r="FR287">
            <v>90.685699999999997</v>
          </cell>
          <cell r="FS287">
            <v>91.072599999999994</v>
          </cell>
          <cell r="FT287">
            <v>89.519599999999997</v>
          </cell>
          <cell r="FU287">
            <v>89.168499999999995</v>
          </cell>
          <cell r="FV287">
            <v>88.716899999999995</v>
          </cell>
          <cell r="FW287">
            <v>89.210999999999999</v>
          </cell>
          <cell r="FX287">
            <v>89.166600000000003</v>
          </cell>
          <cell r="FY287">
            <v>88.2988</v>
          </cell>
          <cell r="FZ287">
            <v>88.259699999999995</v>
          </cell>
          <cell r="GA287">
            <v>88.154499999999999</v>
          </cell>
          <cell r="GB287">
            <v>88.256600000000006</v>
          </cell>
          <cell r="GC287">
            <v>88.244200000000006</v>
          </cell>
          <cell r="GD287">
            <v>88.344300000000004</v>
          </cell>
          <cell r="GE287">
            <v>88.120999999999995</v>
          </cell>
          <cell r="GF287">
            <v>88.630200000000002</v>
          </cell>
          <cell r="GG287">
            <v>88.458399999999997</v>
          </cell>
          <cell r="GH287">
            <v>88.391499999999994</v>
          </cell>
          <cell r="GI287">
            <v>88.511899999999997</v>
          </cell>
          <cell r="GJ287">
            <v>90.645899999999997</v>
          </cell>
          <cell r="GK287">
            <v>90.749300000000005</v>
          </cell>
          <cell r="GL287">
            <v>91.026200000000003</v>
          </cell>
          <cell r="GM287">
            <v>90.186000000000007</v>
          </cell>
          <cell r="GN287">
            <v>91.499899999999997</v>
          </cell>
          <cell r="GO287">
            <v>94.190600000000003</v>
          </cell>
          <cell r="GP287">
            <v>95.707599999999999</v>
          </cell>
          <cell r="GQ287">
            <v>95.992599999999996</v>
          </cell>
          <cell r="GR287">
            <v>94.281899999999993</v>
          </cell>
          <cell r="GS287">
            <v>94.526899999999998</v>
          </cell>
          <cell r="GT287">
            <v>94.716499999999996</v>
          </cell>
          <cell r="GU287">
            <v>95.038899999999998</v>
          </cell>
          <cell r="GV287">
            <v>95.491900000000001</v>
          </cell>
          <cell r="GW287">
            <v>94.943600000000004</v>
          </cell>
          <cell r="GX287">
            <v>94.492500000000007</v>
          </cell>
          <cell r="GY287">
            <v>95.311999999999998</v>
          </cell>
          <cell r="GZ287">
            <v>95.584100000000007</v>
          </cell>
          <cell r="HA287">
            <v>96.094899999999996</v>
          </cell>
          <cell r="HB287">
            <v>95.369799999999998</v>
          </cell>
          <cell r="HC287">
            <v>97.007000000000005</v>
          </cell>
          <cell r="HD287">
            <v>100.0444</v>
          </cell>
          <cell r="HE287">
            <v>101.2028</v>
          </cell>
          <cell r="HF287">
            <v>102.00449999999999</v>
          </cell>
          <cell r="HG287">
            <v>100</v>
          </cell>
          <cell r="HH287">
            <v>103.8984</v>
          </cell>
          <cell r="HI287">
            <v>105.8673</v>
          </cell>
          <cell r="HJ287">
            <v>107.5245</v>
          </cell>
          <cell r="HK287">
            <v>107.89400000000001</v>
          </cell>
          <cell r="HL287">
            <v>106.2555</v>
          </cell>
          <cell r="HM287">
            <v>108.86709999999999</v>
          </cell>
          <cell r="HN287">
            <v>110.2137</v>
          </cell>
          <cell r="HO287">
            <v>110.8412</v>
          </cell>
        </row>
        <row r="288">
          <cell r="A288" t="str">
            <v>DEFDDPR</v>
          </cell>
          <cell r="B288" t="str">
            <v>Implicit deflator (2011=100)</v>
          </cell>
          <cell r="C288" t="str">
            <v>Domestic Demand</v>
          </cell>
          <cell r="D288" t="str">
            <v>Private (PCE+GDFCF(Private)+CIV)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51.4</v>
          </cell>
          <cell r="CN288">
            <v>51.9</v>
          </cell>
          <cell r="CO288">
            <v>53.1</v>
          </cell>
          <cell r="CP288">
            <v>54.1</v>
          </cell>
          <cell r="CQ288">
            <v>52.7</v>
          </cell>
          <cell r="CR288">
            <v>56</v>
          </cell>
          <cell r="CS288">
            <v>56.6</v>
          </cell>
          <cell r="CT288">
            <v>57.7</v>
          </cell>
          <cell r="CU288">
            <v>59.6</v>
          </cell>
          <cell r="CV288">
            <v>57.6</v>
          </cell>
          <cell r="CW288">
            <v>60.7</v>
          </cell>
          <cell r="CX288">
            <v>63.1</v>
          </cell>
          <cell r="CY288">
            <v>64.5</v>
          </cell>
          <cell r="CZ288">
            <v>65.400000000000006</v>
          </cell>
          <cell r="DA288">
            <v>63.4</v>
          </cell>
          <cell r="DB288">
            <v>66.099999999999994</v>
          </cell>
          <cell r="DC288">
            <v>66.599999999999994</v>
          </cell>
          <cell r="DD288">
            <v>68.2</v>
          </cell>
          <cell r="DE288">
            <v>70.3</v>
          </cell>
          <cell r="DF288">
            <v>67.900000000000006</v>
          </cell>
          <cell r="DG288">
            <v>70.8</v>
          </cell>
          <cell r="DH288">
            <v>72</v>
          </cell>
          <cell r="DI288">
            <v>73.900000000000006</v>
          </cell>
          <cell r="DJ288">
            <v>75.7</v>
          </cell>
          <cell r="DK288">
            <v>73.2</v>
          </cell>
          <cell r="DL288">
            <v>77.8</v>
          </cell>
          <cell r="DM288">
            <v>78.599999999999994</v>
          </cell>
          <cell r="DN288">
            <v>80.099999999999994</v>
          </cell>
          <cell r="DO288">
            <v>81.2</v>
          </cell>
          <cell r="DP288">
            <v>79.5</v>
          </cell>
          <cell r="DQ288">
            <v>83.7</v>
          </cell>
          <cell r="DR288">
            <v>84.7</v>
          </cell>
          <cell r="DS288">
            <v>86.1</v>
          </cell>
          <cell r="DT288">
            <v>88</v>
          </cell>
          <cell r="DU288">
            <v>85.7</v>
          </cell>
          <cell r="DV288">
            <v>90.2</v>
          </cell>
          <cell r="DW288">
            <v>91.6</v>
          </cell>
          <cell r="DX288">
            <v>92.8</v>
          </cell>
          <cell r="DY288">
            <v>95.1</v>
          </cell>
          <cell r="DZ288">
            <v>92.5</v>
          </cell>
          <cell r="EA288">
            <v>95.7</v>
          </cell>
          <cell r="EB288">
            <v>99.2</v>
          </cell>
          <cell r="EC288">
            <v>99.2</v>
          </cell>
          <cell r="ED288">
            <v>100</v>
          </cell>
          <cell r="EE288">
            <v>98.5</v>
          </cell>
          <cell r="EF288">
            <v>100.4</v>
          </cell>
          <cell r="EG288">
            <v>102.4</v>
          </cell>
          <cell r="EH288">
            <v>102.6</v>
          </cell>
          <cell r="EI288">
            <v>105</v>
          </cell>
          <cell r="EJ288">
            <v>102.7</v>
          </cell>
          <cell r="EK288">
            <v>105</v>
          </cell>
          <cell r="EL288">
            <v>107.4</v>
          </cell>
          <cell r="EM288">
            <v>108</v>
          </cell>
          <cell r="EN288">
            <v>109</v>
          </cell>
          <cell r="EO288">
            <v>107.4</v>
          </cell>
          <cell r="EP288">
            <v>106.4</v>
          </cell>
          <cell r="EQ288">
            <v>105.9</v>
          </cell>
          <cell r="ER288">
            <v>104.5</v>
          </cell>
          <cell r="ES288">
            <v>104.9</v>
          </cell>
          <cell r="ET288">
            <v>105.5</v>
          </cell>
          <cell r="EU288">
            <v>103.1</v>
          </cell>
          <cell r="EV288">
            <v>102.4</v>
          </cell>
          <cell r="EW288">
            <v>100.6</v>
          </cell>
          <cell r="EX288">
            <v>100.1</v>
          </cell>
          <cell r="EY288">
            <v>101.5</v>
          </cell>
          <cell r="EZ288">
            <v>100</v>
          </cell>
          <cell r="FA288">
            <v>99.1</v>
          </cell>
          <cell r="FB288">
            <v>98.2</v>
          </cell>
          <cell r="FC288">
            <v>97.4</v>
          </cell>
          <cell r="FD288">
            <v>98.7</v>
          </cell>
          <cell r="FE288">
            <v>96.6</v>
          </cell>
          <cell r="FF288">
            <v>96.6</v>
          </cell>
          <cell r="FG288">
            <v>96</v>
          </cell>
          <cell r="FH288">
            <v>95</v>
          </cell>
          <cell r="FI288">
            <v>96.1</v>
          </cell>
          <cell r="FJ288">
            <v>92.4</v>
          </cell>
          <cell r="FK288">
            <v>91.4</v>
          </cell>
          <cell r="FL288">
            <v>90.5</v>
          </cell>
          <cell r="FM288">
            <v>89.8</v>
          </cell>
          <cell r="FN288">
            <v>91</v>
          </cell>
          <cell r="FO288">
            <v>88.5</v>
          </cell>
          <cell r="FP288">
            <v>87.3</v>
          </cell>
          <cell r="FQ288">
            <v>85.5</v>
          </cell>
          <cell r="FR288">
            <v>87.2</v>
          </cell>
          <cell r="FS288">
            <v>87.1</v>
          </cell>
          <cell r="FT288">
            <v>87.7</v>
          </cell>
          <cell r="FU288">
            <v>87.7</v>
          </cell>
          <cell r="FV288">
            <v>86.8</v>
          </cell>
          <cell r="FW288">
            <v>87.3</v>
          </cell>
          <cell r="FX288">
            <v>87.4</v>
          </cell>
          <cell r="FY288">
            <v>88.3</v>
          </cell>
          <cell r="FZ288">
            <v>89.1</v>
          </cell>
          <cell r="GA288">
            <v>88.7</v>
          </cell>
          <cell r="GB288">
            <v>88.6</v>
          </cell>
          <cell r="GC288">
            <v>88.7</v>
          </cell>
          <cell r="GD288">
            <v>89.3</v>
          </cell>
          <cell r="GE288">
            <v>90.5</v>
          </cell>
          <cell r="GF288">
            <v>90.1</v>
          </cell>
          <cell r="GG288">
            <v>90.9</v>
          </cell>
          <cell r="GH288">
            <v>90.3</v>
          </cell>
          <cell r="GI288">
            <v>90.4</v>
          </cell>
          <cell r="GJ288">
            <v>91.5</v>
          </cell>
          <cell r="GK288">
            <v>92.2</v>
          </cell>
          <cell r="GL288">
            <v>95.3</v>
          </cell>
          <cell r="GM288">
            <v>92.4</v>
          </cell>
          <cell r="GN288">
            <v>94.6</v>
          </cell>
          <cell r="GO288">
            <v>95.2</v>
          </cell>
          <cell r="GP288">
            <v>94.9</v>
          </cell>
          <cell r="GQ288">
            <v>93.4</v>
          </cell>
          <cell r="GR288">
            <v>94.5</v>
          </cell>
          <cell r="GS288">
            <v>92</v>
          </cell>
          <cell r="GT288">
            <v>93.5</v>
          </cell>
          <cell r="GU288">
            <v>94.2</v>
          </cell>
          <cell r="GV288">
            <v>94.2</v>
          </cell>
          <cell r="GW288">
            <v>93.5</v>
          </cell>
          <cell r="GX288">
            <v>94.1</v>
          </cell>
          <cell r="GY288">
            <v>95.5</v>
          </cell>
          <cell r="GZ288">
            <v>95.9</v>
          </cell>
          <cell r="HA288">
            <v>97.5</v>
          </cell>
          <cell r="HB288">
            <v>95.8</v>
          </cell>
          <cell r="HC288">
            <v>99</v>
          </cell>
          <cell r="HD288">
            <v>99.8</v>
          </cell>
          <cell r="HE288">
            <v>100.4</v>
          </cell>
          <cell r="HF288">
            <v>100.7</v>
          </cell>
          <cell r="HG288">
            <v>100</v>
          </cell>
          <cell r="HH288">
            <v>103.7</v>
          </cell>
          <cell r="HI288">
            <v>103.5</v>
          </cell>
          <cell r="HJ288">
            <v>105</v>
          </cell>
          <cell r="HK288">
            <v>105.5</v>
          </cell>
          <cell r="HL288">
            <v>104.4</v>
          </cell>
          <cell r="HM288">
            <v>105.7</v>
          </cell>
          <cell r="HN288">
            <v>103.8</v>
          </cell>
          <cell r="HO288">
            <v>103.6</v>
          </cell>
        </row>
        <row r="289">
          <cell r="A289" t="str">
            <v>DEFDDPR4D</v>
          </cell>
          <cell r="B289" t="str">
            <v>Implicit deflator (2011=100)</v>
          </cell>
          <cell r="C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51.3947</v>
          </cell>
          <cell r="CN289">
            <v>51.922400000000003</v>
          </cell>
          <cell r="CO289">
            <v>53.121400000000001</v>
          </cell>
          <cell r="CP289">
            <v>54.120100000000001</v>
          </cell>
          <cell r="CQ289">
            <v>52.6967</v>
          </cell>
          <cell r="CR289">
            <v>56.008200000000002</v>
          </cell>
          <cell r="CS289">
            <v>56.639099999999999</v>
          </cell>
          <cell r="CT289">
            <v>57.668500000000002</v>
          </cell>
          <cell r="CU289">
            <v>59.580500000000001</v>
          </cell>
          <cell r="CV289">
            <v>57.552100000000003</v>
          </cell>
          <cell r="CW289">
            <v>60.666200000000003</v>
          </cell>
          <cell r="CX289">
            <v>63.096899999999998</v>
          </cell>
          <cell r="CY289">
            <v>64.474400000000003</v>
          </cell>
          <cell r="CZ289">
            <v>65.442700000000002</v>
          </cell>
          <cell r="DA289">
            <v>63.392000000000003</v>
          </cell>
          <cell r="DB289">
            <v>66.068299999999994</v>
          </cell>
          <cell r="DC289">
            <v>66.647000000000006</v>
          </cell>
          <cell r="DD289">
            <v>68.226100000000002</v>
          </cell>
          <cell r="DE289">
            <v>70.266900000000007</v>
          </cell>
          <cell r="DF289">
            <v>67.871899999999997</v>
          </cell>
          <cell r="DG289">
            <v>70.7928</v>
          </cell>
          <cell r="DH289">
            <v>72.018000000000001</v>
          </cell>
          <cell r="DI289">
            <v>73.875299999999996</v>
          </cell>
          <cell r="DJ289">
            <v>75.721000000000004</v>
          </cell>
          <cell r="DK289">
            <v>73.156700000000001</v>
          </cell>
          <cell r="DL289">
            <v>77.827100000000002</v>
          </cell>
          <cell r="DM289">
            <v>78.609099999999998</v>
          </cell>
          <cell r="DN289">
            <v>80.134799999999998</v>
          </cell>
          <cell r="DO289">
            <v>81.166399999999996</v>
          </cell>
          <cell r="DP289">
            <v>79.487099999999998</v>
          </cell>
          <cell r="DQ289">
            <v>83.659599999999998</v>
          </cell>
          <cell r="DR289">
            <v>84.730800000000002</v>
          </cell>
          <cell r="DS289">
            <v>86.108199999999997</v>
          </cell>
          <cell r="DT289">
            <v>87.968000000000004</v>
          </cell>
          <cell r="DU289">
            <v>85.658699999999996</v>
          </cell>
          <cell r="DV289">
            <v>90.2316</v>
          </cell>
          <cell r="DW289">
            <v>91.572599999999994</v>
          </cell>
          <cell r="DX289">
            <v>92.810299999999998</v>
          </cell>
          <cell r="DY289">
            <v>95.131200000000007</v>
          </cell>
          <cell r="DZ289">
            <v>92.506200000000007</v>
          </cell>
          <cell r="EA289">
            <v>95.671400000000006</v>
          </cell>
          <cell r="EB289">
            <v>99.165400000000005</v>
          </cell>
          <cell r="EC289">
            <v>99.218199999999996</v>
          </cell>
          <cell r="ED289">
            <v>99.961600000000004</v>
          </cell>
          <cell r="EE289">
            <v>98.547799999999995</v>
          </cell>
          <cell r="EF289">
            <v>100.4278</v>
          </cell>
          <cell r="EG289">
            <v>102.39279999999999</v>
          </cell>
          <cell r="EH289">
            <v>102.5621</v>
          </cell>
          <cell r="EI289">
            <v>105.0427</v>
          </cell>
          <cell r="EJ289">
            <v>102.6788</v>
          </cell>
          <cell r="EK289">
            <v>105.00530000000001</v>
          </cell>
          <cell r="EL289">
            <v>107.4285</v>
          </cell>
          <cell r="EM289">
            <v>107.9577</v>
          </cell>
          <cell r="EN289">
            <v>109.0335</v>
          </cell>
          <cell r="EO289">
            <v>107.40309999999999</v>
          </cell>
          <cell r="EP289">
            <v>106.42019999999999</v>
          </cell>
          <cell r="EQ289">
            <v>105.85769999999999</v>
          </cell>
          <cell r="ER289">
            <v>104.54</v>
          </cell>
          <cell r="ES289">
            <v>104.9482</v>
          </cell>
          <cell r="ET289">
            <v>105.4521</v>
          </cell>
          <cell r="EU289">
            <v>103.0652</v>
          </cell>
          <cell r="EV289">
            <v>102.4066</v>
          </cell>
          <cell r="EW289">
            <v>100.5939</v>
          </cell>
          <cell r="EX289">
            <v>100.0724</v>
          </cell>
          <cell r="EY289">
            <v>101.4802</v>
          </cell>
          <cell r="EZ289">
            <v>100.03570000000001</v>
          </cell>
          <cell r="FA289">
            <v>99.110699999999994</v>
          </cell>
          <cell r="FB289">
            <v>98.248099999999994</v>
          </cell>
          <cell r="FC289">
            <v>97.442300000000003</v>
          </cell>
          <cell r="FD289">
            <v>98.675899999999999</v>
          </cell>
          <cell r="FE289">
            <v>96.634500000000003</v>
          </cell>
          <cell r="FF289">
            <v>96.626199999999997</v>
          </cell>
          <cell r="FG289">
            <v>95.9636</v>
          </cell>
          <cell r="FH289">
            <v>95.038300000000007</v>
          </cell>
          <cell r="FI289">
            <v>96.066199999999995</v>
          </cell>
          <cell r="FJ289">
            <v>92.361199999999997</v>
          </cell>
          <cell r="FK289">
            <v>91.396900000000002</v>
          </cell>
          <cell r="FL289">
            <v>90.526899999999998</v>
          </cell>
          <cell r="FM289">
            <v>89.826700000000002</v>
          </cell>
          <cell r="FN289">
            <v>91.003799999999998</v>
          </cell>
          <cell r="FO289">
            <v>88.524900000000002</v>
          </cell>
          <cell r="FP289">
            <v>87.256299999999996</v>
          </cell>
          <cell r="FQ289">
            <v>85.463800000000006</v>
          </cell>
          <cell r="FR289">
            <v>87.247399999999999</v>
          </cell>
          <cell r="FS289">
            <v>87.111000000000004</v>
          </cell>
          <cell r="FT289">
            <v>87.742800000000003</v>
          </cell>
          <cell r="FU289">
            <v>87.738799999999998</v>
          </cell>
          <cell r="FV289">
            <v>86.797899999999998</v>
          </cell>
          <cell r="FW289">
            <v>87.3125</v>
          </cell>
          <cell r="FX289">
            <v>87.402500000000003</v>
          </cell>
          <cell r="FY289">
            <v>88.289900000000003</v>
          </cell>
          <cell r="FZ289">
            <v>89.1036</v>
          </cell>
          <cell r="GA289">
            <v>88.733099999999993</v>
          </cell>
          <cell r="GB289">
            <v>88.577299999999994</v>
          </cell>
          <cell r="GC289">
            <v>88.680999999999997</v>
          </cell>
          <cell r="GD289">
            <v>89.342500000000001</v>
          </cell>
          <cell r="GE289">
            <v>90.521199999999993</v>
          </cell>
          <cell r="GF289">
            <v>90.117400000000004</v>
          </cell>
          <cell r="GG289">
            <v>90.941999999999993</v>
          </cell>
          <cell r="GH289">
            <v>90.253</v>
          </cell>
          <cell r="GI289">
            <v>90.387100000000004</v>
          </cell>
          <cell r="GJ289">
            <v>91.502099999999999</v>
          </cell>
          <cell r="GK289">
            <v>92.159700000000001</v>
          </cell>
          <cell r="GL289">
            <v>95.291499999999999</v>
          </cell>
          <cell r="GM289">
            <v>92.4375</v>
          </cell>
          <cell r="GN289">
            <v>94.613900000000001</v>
          </cell>
          <cell r="GO289">
            <v>95.224900000000005</v>
          </cell>
          <cell r="GP289">
            <v>94.871899999999997</v>
          </cell>
          <cell r="GQ289">
            <v>93.427700000000002</v>
          </cell>
          <cell r="GR289">
            <v>94.543599999999998</v>
          </cell>
          <cell r="GS289">
            <v>92.006399999999999</v>
          </cell>
          <cell r="GT289">
            <v>93.504900000000006</v>
          </cell>
          <cell r="GU289">
            <v>94.2166</v>
          </cell>
          <cell r="GV289">
            <v>94.151200000000003</v>
          </cell>
          <cell r="GW289">
            <v>93.532700000000006</v>
          </cell>
          <cell r="GX289">
            <v>94.051100000000005</v>
          </cell>
          <cell r="GY289">
            <v>95.545900000000003</v>
          </cell>
          <cell r="GZ289">
            <v>95.946399999999997</v>
          </cell>
          <cell r="HA289">
            <v>97.521600000000007</v>
          </cell>
          <cell r="HB289">
            <v>95.794499999999999</v>
          </cell>
          <cell r="HC289">
            <v>99.045400000000001</v>
          </cell>
          <cell r="HD289">
            <v>99.765600000000006</v>
          </cell>
          <cell r="HE289">
            <v>100.3798</v>
          </cell>
          <cell r="HF289">
            <v>100.71639999999999</v>
          </cell>
          <cell r="HG289">
            <v>100</v>
          </cell>
          <cell r="HH289">
            <v>103.69410000000001</v>
          </cell>
          <cell r="HI289">
            <v>103.51600000000001</v>
          </cell>
          <cell r="HJ289">
            <v>104.9727</v>
          </cell>
          <cell r="HK289">
            <v>105.46850000000001</v>
          </cell>
          <cell r="HL289">
            <v>104.4333</v>
          </cell>
          <cell r="HM289">
            <v>105.69280000000001</v>
          </cell>
          <cell r="HN289">
            <v>103.7612</v>
          </cell>
          <cell r="HO289">
            <v>103.5702</v>
          </cell>
        </row>
        <row r="290">
          <cell r="A290" t="str">
            <v>DEFPCE</v>
          </cell>
          <cell r="B290" t="str">
            <v>Implicit deflator (2011=100)</v>
          </cell>
          <cell r="C290" t="str">
            <v>PCE</v>
          </cell>
          <cell r="H290">
            <v>0</v>
          </cell>
          <cell r="I290">
            <v>11.7</v>
          </cell>
          <cell r="J290">
            <v>11.8</v>
          </cell>
          <cell r="K290">
            <v>11.9</v>
          </cell>
          <cell r="L290">
            <v>12</v>
          </cell>
          <cell r="M290">
            <v>12</v>
          </cell>
          <cell r="N290">
            <v>12.1</v>
          </cell>
          <cell r="O290">
            <v>12.8</v>
          </cell>
          <cell r="P290">
            <v>12.9</v>
          </cell>
          <cell r="Q290">
            <v>13.4</v>
          </cell>
          <cell r="R290">
            <v>13.8</v>
          </cell>
          <cell r="S290">
            <v>14.1</v>
          </cell>
          <cell r="T290">
            <v>15.2</v>
          </cell>
          <cell r="U290">
            <v>17</v>
          </cell>
          <cell r="V290">
            <v>16.899999999999999</v>
          </cell>
          <cell r="W290">
            <v>18</v>
          </cell>
          <cell r="X290">
            <v>18.899999999999999</v>
          </cell>
          <cell r="Y290">
            <v>17.8</v>
          </cell>
          <cell r="Z290">
            <v>20.100000000000001</v>
          </cell>
          <cell r="AA290">
            <v>20.3</v>
          </cell>
          <cell r="AB290">
            <v>20.5</v>
          </cell>
          <cell r="AC290">
            <v>21.2</v>
          </cell>
          <cell r="AD290">
            <v>20.6</v>
          </cell>
          <cell r="AE290">
            <v>21</v>
          </cell>
          <cell r="AF290">
            <v>20.6</v>
          </cell>
          <cell r="AG290">
            <v>20.7</v>
          </cell>
          <cell r="AH290">
            <v>21.2</v>
          </cell>
          <cell r="AI290">
            <v>21</v>
          </cell>
          <cell r="AJ290">
            <v>22</v>
          </cell>
          <cell r="AK290">
            <v>21.6</v>
          </cell>
          <cell r="AL290">
            <v>22.2</v>
          </cell>
          <cell r="AM290">
            <v>22.6</v>
          </cell>
          <cell r="AN290">
            <v>22.2</v>
          </cell>
          <cell r="AO290">
            <v>23.4</v>
          </cell>
          <cell r="AP290">
            <v>22.7</v>
          </cell>
          <cell r="AQ290">
            <v>22.9</v>
          </cell>
          <cell r="AR290">
            <v>23.3</v>
          </cell>
          <cell r="AS290">
            <v>23.1</v>
          </cell>
          <cell r="AT290">
            <v>23.9</v>
          </cell>
          <cell r="AU290">
            <v>23.5</v>
          </cell>
          <cell r="AV290">
            <v>24.2</v>
          </cell>
          <cell r="AW290">
            <v>25.2</v>
          </cell>
          <cell r="AX290">
            <v>24.3</v>
          </cell>
          <cell r="AY290">
            <v>25.8</v>
          </cell>
          <cell r="AZ290">
            <v>26.4</v>
          </cell>
          <cell r="BA290">
            <v>27.7</v>
          </cell>
          <cell r="BB290">
            <v>29.1</v>
          </cell>
          <cell r="BC290">
            <v>27.4</v>
          </cell>
          <cell r="BD290">
            <v>30.1</v>
          </cell>
          <cell r="BE290">
            <v>29.9</v>
          </cell>
          <cell r="BF290">
            <v>31.2</v>
          </cell>
          <cell r="BG290">
            <v>32</v>
          </cell>
          <cell r="BH290">
            <v>30.9</v>
          </cell>
          <cell r="BI290">
            <v>33</v>
          </cell>
          <cell r="BJ290">
            <v>33.6</v>
          </cell>
          <cell r="BK290">
            <v>35.1</v>
          </cell>
          <cell r="BL290">
            <v>36.1</v>
          </cell>
          <cell r="BM290">
            <v>34.5</v>
          </cell>
          <cell r="BN290">
            <v>36.700000000000003</v>
          </cell>
          <cell r="BO290">
            <v>37.299999999999997</v>
          </cell>
          <cell r="BP290">
            <v>38.299999999999997</v>
          </cell>
          <cell r="BQ290">
            <v>39.299999999999997</v>
          </cell>
          <cell r="BR290">
            <v>37.9</v>
          </cell>
          <cell r="BS290">
            <v>39.4</v>
          </cell>
          <cell r="BT290">
            <v>39.799999999999997</v>
          </cell>
          <cell r="BU290">
            <v>41</v>
          </cell>
          <cell r="BV290">
            <v>43</v>
          </cell>
          <cell r="BW290">
            <v>40.9</v>
          </cell>
          <cell r="BX290">
            <v>43.5</v>
          </cell>
          <cell r="BY290">
            <v>43.6</v>
          </cell>
          <cell r="BZ290">
            <v>44.4</v>
          </cell>
          <cell r="CA290">
            <v>44.8</v>
          </cell>
          <cell r="CB290">
            <v>44.2</v>
          </cell>
          <cell r="CC290">
            <v>44.7</v>
          </cell>
          <cell r="CD290">
            <v>44.9</v>
          </cell>
          <cell r="CE290">
            <v>45.8</v>
          </cell>
          <cell r="CF290">
            <v>46.1</v>
          </cell>
          <cell r="CG290">
            <v>45.4</v>
          </cell>
          <cell r="CH290">
            <v>46.6</v>
          </cell>
          <cell r="CI290">
            <v>47</v>
          </cell>
          <cell r="CJ290">
            <v>47.7</v>
          </cell>
          <cell r="CK290">
            <v>48.4</v>
          </cell>
          <cell r="CL290">
            <v>47.4</v>
          </cell>
          <cell r="CM290">
            <v>49</v>
          </cell>
          <cell r="CN290">
            <v>49.5</v>
          </cell>
          <cell r="CO290">
            <v>50</v>
          </cell>
          <cell r="CP290">
            <v>51.2</v>
          </cell>
          <cell r="CQ290">
            <v>50</v>
          </cell>
          <cell r="CR290">
            <v>52.1</v>
          </cell>
          <cell r="CS290">
            <v>52.8</v>
          </cell>
          <cell r="CT290">
            <v>53.5</v>
          </cell>
          <cell r="CU290">
            <v>54.7</v>
          </cell>
          <cell r="CV290">
            <v>53.3</v>
          </cell>
          <cell r="CW290">
            <v>56.7</v>
          </cell>
          <cell r="CX290">
            <v>57.9</v>
          </cell>
          <cell r="CY290">
            <v>58.4</v>
          </cell>
          <cell r="CZ290">
            <v>59.6</v>
          </cell>
          <cell r="DA290">
            <v>58.2</v>
          </cell>
          <cell r="DB290">
            <v>61.3</v>
          </cell>
          <cell r="DC290">
            <v>62.5</v>
          </cell>
          <cell r="DD290">
            <v>63.4</v>
          </cell>
          <cell r="DE290">
            <v>65</v>
          </cell>
          <cell r="DF290">
            <v>63.1</v>
          </cell>
          <cell r="DG290">
            <v>67.099999999999994</v>
          </cell>
          <cell r="DH290">
            <v>68</v>
          </cell>
          <cell r="DI290">
            <v>68.7</v>
          </cell>
          <cell r="DJ290">
            <v>70.3</v>
          </cell>
          <cell r="DK290">
            <v>68.599999999999994</v>
          </cell>
          <cell r="DL290">
            <v>72</v>
          </cell>
          <cell r="DM290">
            <v>73.3</v>
          </cell>
          <cell r="DN290">
            <v>73.8</v>
          </cell>
          <cell r="DO290">
            <v>74.900000000000006</v>
          </cell>
          <cell r="DP290">
            <v>73.599999999999994</v>
          </cell>
          <cell r="DQ290">
            <v>76.099999999999994</v>
          </cell>
          <cell r="DR290">
            <v>77.400000000000006</v>
          </cell>
          <cell r="DS290">
            <v>78.099999999999994</v>
          </cell>
          <cell r="DT290">
            <v>80.2</v>
          </cell>
          <cell r="DU290">
            <v>78</v>
          </cell>
          <cell r="DV290">
            <v>81.599999999999994</v>
          </cell>
          <cell r="DW290">
            <v>84.1</v>
          </cell>
          <cell r="DX290">
            <v>85.1</v>
          </cell>
          <cell r="DY290">
            <v>87.2</v>
          </cell>
          <cell r="DZ290">
            <v>84.6</v>
          </cell>
          <cell r="EA290">
            <v>89.2</v>
          </cell>
          <cell r="EB290">
            <v>92</v>
          </cell>
          <cell r="EC290">
            <v>92.8</v>
          </cell>
          <cell r="ED290">
            <v>94.1</v>
          </cell>
          <cell r="EE290">
            <v>92</v>
          </cell>
          <cell r="EF290">
            <v>94.6</v>
          </cell>
          <cell r="EG290">
            <v>97</v>
          </cell>
          <cell r="EH290">
            <v>97.1</v>
          </cell>
          <cell r="EI290">
            <v>99</v>
          </cell>
          <cell r="EJ290">
            <v>97</v>
          </cell>
          <cell r="EK290">
            <v>99.4</v>
          </cell>
          <cell r="EL290">
            <v>101.6</v>
          </cell>
          <cell r="EM290">
            <v>101.7</v>
          </cell>
          <cell r="EN290">
            <v>102.9</v>
          </cell>
          <cell r="EO290">
            <v>101.4</v>
          </cell>
          <cell r="EP290">
            <v>101.7</v>
          </cell>
          <cell r="EQ290">
            <v>103.4</v>
          </cell>
          <cell r="ER290">
            <v>103</v>
          </cell>
          <cell r="ES290">
            <v>103.1</v>
          </cell>
          <cell r="ET290">
            <v>102.8</v>
          </cell>
          <cell r="EU290">
            <v>99.9</v>
          </cell>
          <cell r="EV290">
            <v>99.4</v>
          </cell>
          <cell r="EW290">
            <v>96.7</v>
          </cell>
          <cell r="EX290">
            <v>96.5</v>
          </cell>
          <cell r="EY290">
            <v>98.1</v>
          </cell>
          <cell r="EZ290">
            <v>96.1</v>
          </cell>
          <cell r="FA290">
            <v>95.1</v>
          </cell>
          <cell r="FB290">
            <v>94.4</v>
          </cell>
          <cell r="FC290">
            <v>94.5</v>
          </cell>
          <cell r="FD290">
            <v>95</v>
          </cell>
          <cell r="FE290">
            <v>94.6</v>
          </cell>
          <cell r="FF290">
            <v>94.5</v>
          </cell>
          <cell r="FG290">
            <v>93.8</v>
          </cell>
          <cell r="FH290">
            <v>93.4</v>
          </cell>
          <cell r="FI290">
            <v>94.1</v>
          </cell>
          <cell r="FJ290">
            <v>91.7</v>
          </cell>
          <cell r="FK290">
            <v>91.2</v>
          </cell>
          <cell r="FL290">
            <v>90.5</v>
          </cell>
          <cell r="FM290">
            <v>90.1</v>
          </cell>
          <cell r="FN290">
            <v>90.9</v>
          </cell>
          <cell r="FO290">
            <v>90.1</v>
          </cell>
          <cell r="FP290">
            <v>88.6</v>
          </cell>
          <cell r="FQ290">
            <v>87.4</v>
          </cell>
          <cell r="FR290">
            <v>88.5</v>
          </cell>
          <cell r="FS290">
            <v>88.6</v>
          </cell>
          <cell r="FT290">
            <v>88.6</v>
          </cell>
          <cell r="FU290">
            <v>88.1</v>
          </cell>
          <cell r="FV290">
            <v>88.1</v>
          </cell>
          <cell r="FW290">
            <v>88.4</v>
          </cell>
          <cell r="FX290">
            <v>88.3</v>
          </cell>
          <cell r="FY290">
            <v>88.9</v>
          </cell>
          <cell r="FZ290">
            <v>89.9</v>
          </cell>
          <cell r="GA290">
            <v>90.2</v>
          </cell>
          <cell r="GB290">
            <v>89.9</v>
          </cell>
          <cell r="GC290">
            <v>89.7</v>
          </cell>
          <cell r="GD290">
            <v>89.9</v>
          </cell>
          <cell r="GE290">
            <v>90.8</v>
          </cell>
          <cell r="GF290">
            <v>90.4</v>
          </cell>
          <cell r="GG290">
            <v>90.8</v>
          </cell>
          <cell r="GH290">
            <v>90.5</v>
          </cell>
          <cell r="GI290">
            <v>91.9</v>
          </cell>
          <cell r="GJ290">
            <v>93</v>
          </cell>
          <cell r="GK290">
            <v>94.3</v>
          </cell>
          <cell r="GL290">
            <v>97.2</v>
          </cell>
          <cell r="GM290">
            <v>94.2</v>
          </cell>
          <cell r="GN290">
            <v>96.3</v>
          </cell>
          <cell r="GO290">
            <v>97.7</v>
          </cell>
          <cell r="GP290">
            <v>97.3</v>
          </cell>
          <cell r="GQ290">
            <v>95.1</v>
          </cell>
          <cell r="GR290">
            <v>96.6</v>
          </cell>
          <cell r="GS290">
            <v>95.3</v>
          </cell>
          <cell r="GT290">
            <v>95.6</v>
          </cell>
          <cell r="GU290">
            <v>95.1</v>
          </cell>
          <cell r="GV290">
            <v>94.9</v>
          </cell>
          <cell r="GW290">
            <v>95.2</v>
          </cell>
          <cell r="GX290">
            <v>96.2</v>
          </cell>
          <cell r="GY290">
            <v>96.2</v>
          </cell>
          <cell r="GZ290">
            <v>96.1</v>
          </cell>
          <cell r="HA290">
            <v>97.4</v>
          </cell>
          <cell r="HB290">
            <v>96.5</v>
          </cell>
          <cell r="HC290">
            <v>98.9</v>
          </cell>
          <cell r="HD290">
            <v>100.1</v>
          </cell>
          <cell r="HE290">
            <v>100.2</v>
          </cell>
          <cell r="HF290">
            <v>100.7</v>
          </cell>
          <cell r="HG290">
            <v>100</v>
          </cell>
          <cell r="HH290">
            <v>103.1</v>
          </cell>
          <cell r="HI290">
            <v>103.1</v>
          </cell>
          <cell r="HJ290">
            <v>102.7</v>
          </cell>
          <cell r="HK290">
            <v>103.4</v>
          </cell>
          <cell r="HL290">
            <v>103.1</v>
          </cell>
          <cell r="HM290">
            <v>105</v>
          </cell>
          <cell r="HN290">
            <v>105.3</v>
          </cell>
          <cell r="HO290">
            <v>105.6</v>
          </cell>
        </row>
        <row r="291">
          <cell r="A291" t="str">
            <v>DEFPCE4D</v>
          </cell>
          <cell r="B291" t="str">
            <v>Implicit deflator (2011=100)</v>
          </cell>
          <cell r="C291">
            <v>0</v>
          </cell>
          <cell r="H291">
            <v>0</v>
          </cell>
          <cell r="I291">
            <v>11.7073</v>
          </cell>
          <cell r="J291">
            <v>11.818199999999999</v>
          </cell>
          <cell r="K291">
            <v>11.882999999999999</v>
          </cell>
          <cell r="L291">
            <v>12.0426</v>
          </cell>
          <cell r="M291">
            <v>12.007899999999999</v>
          </cell>
          <cell r="N291">
            <v>12.137700000000001</v>
          </cell>
          <cell r="O291">
            <v>12.7882</v>
          </cell>
          <cell r="P291">
            <v>12.882099999999999</v>
          </cell>
          <cell r="Q291">
            <v>13.408300000000001</v>
          </cell>
          <cell r="R291">
            <v>13.833500000000001</v>
          </cell>
          <cell r="S291">
            <v>14.1457</v>
          </cell>
          <cell r="T291">
            <v>15.188000000000001</v>
          </cell>
          <cell r="U291">
            <v>16.950399999999998</v>
          </cell>
          <cell r="V291">
            <v>16.934999999999999</v>
          </cell>
          <cell r="W291">
            <v>18.001100000000001</v>
          </cell>
          <cell r="X291">
            <v>18.9071</v>
          </cell>
          <cell r="Y291">
            <v>17.833500000000001</v>
          </cell>
          <cell r="Z291">
            <v>20.140599999999999</v>
          </cell>
          <cell r="AA291">
            <v>20.2959</v>
          </cell>
          <cell r="AB291">
            <v>20.4602</v>
          </cell>
          <cell r="AC291">
            <v>21.1569</v>
          </cell>
          <cell r="AD291">
            <v>20.6279</v>
          </cell>
          <cell r="AE291">
            <v>20.9939</v>
          </cell>
          <cell r="AF291">
            <v>20.630800000000001</v>
          </cell>
          <cell r="AG291">
            <v>20.6968</v>
          </cell>
          <cell r="AH291">
            <v>21.2134</v>
          </cell>
          <cell r="AI291">
            <v>20.964099999999998</v>
          </cell>
          <cell r="AJ291">
            <v>21.9833</v>
          </cell>
          <cell r="AK291">
            <v>21.596</v>
          </cell>
          <cell r="AL291">
            <v>22.2089</v>
          </cell>
          <cell r="AM291">
            <v>22.578199999999999</v>
          </cell>
          <cell r="AN291">
            <v>22.183800000000002</v>
          </cell>
          <cell r="AO291">
            <v>23.369599999999998</v>
          </cell>
          <cell r="AP291">
            <v>22.687999999999999</v>
          </cell>
          <cell r="AQ291">
            <v>22.934699999999999</v>
          </cell>
          <cell r="AR291">
            <v>23.275700000000001</v>
          </cell>
          <cell r="AS291">
            <v>23.136900000000001</v>
          </cell>
          <cell r="AT291">
            <v>23.881499999999999</v>
          </cell>
          <cell r="AU291">
            <v>23.546600000000002</v>
          </cell>
          <cell r="AV291">
            <v>24.231200000000001</v>
          </cell>
          <cell r="AW291">
            <v>25.193100000000001</v>
          </cell>
          <cell r="AX291">
            <v>24.335000000000001</v>
          </cell>
          <cell r="AY291">
            <v>25.847300000000001</v>
          </cell>
          <cell r="AZ291">
            <v>26.426100000000002</v>
          </cell>
          <cell r="BA291">
            <v>27.7302</v>
          </cell>
          <cell r="BB291">
            <v>29.110199999999999</v>
          </cell>
          <cell r="BC291">
            <v>27.402100000000001</v>
          </cell>
          <cell r="BD291">
            <v>30.065999999999999</v>
          </cell>
          <cell r="BE291">
            <v>29.889399999999998</v>
          </cell>
          <cell r="BF291">
            <v>31.2056</v>
          </cell>
          <cell r="BG291">
            <v>32.039400000000001</v>
          </cell>
          <cell r="BH291">
            <v>30.864699999999999</v>
          </cell>
          <cell r="BI291">
            <v>33.036299999999997</v>
          </cell>
          <cell r="BJ291">
            <v>33.595700000000001</v>
          </cell>
          <cell r="BK291">
            <v>35.135199999999998</v>
          </cell>
          <cell r="BL291">
            <v>36.066499999999998</v>
          </cell>
          <cell r="BM291">
            <v>34.501199999999997</v>
          </cell>
          <cell r="BN291">
            <v>36.679000000000002</v>
          </cell>
          <cell r="BO291">
            <v>37.25</v>
          </cell>
          <cell r="BP291">
            <v>38.322099999999999</v>
          </cell>
          <cell r="BQ291">
            <v>39.290700000000001</v>
          </cell>
          <cell r="BR291">
            <v>37.924500000000002</v>
          </cell>
          <cell r="BS291">
            <v>39.434699999999999</v>
          </cell>
          <cell r="BT291">
            <v>39.768000000000001</v>
          </cell>
          <cell r="BU291">
            <v>41.006700000000002</v>
          </cell>
          <cell r="BV291">
            <v>43.0456</v>
          </cell>
          <cell r="BW291">
            <v>40.889699999999998</v>
          </cell>
          <cell r="BX291">
            <v>43.544699999999999</v>
          </cell>
          <cell r="BY291">
            <v>43.594700000000003</v>
          </cell>
          <cell r="BZ291">
            <v>44.420699999999997</v>
          </cell>
          <cell r="CA291">
            <v>44.764400000000002</v>
          </cell>
          <cell r="CB291">
            <v>44.155000000000001</v>
          </cell>
          <cell r="CC291">
            <v>44.697099999999999</v>
          </cell>
          <cell r="CD291">
            <v>44.884999999999998</v>
          </cell>
          <cell r="CE291">
            <v>45.804499999999997</v>
          </cell>
          <cell r="CF291">
            <v>46.116900000000001</v>
          </cell>
          <cell r="CG291">
            <v>45.405099999999997</v>
          </cell>
          <cell r="CH291">
            <v>46.6145</v>
          </cell>
          <cell r="CI291">
            <v>46.993400000000001</v>
          </cell>
          <cell r="CJ291">
            <v>47.658299999999997</v>
          </cell>
          <cell r="CK291">
            <v>48.363399999999999</v>
          </cell>
          <cell r="CL291">
            <v>47.432499999999997</v>
          </cell>
          <cell r="CM291">
            <v>48.9711</v>
          </cell>
          <cell r="CN291">
            <v>49.527000000000001</v>
          </cell>
          <cell r="CO291">
            <v>50.001300000000001</v>
          </cell>
          <cell r="CP291">
            <v>51.243400000000001</v>
          </cell>
          <cell r="CQ291">
            <v>49.9636</v>
          </cell>
          <cell r="CR291">
            <v>52.105600000000003</v>
          </cell>
          <cell r="CS291">
            <v>52.840400000000002</v>
          </cell>
          <cell r="CT291">
            <v>53.531799999999997</v>
          </cell>
          <cell r="CU291">
            <v>54.732500000000002</v>
          </cell>
          <cell r="CV291">
            <v>53.339599999999997</v>
          </cell>
          <cell r="CW291">
            <v>56.726799999999997</v>
          </cell>
          <cell r="CX291">
            <v>57.875</v>
          </cell>
          <cell r="CY291">
            <v>58.448300000000003</v>
          </cell>
          <cell r="CZ291">
            <v>59.607900000000001</v>
          </cell>
          <cell r="DA291">
            <v>58.1785</v>
          </cell>
          <cell r="DB291">
            <v>61.287300000000002</v>
          </cell>
          <cell r="DC291">
            <v>62.483899999999998</v>
          </cell>
          <cell r="DD291">
            <v>63.3812</v>
          </cell>
          <cell r="DE291">
            <v>64.977099999999993</v>
          </cell>
          <cell r="DF291">
            <v>63.091999999999999</v>
          </cell>
          <cell r="DG291">
            <v>67.067400000000006</v>
          </cell>
          <cell r="DH291">
            <v>68.040800000000004</v>
          </cell>
          <cell r="DI291">
            <v>68.656000000000006</v>
          </cell>
          <cell r="DJ291">
            <v>70.338700000000003</v>
          </cell>
          <cell r="DK291">
            <v>68.583399999999997</v>
          </cell>
          <cell r="DL291">
            <v>72</v>
          </cell>
          <cell r="DM291">
            <v>73.311999999999998</v>
          </cell>
          <cell r="DN291">
            <v>73.795500000000004</v>
          </cell>
          <cell r="DO291">
            <v>74.926500000000004</v>
          </cell>
          <cell r="DP291">
            <v>73.554500000000004</v>
          </cell>
          <cell r="DQ291">
            <v>76.111099999999993</v>
          </cell>
          <cell r="DR291">
            <v>77.372100000000003</v>
          </cell>
          <cell r="DS291">
            <v>78.142799999999994</v>
          </cell>
          <cell r="DT291">
            <v>80.248999999999995</v>
          </cell>
          <cell r="DU291">
            <v>78.042500000000004</v>
          </cell>
          <cell r="DV291">
            <v>81.597300000000004</v>
          </cell>
          <cell r="DW291">
            <v>84.138999999999996</v>
          </cell>
          <cell r="DX291">
            <v>85.126099999999994</v>
          </cell>
          <cell r="DY291">
            <v>87.219200000000001</v>
          </cell>
          <cell r="DZ291">
            <v>84.582999999999998</v>
          </cell>
          <cell r="EA291">
            <v>89.210700000000003</v>
          </cell>
          <cell r="EB291">
            <v>91.993499999999997</v>
          </cell>
          <cell r="EC291">
            <v>92.762100000000004</v>
          </cell>
          <cell r="ED291">
            <v>94.062200000000004</v>
          </cell>
          <cell r="EE291">
            <v>92.049300000000002</v>
          </cell>
          <cell r="EF291">
            <v>94.570599999999999</v>
          </cell>
          <cell r="EG291">
            <v>97.046800000000005</v>
          </cell>
          <cell r="EH291">
            <v>97.147400000000005</v>
          </cell>
          <cell r="EI291">
            <v>98.9512</v>
          </cell>
          <cell r="EJ291">
            <v>96.984300000000005</v>
          </cell>
          <cell r="EK291">
            <v>99.414599999999993</v>
          </cell>
          <cell r="EL291">
            <v>101.57299999999999</v>
          </cell>
          <cell r="EM291">
            <v>101.7114</v>
          </cell>
          <cell r="EN291">
            <v>102.87860000000001</v>
          </cell>
          <cell r="EO291">
            <v>101.43470000000001</v>
          </cell>
          <cell r="EP291">
            <v>101.736</v>
          </cell>
          <cell r="EQ291">
            <v>103.3556</v>
          </cell>
          <cell r="ER291">
            <v>102.97110000000001</v>
          </cell>
          <cell r="ES291">
            <v>103.0894</v>
          </cell>
          <cell r="ET291">
            <v>102.79130000000001</v>
          </cell>
          <cell r="EU291">
            <v>99.903400000000005</v>
          </cell>
          <cell r="EV291">
            <v>99.4101</v>
          </cell>
          <cell r="EW291">
            <v>96.674599999999998</v>
          </cell>
          <cell r="EX291">
            <v>96.471699999999998</v>
          </cell>
          <cell r="EY291">
            <v>98.067300000000003</v>
          </cell>
          <cell r="EZ291">
            <v>96.0535</v>
          </cell>
          <cell r="FA291">
            <v>95.117500000000007</v>
          </cell>
          <cell r="FB291">
            <v>94.368899999999996</v>
          </cell>
          <cell r="FC291">
            <v>94.500799999999998</v>
          </cell>
          <cell r="FD291">
            <v>94.995500000000007</v>
          </cell>
          <cell r="FE291">
            <v>94.585300000000004</v>
          </cell>
          <cell r="FF291">
            <v>94.503900000000002</v>
          </cell>
          <cell r="FG291">
            <v>93.823999999999998</v>
          </cell>
          <cell r="FH291">
            <v>93.394099999999995</v>
          </cell>
          <cell r="FI291">
            <v>94.074200000000005</v>
          </cell>
          <cell r="FJ291">
            <v>91.712000000000003</v>
          </cell>
          <cell r="FK291">
            <v>91.197800000000001</v>
          </cell>
          <cell r="FL291">
            <v>90.489800000000002</v>
          </cell>
          <cell r="FM291">
            <v>90.078400000000002</v>
          </cell>
          <cell r="FN291">
            <v>90.869</v>
          </cell>
          <cell r="FO291">
            <v>90.090699999999998</v>
          </cell>
          <cell r="FP291">
            <v>88.614900000000006</v>
          </cell>
          <cell r="FQ291">
            <v>87.404499999999999</v>
          </cell>
          <cell r="FR291">
            <v>88.528899999999993</v>
          </cell>
          <cell r="FS291">
            <v>88.647599999999997</v>
          </cell>
          <cell r="FT291">
            <v>88.557900000000004</v>
          </cell>
          <cell r="FU291">
            <v>88.109200000000001</v>
          </cell>
          <cell r="FV291">
            <v>88.128699999999995</v>
          </cell>
          <cell r="FW291">
            <v>88.403499999999994</v>
          </cell>
          <cell r="FX291">
            <v>88.299000000000007</v>
          </cell>
          <cell r="FY291">
            <v>88.945099999999996</v>
          </cell>
          <cell r="FZ291">
            <v>89.868899999999996</v>
          </cell>
          <cell r="GA291">
            <v>90.1678</v>
          </cell>
          <cell r="GB291">
            <v>89.873900000000006</v>
          </cell>
          <cell r="GC291">
            <v>89.722200000000001</v>
          </cell>
          <cell r="GD291">
            <v>89.931700000000006</v>
          </cell>
          <cell r="GE291">
            <v>90.803100000000001</v>
          </cell>
          <cell r="GF291">
            <v>90.417599999999993</v>
          </cell>
          <cell r="GG291">
            <v>90.841899999999995</v>
          </cell>
          <cell r="GH291">
            <v>90.510099999999994</v>
          </cell>
          <cell r="GI291">
            <v>91.871200000000002</v>
          </cell>
          <cell r="GJ291">
            <v>93.042000000000002</v>
          </cell>
          <cell r="GK291">
            <v>94.337299999999999</v>
          </cell>
          <cell r="GL291">
            <v>97.211600000000004</v>
          </cell>
          <cell r="GM291">
            <v>94.2072</v>
          </cell>
          <cell r="GN291">
            <v>96.348399999999998</v>
          </cell>
          <cell r="GO291">
            <v>97.677800000000005</v>
          </cell>
          <cell r="GP291">
            <v>97.256</v>
          </cell>
          <cell r="GQ291">
            <v>95.146299999999997</v>
          </cell>
          <cell r="GR291">
            <v>96.602800000000002</v>
          </cell>
          <cell r="GS291">
            <v>95.318600000000004</v>
          </cell>
          <cell r="GT291">
            <v>95.566699999999997</v>
          </cell>
          <cell r="GU291">
            <v>95.1036</v>
          </cell>
          <cell r="GV291">
            <v>94.915899999999993</v>
          </cell>
          <cell r="GW291">
            <v>95.221100000000007</v>
          </cell>
          <cell r="GX291">
            <v>96.230999999999995</v>
          </cell>
          <cell r="GY291">
            <v>96.213399999999993</v>
          </cell>
          <cell r="GZ291">
            <v>96.130600000000001</v>
          </cell>
          <cell r="HA291">
            <v>97.394599999999997</v>
          </cell>
          <cell r="HB291">
            <v>96.517700000000005</v>
          </cell>
          <cell r="HC291">
            <v>98.893000000000001</v>
          </cell>
          <cell r="HD291">
            <v>100.1263</v>
          </cell>
          <cell r="HE291">
            <v>100.17010000000001</v>
          </cell>
          <cell r="HF291">
            <v>100.7052</v>
          </cell>
          <cell r="HG291">
            <v>100</v>
          </cell>
          <cell r="HH291">
            <v>103.11799999999999</v>
          </cell>
          <cell r="HI291">
            <v>103.1438</v>
          </cell>
          <cell r="HJ291">
            <v>102.7086</v>
          </cell>
          <cell r="HK291">
            <v>103.40170000000001</v>
          </cell>
          <cell r="HL291">
            <v>103.0996</v>
          </cell>
          <cell r="HM291">
            <v>105.0151</v>
          </cell>
          <cell r="HN291">
            <v>105.32170000000001</v>
          </cell>
          <cell r="HO291">
            <v>105.5506</v>
          </cell>
        </row>
        <row r="292">
          <cell r="A292" t="str">
            <v>DEFGCE</v>
          </cell>
          <cell r="B292" t="str">
            <v>Implicit deflator (2011=100)</v>
          </cell>
          <cell r="C292" t="str">
            <v>GCE</v>
          </cell>
          <cell r="H292">
            <v>0</v>
          </cell>
          <cell r="I292">
            <v>4.4000000000000004</v>
          </cell>
          <cell r="J292">
            <v>4.4000000000000004</v>
          </cell>
          <cell r="K292">
            <v>4.5999999999999996</v>
          </cell>
          <cell r="L292">
            <v>4.7</v>
          </cell>
          <cell r="M292">
            <v>4.9000000000000004</v>
          </cell>
          <cell r="N292">
            <v>5</v>
          </cell>
          <cell r="O292">
            <v>5.2</v>
          </cell>
          <cell r="P292">
            <v>5.4</v>
          </cell>
          <cell r="Q292">
            <v>5.4</v>
          </cell>
          <cell r="R292">
            <v>6</v>
          </cell>
          <cell r="S292">
            <v>6.2</v>
          </cell>
          <cell r="T292">
            <v>7.1</v>
          </cell>
          <cell r="U292">
            <v>8.1</v>
          </cell>
          <cell r="V292">
            <v>8</v>
          </cell>
          <cell r="W292">
            <v>8.1999999999999993</v>
          </cell>
          <cell r="X292">
            <v>8.3000000000000007</v>
          </cell>
          <cell r="Y292">
            <v>8.1</v>
          </cell>
          <cell r="Z292">
            <v>9.6</v>
          </cell>
          <cell r="AA292">
            <v>9.4</v>
          </cell>
          <cell r="AB292">
            <v>9.6</v>
          </cell>
          <cell r="AC292">
            <v>9.6999999999999993</v>
          </cell>
          <cell r="AD292">
            <v>9.5</v>
          </cell>
          <cell r="AE292">
            <v>9.9</v>
          </cell>
          <cell r="AF292">
            <v>9.5</v>
          </cell>
          <cell r="AG292">
            <v>9.5</v>
          </cell>
          <cell r="AH292">
            <v>9.6999999999999993</v>
          </cell>
          <cell r="AI292">
            <v>9.6999999999999993</v>
          </cell>
          <cell r="AJ292">
            <v>10.1</v>
          </cell>
          <cell r="AK292">
            <v>10.6</v>
          </cell>
          <cell r="AL292">
            <v>10.6</v>
          </cell>
          <cell r="AM292">
            <v>10.9</v>
          </cell>
          <cell r="AN292">
            <v>10.5</v>
          </cell>
          <cell r="AO292">
            <v>11.1</v>
          </cell>
          <cell r="AP292">
            <v>11.4</v>
          </cell>
          <cell r="AQ292">
            <v>11.6</v>
          </cell>
          <cell r="AR292">
            <v>12</v>
          </cell>
          <cell r="AS292">
            <v>11.5</v>
          </cell>
          <cell r="AT292">
            <v>12.1</v>
          </cell>
          <cell r="AU292">
            <v>12.5</v>
          </cell>
          <cell r="AV292">
            <v>12.8</v>
          </cell>
          <cell r="AW292">
            <v>13</v>
          </cell>
          <cell r="AX292">
            <v>12.6</v>
          </cell>
          <cell r="AY292">
            <v>13.7</v>
          </cell>
          <cell r="AZ292">
            <v>14</v>
          </cell>
          <cell r="BA292">
            <v>14.5</v>
          </cell>
          <cell r="BB292">
            <v>15.8</v>
          </cell>
          <cell r="BC292">
            <v>14.5</v>
          </cell>
          <cell r="BD292">
            <v>16</v>
          </cell>
          <cell r="BE292">
            <v>17.7</v>
          </cell>
          <cell r="BF292">
            <v>17.8</v>
          </cell>
          <cell r="BG292">
            <v>18.5</v>
          </cell>
          <cell r="BH292">
            <v>17.5</v>
          </cell>
          <cell r="BI292">
            <v>20.2</v>
          </cell>
          <cell r="BJ292">
            <v>21.2</v>
          </cell>
          <cell r="BK292">
            <v>21.3</v>
          </cell>
          <cell r="BL292">
            <v>22.1</v>
          </cell>
          <cell r="BM292">
            <v>21.2</v>
          </cell>
          <cell r="BN292">
            <v>22.6</v>
          </cell>
          <cell r="BO292">
            <v>24.3</v>
          </cell>
          <cell r="BP292">
            <v>24.5</v>
          </cell>
          <cell r="BQ292">
            <v>24.7</v>
          </cell>
          <cell r="BR292">
            <v>24</v>
          </cell>
          <cell r="BS292">
            <v>25.2</v>
          </cell>
          <cell r="BT292">
            <v>25.5</v>
          </cell>
          <cell r="BU292">
            <v>25.6</v>
          </cell>
          <cell r="BV292">
            <v>25.9</v>
          </cell>
          <cell r="BW292">
            <v>25.6</v>
          </cell>
          <cell r="BX292">
            <v>26.1</v>
          </cell>
          <cell r="BY292">
            <v>27.5</v>
          </cell>
          <cell r="BZ292">
            <v>27.3</v>
          </cell>
          <cell r="CA292">
            <v>27.6</v>
          </cell>
          <cell r="CB292">
            <v>27.1</v>
          </cell>
          <cell r="CC292">
            <v>27.7</v>
          </cell>
          <cell r="CD292">
            <v>29.3</v>
          </cell>
          <cell r="CE292">
            <v>29.2</v>
          </cell>
          <cell r="CF292">
            <v>29.4</v>
          </cell>
          <cell r="CG292">
            <v>28.9</v>
          </cell>
          <cell r="CH292">
            <v>30.2</v>
          </cell>
          <cell r="CI292">
            <v>31.5</v>
          </cell>
          <cell r="CJ292">
            <v>31.4</v>
          </cell>
          <cell r="CK292">
            <v>31.6</v>
          </cell>
          <cell r="CL292">
            <v>31.2</v>
          </cell>
          <cell r="CM292">
            <v>32.1</v>
          </cell>
          <cell r="CN292">
            <v>33.700000000000003</v>
          </cell>
          <cell r="CO292">
            <v>34</v>
          </cell>
          <cell r="CP292">
            <v>34.200000000000003</v>
          </cell>
          <cell r="CQ292">
            <v>33.5</v>
          </cell>
          <cell r="CR292">
            <v>35</v>
          </cell>
          <cell r="CS292">
            <v>37.5</v>
          </cell>
          <cell r="CT292">
            <v>37.700000000000003</v>
          </cell>
          <cell r="CU292">
            <v>37.9</v>
          </cell>
          <cell r="CV292">
            <v>37</v>
          </cell>
          <cell r="CW292">
            <v>38.700000000000003</v>
          </cell>
          <cell r="CX292">
            <v>42.7</v>
          </cell>
          <cell r="CY292">
            <v>43.1</v>
          </cell>
          <cell r="CZ292">
            <v>43.2</v>
          </cell>
          <cell r="DA292">
            <v>41.9</v>
          </cell>
          <cell r="DB292">
            <v>44.5</v>
          </cell>
          <cell r="DC292">
            <v>49</v>
          </cell>
          <cell r="DD292">
            <v>49.2</v>
          </cell>
          <cell r="DE292">
            <v>49.7</v>
          </cell>
          <cell r="DF292">
            <v>48</v>
          </cell>
          <cell r="DG292">
            <v>50.8</v>
          </cell>
          <cell r="DH292">
            <v>54.3</v>
          </cell>
          <cell r="DI292">
            <v>54.3</v>
          </cell>
          <cell r="DJ292">
            <v>54.5</v>
          </cell>
          <cell r="DK292">
            <v>53.4</v>
          </cell>
          <cell r="DL292">
            <v>55.4</v>
          </cell>
          <cell r="DM292">
            <v>59.8</v>
          </cell>
          <cell r="DN292">
            <v>59.9</v>
          </cell>
          <cell r="DO292">
            <v>60.1</v>
          </cell>
          <cell r="DP292">
            <v>58.8</v>
          </cell>
          <cell r="DQ292">
            <v>61.2</v>
          </cell>
          <cell r="DR292">
            <v>65.8</v>
          </cell>
          <cell r="DS292">
            <v>66</v>
          </cell>
          <cell r="DT292">
            <v>66.2</v>
          </cell>
          <cell r="DU292">
            <v>64.8</v>
          </cell>
          <cell r="DV292">
            <v>67.2</v>
          </cell>
          <cell r="DW292">
            <v>71.8</v>
          </cell>
          <cell r="DX292">
            <v>72.2</v>
          </cell>
          <cell r="DY292">
            <v>72.400000000000006</v>
          </cell>
          <cell r="DZ292">
            <v>70.900000000000006</v>
          </cell>
          <cell r="EA292">
            <v>73.900000000000006</v>
          </cell>
          <cell r="EB292">
            <v>79</v>
          </cell>
          <cell r="EC292">
            <v>79.2</v>
          </cell>
          <cell r="ED292">
            <v>79.3</v>
          </cell>
          <cell r="EE292">
            <v>77.900000000000006</v>
          </cell>
          <cell r="EF292">
            <v>80.599999999999994</v>
          </cell>
          <cell r="EG292">
            <v>84.6</v>
          </cell>
          <cell r="EH292">
            <v>84.9</v>
          </cell>
          <cell r="EI292">
            <v>84.9</v>
          </cell>
          <cell r="EJ292">
            <v>83.8</v>
          </cell>
          <cell r="EK292">
            <v>86.4</v>
          </cell>
          <cell r="EL292">
            <v>90.2</v>
          </cell>
          <cell r="EM292">
            <v>90.5</v>
          </cell>
          <cell r="EN292">
            <v>90.7</v>
          </cell>
          <cell r="EO292">
            <v>89.4</v>
          </cell>
          <cell r="EP292">
            <v>92.1</v>
          </cell>
          <cell r="EQ292">
            <v>95.4</v>
          </cell>
          <cell r="ER292">
            <v>95.4</v>
          </cell>
          <cell r="ES292">
            <v>95.4</v>
          </cell>
          <cell r="ET292">
            <v>94.5</v>
          </cell>
          <cell r="EU292">
            <v>96.6</v>
          </cell>
          <cell r="EV292">
            <v>95.4</v>
          </cell>
          <cell r="EW292">
            <v>95.5</v>
          </cell>
          <cell r="EX292">
            <v>95.1</v>
          </cell>
          <cell r="EY292">
            <v>95.7</v>
          </cell>
          <cell r="EZ292">
            <v>96.3</v>
          </cell>
          <cell r="FA292">
            <v>93.9</v>
          </cell>
          <cell r="FB292">
            <v>94.2</v>
          </cell>
          <cell r="FC292">
            <v>94.1</v>
          </cell>
          <cell r="FD292">
            <v>94.7</v>
          </cell>
          <cell r="FE292">
            <v>94.3</v>
          </cell>
          <cell r="FF292">
            <v>96.5</v>
          </cell>
          <cell r="FG292">
            <v>96.3</v>
          </cell>
          <cell r="FH292">
            <v>96.1</v>
          </cell>
          <cell r="FI292">
            <v>95.8</v>
          </cell>
          <cell r="FJ292">
            <v>95.7</v>
          </cell>
          <cell r="FK292">
            <v>95.9</v>
          </cell>
          <cell r="FL292">
            <v>95.8</v>
          </cell>
          <cell r="FM292">
            <v>93.8</v>
          </cell>
          <cell r="FN292">
            <v>95.3</v>
          </cell>
          <cell r="FO292">
            <v>93.5</v>
          </cell>
          <cell r="FP292">
            <v>93</v>
          </cell>
          <cell r="FQ292">
            <v>93.1</v>
          </cell>
          <cell r="FR292">
            <v>93.1</v>
          </cell>
          <cell r="FS292">
            <v>93.2</v>
          </cell>
          <cell r="FT292">
            <v>90.9</v>
          </cell>
          <cell r="FU292">
            <v>90.6</v>
          </cell>
          <cell r="FV292">
            <v>90.7</v>
          </cell>
          <cell r="FW292">
            <v>90.8</v>
          </cell>
          <cell r="FX292">
            <v>90.7</v>
          </cell>
          <cell r="FY292">
            <v>89.3</v>
          </cell>
          <cell r="FZ292">
            <v>89.1</v>
          </cell>
          <cell r="GA292">
            <v>89</v>
          </cell>
          <cell r="GB292">
            <v>89.3</v>
          </cell>
          <cell r="GC292">
            <v>89.2</v>
          </cell>
          <cell r="GD292">
            <v>89.2</v>
          </cell>
          <cell r="GE292">
            <v>89.1</v>
          </cell>
          <cell r="GF292">
            <v>89.4</v>
          </cell>
          <cell r="GG292">
            <v>89.2</v>
          </cell>
          <cell r="GH292">
            <v>89.2</v>
          </cell>
          <cell r="GI292">
            <v>89.4</v>
          </cell>
          <cell r="GJ292">
            <v>91.7</v>
          </cell>
          <cell r="GK292">
            <v>91.8</v>
          </cell>
          <cell r="GL292">
            <v>92</v>
          </cell>
          <cell r="GM292">
            <v>91.2</v>
          </cell>
          <cell r="GN292">
            <v>92.4</v>
          </cell>
          <cell r="GO292">
            <v>95.6</v>
          </cell>
          <cell r="GP292">
            <v>96.7</v>
          </cell>
          <cell r="GQ292">
            <v>96.3</v>
          </cell>
          <cell r="GR292">
            <v>95.2</v>
          </cell>
          <cell r="GS292">
            <v>95.6</v>
          </cell>
          <cell r="GT292">
            <v>95.7</v>
          </cell>
          <cell r="GU292">
            <v>95.8</v>
          </cell>
          <cell r="GV292">
            <v>96.2</v>
          </cell>
          <cell r="GW292">
            <v>95.9</v>
          </cell>
          <cell r="GX292">
            <v>95.1</v>
          </cell>
          <cell r="GY292">
            <v>95.9</v>
          </cell>
          <cell r="GZ292">
            <v>95.9</v>
          </cell>
          <cell r="HA292">
            <v>96</v>
          </cell>
          <cell r="HB292">
            <v>95.7</v>
          </cell>
          <cell r="HC292">
            <v>96.6</v>
          </cell>
          <cell r="HD292">
            <v>100.6</v>
          </cell>
          <cell r="HE292">
            <v>101.2</v>
          </cell>
          <cell r="HF292">
            <v>101.8</v>
          </cell>
          <cell r="HG292">
            <v>100</v>
          </cell>
          <cell r="HH292">
            <v>102.7</v>
          </cell>
          <cell r="HI292">
            <v>106.5</v>
          </cell>
          <cell r="HJ292">
            <v>107.4</v>
          </cell>
          <cell r="HK292">
            <v>108.2</v>
          </cell>
          <cell r="HL292">
            <v>106.1</v>
          </cell>
          <cell r="HM292">
            <v>108.9</v>
          </cell>
          <cell r="HN292">
            <v>111</v>
          </cell>
          <cell r="HO292">
            <v>111.3</v>
          </cell>
        </row>
        <row r="293">
          <cell r="A293" t="str">
            <v>DEFGCE4D</v>
          </cell>
          <cell r="B293" t="str">
            <v>Implicit deflator (2011=100)</v>
          </cell>
          <cell r="C293">
            <v>0</v>
          </cell>
          <cell r="H293">
            <v>0</v>
          </cell>
          <cell r="I293">
            <v>4.3887</v>
          </cell>
          <cell r="J293">
            <v>4.4424999999999999</v>
          </cell>
          <cell r="K293">
            <v>4.5880000000000001</v>
          </cell>
          <cell r="L293">
            <v>4.7423000000000002</v>
          </cell>
          <cell r="M293">
            <v>4.9126000000000003</v>
          </cell>
          <cell r="N293">
            <v>4.9798</v>
          </cell>
          <cell r="O293">
            <v>5.1683000000000003</v>
          </cell>
          <cell r="P293">
            <v>5.3837000000000002</v>
          </cell>
          <cell r="Q293">
            <v>5.4031000000000002</v>
          </cell>
          <cell r="R293">
            <v>5.9896000000000003</v>
          </cell>
          <cell r="S293">
            <v>6.2342000000000004</v>
          </cell>
          <cell r="T293">
            <v>7.1234999999999999</v>
          </cell>
          <cell r="U293">
            <v>8.0746000000000002</v>
          </cell>
          <cell r="V293">
            <v>7.9946000000000002</v>
          </cell>
          <cell r="W293">
            <v>8.1555</v>
          </cell>
          <cell r="X293">
            <v>8.3066999999999993</v>
          </cell>
          <cell r="Y293">
            <v>8.1144999999999996</v>
          </cell>
          <cell r="Z293">
            <v>9.5523000000000007</v>
          </cell>
          <cell r="AA293">
            <v>9.3873999999999995</v>
          </cell>
          <cell r="AB293">
            <v>9.6419999999999995</v>
          </cell>
          <cell r="AC293">
            <v>9.6622000000000003</v>
          </cell>
          <cell r="AD293">
            <v>9.5393000000000008</v>
          </cell>
          <cell r="AE293">
            <v>9.9135000000000009</v>
          </cell>
          <cell r="AF293">
            <v>9.4606999999999992</v>
          </cell>
          <cell r="AG293">
            <v>9.5419999999999998</v>
          </cell>
          <cell r="AH293">
            <v>9.7342999999999993</v>
          </cell>
          <cell r="AI293">
            <v>9.6563999999999997</v>
          </cell>
          <cell r="AJ293">
            <v>10.0786</v>
          </cell>
          <cell r="AK293">
            <v>10.5739</v>
          </cell>
          <cell r="AL293">
            <v>10.6114</v>
          </cell>
          <cell r="AM293">
            <v>10.910600000000001</v>
          </cell>
          <cell r="AN293">
            <v>10.5223</v>
          </cell>
          <cell r="AO293">
            <v>11.138299999999999</v>
          </cell>
          <cell r="AP293">
            <v>11.4444</v>
          </cell>
          <cell r="AQ293">
            <v>11.582700000000001</v>
          </cell>
          <cell r="AR293">
            <v>11.9575</v>
          </cell>
          <cell r="AS293">
            <v>11.504099999999999</v>
          </cell>
          <cell r="AT293">
            <v>12.096</v>
          </cell>
          <cell r="AU293">
            <v>12.538</v>
          </cell>
          <cell r="AV293">
            <v>12.7597</v>
          </cell>
          <cell r="AW293">
            <v>12.996700000000001</v>
          </cell>
          <cell r="AX293">
            <v>12.571</v>
          </cell>
          <cell r="AY293">
            <v>13.721299999999999</v>
          </cell>
          <cell r="AZ293">
            <v>14.0245</v>
          </cell>
          <cell r="BA293">
            <v>14.485300000000001</v>
          </cell>
          <cell r="BB293">
            <v>15.8024</v>
          </cell>
          <cell r="BC293">
            <v>14.492900000000001</v>
          </cell>
          <cell r="BD293">
            <v>15.995799999999999</v>
          </cell>
          <cell r="BE293">
            <v>17.697199999999999</v>
          </cell>
          <cell r="BF293">
            <v>17.8368</v>
          </cell>
          <cell r="BG293">
            <v>18.478400000000001</v>
          </cell>
          <cell r="BH293">
            <v>17.502500000000001</v>
          </cell>
          <cell r="BI293">
            <v>20.205300000000001</v>
          </cell>
          <cell r="BJ293">
            <v>21.160699999999999</v>
          </cell>
          <cell r="BK293">
            <v>21.320599999999999</v>
          </cell>
          <cell r="BL293">
            <v>22.136199999999999</v>
          </cell>
          <cell r="BM293">
            <v>21.204899999999999</v>
          </cell>
          <cell r="BN293">
            <v>22.608599999999999</v>
          </cell>
          <cell r="BO293">
            <v>24.2913</v>
          </cell>
          <cell r="BP293">
            <v>24.4559</v>
          </cell>
          <cell r="BQ293">
            <v>24.7409</v>
          </cell>
          <cell r="BR293">
            <v>24.029699999999998</v>
          </cell>
          <cell r="BS293">
            <v>25.189399999999999</v>
          </cell>
          <cell r="BT293">
            <v>25.533999999999999</v>
          </cell>
          <cell r="BU293">
            <v>25.616199999999999</v>
          </cell>
          <cell r="BV293">
            <v>25.868200000000002</v>
          </cell>
          <cell r="BW293">
            <v>25.560700000000001</v>
          </cell>
          <cell r="BX293">
            <v>26.118400000000001</v>
          </cell>
          <cell r="BY293">
            <v>27.4801</v>
          </cell>
          <cell r="BZ293">
            <v>27.340399999999999</v>
          </cell>
          <cell r="CA293">
            <v>27.645499999999998</v>
          </cell>
          <cell r="CB293">
            <v>27.146999999999998</v>
          </cell>
          <cell r="CC293">
            <v>27.673200000000001</v>
          </cell>
          <cell r="CD293">
            <v>29.339700000000001</v>
          </cell>
          <cell r="CE293">
            <v>29.152999999999999</v>
          </cell>
          <cell r="CF293">
            <v>29.388300000000001</v>
          </cell>
          <cell r="CG293">
            <v>28.9222</v>
          </cell>
          <cell r="CH293">
            <v>30.217500000000001</v>
          </cell>
          <cell r="CI293">
            <v>31.493099999999998</v>
          </cell>
          <cell r="CJ293">
            <v>31.420200000000001</v>
          </cell>
          <cell r="CK293">
            <v>31.624600000000001</v>
          </cell>
          <cell r="CL293">
            <v>31.229800000000001</v>
          </cell>
          <cell r="CM293">
            <v>32.132300000000001</v>
          </cell>
          <cell r="CN293">
            <v>33.691499999999998</v>
          </cell>
          <cell r="CO293">
            <v>33.978200000000001</v>
          </cell>
          <cell r="CP293">
            <v>34.162100000000002</v>
          </cell>
          <cell r="CQ293">
            <v>33.484200000000001</v>
          </cell>
          <cell r="CR293">
            <v>35.015799999999999</v>
          </cell>
          <cell r="CS293">
            <v>37.515000000000001</v>
          </cell>
          <cell r="CT293">
            <v>37.652099999999997</v>
          </cell>
          <cell r="CU293">
            <v>37.856400000000001</v>
          </cell>
          <cell r="CV293">
            <v>37.010100000000001</v>
          </cell>
          <cell r="CW293">
            <v>38.728900000000003</v>
          </cell>
          <cell r="CX293">
            <v>42.732700000000001</v>
          </cell>
          <cell r="CY293">
            <v>43.079500000000003</v>
          </cell>
          <cell r="CZ293">
            <v>43.222900000000003</v>
          </cell>
          <cell r="DA293">
            <v>41.906300000000002</v>
          </cell>
          <cell r="DB293">
            <v>44.482700000000001</v>
          </cell>
          <cell r="DC293">
            <v>48.9953</v>
          </cell>
          <cell r="DD293">
            <v>49.161499999999997</v>
          </cell>
          <cell r="DE293">
            <v>49.658999999999999</v>
          </cell>
          <cell r="DF293">
            <v>48.022599999999997</v>
          </cell>
          <cell r="DG293">
            <v>50.776600000000002</v>
          </cell>
          <cell r="DH293">
            <v>54.286700000000003</v>
          </cell>
          <cell r="DI293">
            <v>54.33</v>
          </cell>
          <cell r="DJ293">
            <v>54.469900000000003</v>
          </cell>
          <cell r="DK293">
            <v>53.432099999999998</v>
          </cell>
          <cell r="DL293">
            <v>55.402200000000001</v>
          </cell>
          <cell r="DM293">
            <v>59.753999999999998</v>
          </cell>
          <cell r="DN293">
            <v>59.943600000000004</v>
          </cell>
          <cell r="DO293">
            <v>60.127200000000002</v>
          </cell>
          <cell r="DP293">
            <v>58.7836</v>
          </cell>
          <cell r="DQ293">
            <v>61.2438</v>
          </cell>
          <cell r="DR293">
            <v>65.750299999999996</v>
          </cell>
          <cell r="DS293">
            <v>65.990399999999994</v>
          </cell>
          <cell r="DT293">
            <v>66.1691</v>
          </cell>
          <cell r="DU293">
            <v>64.792199999999994</v>
          </cell>
          <cell r="DV293">
            <v>67.168899999999994</v>
          </cell>
          <cell r="DW293">
            <v>71.753699999999995</v>
          </cell>
          <cell r="DX293">
            <v>72.174199999999999</v>
          </cell>
          <cell r="DY293">
            <v>72.387200000000007</v>
          </cell>
          <cell r="DZ293">
            <v>70.8703</v>
          </cell>
          <cell r="EA293">
            <v>73.870999999999995</v>
          </cell>
          <cell r="EB293">
            <v>79.020899999999997</v>
          </cell>
          <cell r="EC293">
            <v>79.228499999999997</v>
          </cell>
          <cell r="ED293">
            <v>79.338999999999999</v>
          </cell>
          <cell r="EE293">
            <v>77.866399999999999</v>
          </cell>
          <cell r="EF293">
            <v>80.616</v>
          </cell>
          <cell r="EG293">
            <v>84.648899999999998</v>
          </cell>
          <cell r="EH293">
            <v>84.927400000000006</v>
          </cell>
          <cell r="EI293">
            <v>84.949299999999994</v>
          </cell>
          <cell r="EJ293">
            <v>83.804199999999994</v>
          </cell>
          <cell r="EK293">
            <v>86.371300000000005</v>
          </cell>
          <cell r="EL293">
            <v>90.218199999999996</v>
          </cell>
          <cell r="EM293">
            <v>90.5351</v>
          </cell>
          <cell r="EN293">
            <v>90.650599999999997</v>
          </cell>
          <cell r="EO293">
            <v>89.436700000000002</v>
          </cell>
          <cell r="EP293">
            <v>92.0869</v>
          </cell>
          <cell r="EQ293">
            <v>95.381299999999996</v>
          </cell>
          <cell r="ER293">
            <v>95.390299999999996</v>
          </cell>
          <cell r="ES293">
            <v>95.352000000000004</v>
          </cell>
          <cell r="ET293">
            <v>94.536000000000001</v>
          </cell>
          <cell r="EU293">
            <v>96.588300000000004</v>
          </cell>
          <cell r="EV293">
            <v>95.438500000000005</v>
          </cell>
          <cell r="EW293">
            <v>95.525800000000004</v>
          </cell>
          <cell r="EX293">
            <v>95.064599999999999</v>
          </cell>
          <cell r="EY293">
            <v>95.659099999999995</v>
          </cell>
          <cell r="EZ293">
            <v>96.306600000000003</v>
          </cell>
          <cell r="FA293">
            <v>93.9298</v>
          </cell>
          <cell r="FB293">
            <v>94.182400000000001</v>
          </cell>
          <cell r="FC293">
            <v>94.082300000000004</v>
          </cell>
          <cell r="FD293">
            <v>94.650099999999995</v>
          </cell>
          <cell r="FE293">
            <v>94.329300000000003</v>
          </cell>
          <cell r="FF293">
            <v>96.450299999999999</v>
          </cell>
          <cell r="FG293">
            <v>96.308999999999997</v>
          </cell>
          <cell r="FH293">
            <v>96.075199999999995</v>
          </cell>
          <cell r="FI293">
            <v>95.770099999999999</v>
          </cell>
          <cell r="FJ293">
            <v>95.659499999999994</v>
          </cell>
          <cell r="FK293">
            <v>95.855199999999996</v>
          </cell>
          <cell r="FL293">
            <v>95.825199999999995</v>
          </cell>
          <cell r="FM293">
            <v>93.820899999999995</v>
          </cell>
          <cell r="FN293">
            <v>95.290700000000001</v>
          </cell>
          <cell r="FO293">
            <v>93.538499999999999</v>
          </cell>
          <cell r="FP293">
            <v>92.9773</v>
          </cell>
          <cell r="FQ293">
            <v>93.087100000000007</v>
          </cell>
          <cell r="FR293">
            <v>93.144000000000005</v>
          </cell>
          <cell r="FS293">
            <v>93.191400000000002</v>
          </cell>
          <cell r="FT293">
            <v>90.880899999999997</v>
          </cell>
          <cell r="FU293">
            <v>90.5792</v>
          </cell>
          <cell r="FV293">
            <v>90.654700000000005</v>
          </cell>
          <cell r="FW293">
            <v>90.760599999999997</v>
          </cell>
          <cell r="FX293">
            <v>90.724199999999996</v>
          </cell>
          <cell r="FY293">
            <v>89.255600000000001</v>
          </cell>
          <cell r="FZ293">
            <v>89.093500000000006</v>
          </cell>
          <cell r="GA293">
            <v>89.024299999999997</v>
          </cell>
          <cell r="GB293">
            <v>89.269400000000005</v>
          </cell>
          <cell r="GC293">
            <v>89.1631</v>
          </cell>
          <cell r="GD293">
            <v>89.232500000000002</v>
          </cell>
          <cell r="GE293">
            <v>89.107600000000005</v>
          </cell>
          <cell r="GF293">
            <v>89.357299999999995</v>
          </cell>
          <cell r="GG293">
            <v>89.236500000000007</v>
          </cell>
          <cell r="GH293">
            <v>89.235200000000006</v>
          </cell>
          <cell r="GI293">
            <v>89.365799999999993</v>
          </cell>
          <cell r="GJ293">
            <v>91.689300000000003</v>
          </cell>
          <cell r="GK293">
            <v>91.829099999999997</v>
          </cell>
          <cell r="GL293">
            <v>91.998400000000004</v>
          </cell>
          <cell r="GM293">
            <v>91.179100000000005</v>
          </cell>
          <cell r="GN293">
            <v>92.361000000000004</v>
          </cell>
          <cell r="GO293">
            <v>95.611900000000006</v>
          </cell>
          <cell r="GP293">
            <v>96.680300000000003</v>
          </cell>
          <cell r="GQ293">
            <v>96.288499999999999</v>
          </cell>
          <cell r="GR293">
            <v>95.188999999999993</v>
          </cell>
          <cell r="GS293">
            <v>95.618799999999993</v>
          </cell>
          <cell r="GT293">
            <v>95.7256</v>
          </cell>
          <cell r="GU293">
            <v>95.844300000000004</v>
          </cell>
          <cell r="GV293">
            <v>96.226100000000002</v>
          </cell>
          <cell r="GW293">
            <v>95.853800000000007</v>
          </cell>
          <cell r="GX293">
            <v>95.061499999999995</v>
          </cell>
          <cell r="GY293">
            <v>95.857100000000003</v>
          </cell>
          <cell r="GZ293">
            <v>95.896000000000001</v>
          </cell>
          <cell r="HA293">
            <v>96.019900000000007</v>
          </cell>
          <cell r="HB293">
            <v>95.698800000000006</v>
          </cell>
          <cell r="HC293">
            <v>96.572299999999998</v>
          </cell>
          <cell r="HD293">
            <v>100.5929</v>
          </cell>
          <cell r="HE293">
            <v>101.2161</v>
          </cell>
          <cell r="HF293">
            <v>101.83750000000001</v>
          </cell>
          <cell r="HG293">
            <v>100</v>
          </cell>
          <cell r="HH293">
            <v>102.6769</v>
          </cell>
          <cell r="HI293">
            <v>106.53189999999999</v>
          </cell>
          <cell r="HJ293">
            <v>107.384</v>
          </cell>
          <cell r="HK293">
            <v>108.1859</v>
          </cell>
          <cell r="HL293">
            <v>106.1468</v>
          </cell>
          <cell r="HM293">
            <v>108.8862</v>
          </cell>
          <cell r="HN293">
            <v>110.9782</v>
          </cell>
          <cell r="HO293">
            <v>111.31910000000001</v>
          </cell>
        </row>
        <row r="294">
          <cell r="A294" t="str">
            <v>DEFGDCF</v>
          </cell>
          <cell r="B294" t="str">
            <v>Implicit deflator (2011=100)</v>
          </cell>
          <cell r="C294" t="str">
            <v>GDCF</v>
          </cell>
          <cell r="H294">
            <v>0</v>
          </cell>
          <cell r="I294">
            <v>7.6</v>
          </cell>
          <cell r="J294">
            <v>7.9</v>
          </cell>
          <cell r="K294">
            <v>8.3000000000000007</v>
          </cell>
          <cell r="L294">
            <v>9.1</v>
          </cell>
          <cell r="M294">
            <v>9.1999999999999993</v>
          </cell>
          <cell r="N294">
            <v>8.6</v>
          </cell>
          <cell r="O294">
            <v>8.1999999999999993</v>
          </cell>
          <cell r="P294">
            <v>7.9</v>
          </cell>
          <cell r="Q294">
            <v>8.8000000000000007</v>
          </cell>
          <cell r="R294">
            <v>11.4</v>
          </cell>
          <cell r="S294">
            <v>12.7</v>
          </cell>
          <cell r="T294">
            <v>13.6</v>
          </cell>
          <cell r="U294">
            <v>13.3</v>
          </cell>
          <cell r="V294">
            <v>14.8</v>
          </cell>
          <cell r="W294">
            <v>15.4</v>
          </cell>
          <cell r="X294">
            <v>16.5</v>
          </cell>
          <cell r="Y294">
            <v>15.2</v>
          </cell>
          <cell r="Z294">
            <v>16.100000000000001</v>
          </cell>
          <cell r="AA294">
            <v>18.7</v>
          </cell>
          <cell r="AB294">
            <v>17.899999999999999</v>
          </cell>
          <cell r="AC294">
            <v>18.2</v>
          </cell>
          <cell r="AD294">
            <v>18.399999999999999</v>
          </cell>
          <cell r="AE294">
            <v>18.2</v>
          </cell>
          <cell r="AF294">
            <v>17.399999999999999</v>
          </cell>
          <cell r="AG294">
            <v>19.399999999999999</v>
          </cell>
          <cell r="AH294">
            <v>17.2</v>
          </cell>
          <cell r="AI294">
            <v>18.100000000000001</v>
          </cell>
          <cell r="AJ294">
            <v>14.4</v>
          </cell>
          <cell r="AK294">
            <v>18.7</v>
          </cell>
          <cell r="AL294">
            <v>22.4</v>
          </cell>
          <cell r="AM294">
            <v>19.7</v>
          </cell>
          <cell r="AN294">
            <v>20.399999999999999</v>
          </cell>
          <cell r="AO294">
            <v>16.2</v>
          </cell>
          <cell r="AP294">
            <v>20.7</v>
          </cell>
          <cell r="AQ294">
            <v>19.8</v>
          </cell>
          <cell r="AR294">
            <v>20.7</v>
          </cell>
          <cell r="AS294">
            <v>21.1</v>
          </cell>
          <cell r="AT294">
            <v>16.899999999999999</v>
          </cell>
          <cell r="AU294">
            <v>22.9</v>
          </cell>
          <cell r="AV294">
            <v>23.3</v>
          </cell>
          <cell r="AW294">
            <v>25.4</v>
          </cell>
          <cell r="AX294">
            <v>24.2</v>
          </cell>
          <cell r="AY294">
            <v>22.5</v>
          </cell>
          <cell r="AZ294">
            <v>29.7</v>
          </cell>
          <cell r="BA294">
            <v>31.6</v>
          </cell>
          <cell r="BB294">
            <v>33.700000000000003</v>
          </cell>
          <cell r="BC294">
            <v>31</v>
          </cell>
          <cell r="BD294">
            <v>30.1</v>
          </cell>
          <cell r="BE294">
            <v>34.1</v>
          </cell>
          <cell r="BF294">
            <v>35.4</v>
          </cell>
          <cell r="BG294">
            <v>37.700000000000003</v>
          </cell>
          <cell r="BH294">
            <v>35.5</v>
          </cell>
          <cell r="BI294">
            <v>33.1</v>
          </cell>
          <cell r="BJ294">
            <v>38.1</v>
          </cell>
          <cell r="BK294">
            <v>39.799999999999997</v>
          </cell>
          <cell r="BL294">
            <v>41.5</v>
          </cell>
          <cell r="BM294">
            <v>39.6</v>
          </cell>
          <cell r="BN294">
            <v>43.2</v>
          </cell>
          <cell r="BO294">
            <v>39.5</v>
          </cell>
          <cell r="BP294">
            <v>40.1</v>
          </cell>
          <cell r="BQ294">
            <v>40.6</v>
          </cell>
          <cell r="BR294">
            <v>40.299999999999997</v>
          </cell>
          <cell r="BS294">
            <v>44.3</v>
          </cell>
          <cell r="BT294">
            <v>39.1</v>
          </cell>
          <cell r="BU294">
            <v>41.1</v>
          </cell>
          <cell r="BV294">
            <v>43.6</v>
          </cell>
          <cell r="BW294">
            <v>40.6</v>
          </cell>
          <cell r="BX294">
            <v>42.2</v>
          </cell>
          <cell r="BY294">
            <v>43.9</v>
          </cell>
          <cell r="BZ294">
            <v>42.9</v>
          </cell>
          <cell r="CA294">
            <v>42.3</v>
          </cell>
          <cell r="CB294">
            <v>43.2</v>
          </cell>
          <cell r="CC294">
            <v>41.6</v>
          </cell>
          <cell r="CD294">
            <v>41.6</v>
          </cell>
          <cell r="CE294">
            <v>41.2</v>
          </cell>
          <cell r="CF294">
            <v>43.3</v>
          </cell>
          <cell r="CG294">
            <v>42.1</v>
          </cell>
          <cell r="CH294">
            <v>46.1</v>
          </cell>
          <cell r="CI294">
            <v>46.6</v>
          </cell>
          <cell r="CJ294">
            <v>48</v>
          </cell>
          <cell r="CK294">
            <v>49.2</v>
          </cell>
          <cell r="CL294">
            <v>47.6</v>
          </cell>
          <cell r="CM294">
            <v>53.7</v>
          </cell>
          <cell r="CN294">
            <v>54</v>
          </cell>
          <cell r="CO294">
            <v>57.4</v>
          </cell>
          <cell r="CP294">
            <v>57.7</v>
          </cell>
          <cell r="CQ294">
            <v>55.8</v>
          </cell>
          <cell r="CR294">
            <v>63</v>
          </cell>
          <cell r="CS294">
            <v>62.3</v>
          </cell>
          <cell r="CT294">
            <v>64.7</v>
          </cell>
          <cell r="CU294">
            <v>68.2</v>
          </cell>
          <cell r="CV294">
            <v>64.7</v>
          </cell>
          <cell r="CW294">
            <v>66.900000000000006</v>
          </cell>
          <cell r="CX294">
            <v>72.400000000000006</v>
          </cell>
          <cell r="CY294">
            <v>76.8</v>
          </cell>
          <cell r="CZ294">
            <v>77.2</v>
          </cell>
          <cell r="DA294">
            <v>73</v>
          </cell>
          <cell r="DB294">
            <v>74.099999999999994</v>
          </cell>
          <cell r="DC294">
            <v>73.900000000000006</v>
          </cell>
          <cell r="DD294">
            <v>76.8</v>
          </cell>
          <cell r="DE294">
            <v>79.7</v>
          </cell>
          <cell r="DF294">
            <v>76.2</v>
          </cell>
          <cell r="DG294">
            <v>76.099999999999994</v>
          </cell>
          <cell r="DH294">
            <v>78.400000000000006</v>
          </cell>
          <cell r="DI294">
            <v>83.1</v>
          </cell>
          <cell r="DJ294">
            <v>85</v>
          </cell>
          <cell r="DK294">
            <v>80.5</v>
          </cell>
          <cell r="DL294">
            <v>87.3</v>
          </cell>
          <cell r="DM294">
            <v>87.2</v>
          </cell>
          <cell r="DN294">
            <v>91.8</v>
          </cell>
          <cell r="DO294">
            <v>91.7</v>
          </cell>
          <cell r="DP294">
            <v>89.5</v>
          </cell>
          <cell r="DQ294">
            <v>96.8</v>
          </cell>
          <cell r="DR294">
            <v>97.7</v>
          </cell>
          <cell r="DS294">
            <v>101.4</v>
          </cell>
          <cell r="DT294">
            <v>102.6</v>
          </cell>
          <cell r="DU294">
            <v>99.5</v>
          </cell>
          <cell r="DV294">
            <v>105.4</v>
          </cell>
          <cell r="DW294">
            <v>104.7</v>
          </cell>
          <cell r="DX294">
            <v>105.9</v>
          </cell>
          <cell r="DY294">
            <v>108.1</v>
          </cell>
          <cell r="DZ294">
            <v>106</v>
          </cell>
          <cell r="EA294">
            <v>105.5</v>
          </cell>
          <cell r="EB294">
            <v>111.3</v>
          </cell>
          <cell r="EC294">
            <v>109.7</v>
          </cell>
          <cell r="ED294">
            <v>108.9</v>
          </cell>
          <cell r="EE294">
            <v>109</v>
          </cell>
          <cell r="EF294">
            <v>109.1</v>
          </cell>
          <cell r="EG294">
            <v>110.5</v>
          </cell>
          <cell r="EH294">
            <v>110.9</v>
          </cell>
          <cell r="EI294">
            <v>114.1</v>
          </cell>
          <cell r="EJ294">
            <v>111.2</v>
          </cell>
          <cell r="EK294">
            <v>113.1</v>
          </cell>
          <cell r="EL294">
            <v>116.2</v>
          </cell>
          <cell r="EM294">
            <v>117.9</v>
          </cell>
          <cell r="EN294">
            <v>118.6</v>
          </cell>
          <cell r="EO294">
            <v>116.5</v>
          </cell>
          <cell r="EP294">
            <v>113.4</v>
          </cell>
          <cell r="EQ294">
            <v>109.2</v>
          </cell>
          <cell r="ER294">
            <v>105.5</v>
          </cell>
          <cell r="ES294">
            <v>105.7</v>
          </cell>
          <cell r="ET294">
            <v>108.7</v>
          </cell>
          <cell r="EU294">
            <v>109.3</v>
          </cell>
          <cell r="EV294">
            <v>108.1</v>
          </cell>
          <cell r="EW294">
            <v>109.8</v>
          </cell>
          <cell r="EX294">
            <v>109</v>
          </cell>
          <cell r="EY294">
            <v>109.1</v>
          </cell>
          <cell r="EZ294">
            <v>110</v>
          </cell>
          <cell r="FA294">
            <v>109</v>
          </cell>
          <cell r="FB294">
            <v>107.9</v>
          </cell>
          <cell r="FC294">
            <v>105</v>
          </cell>
          <cell r="FD294">
            <v>107.9</v>
          </cell>
          <cell r="FE294">
            <v>102.1</v>
          </cell>
          <cell r="FF294">
            <v>101.8</v>
          </cell>
          <cell r="FG294">
            <v>101.5</v>
          </cell>
          <cell r="FH294">
            <v>98.8</v>
          </cell>
          <cell r="FI294">
            <v>101.1</v>
          </cell>
          <cell r="FJ294">
            <v>93.2</v>
          </cell>
          <cell r="FK294">
            <v>91.5</v>
          </cell>
          <cell r="FL294">
            <v>90.7</v>
          </cell>
          <cell r="FM294">
            <v>89.2</v>
          </cell>
          <cell r="FN294">
            <v>91.1</v>
          </cell>
          <cell r="FO294">
            <v>84.4</v>
          </cell>
          <cell r="FP294">
            <v>83.6</v>
          </cell>
          <cell r="FQ294">
            <v>80.7</v>
          </cell>
          <cell r="FR294">
            <v>83.7</v>
          </cell>
          <cell r="FS294">
            <v>83.1</v>
          </cell>
          <cell r="FT294">
            <v>85.3</v>
          </cell>
          <cell r="FU294">
            <v>86.4</v>
          </cell>
          <cell r="FV294">
            <v>83.1</v>
          </cell>
          <cell r="FW294">
            <v>84.5</v>
          </cell>
          <cell r="FX294">
            <v>84.9</v>
          </cell>
          <cell r="FY294">
            <v>86.3</v>
          </cell>
          <cell r="FZ294">
            <v>86.9</v>
          </cell>
          <cell r="GA294">
            <v>84.8</v>
          </cell>
          <cell r="GB294">
            <v>84.9</v>
          </cell>
          <cell r="GC294">
            <v>85.7</v>
          </cell>
          <cell r="GD294">
            <v>87.5</v>
          </cell>
          <cell r="GE294">
            <v>89.3</v>
          </cell>
          <cell r="GF294">
            <v>88.9</v>
          </cell>
          <cell r="GG294">
            <v>90.7</v>
          </cell>
          <cell r="GH294">
            <v>89.1</v>
          </cell>
          <cell r="GI294">
            <v>86</v>
          </cell>
          <cell r="GJ294">
            <v>87.1</v>
          </cell>
          <cell r="GK294">
            <v>85.9</v>
          </cell>
          <cell r="GL294">
            <v>89.8</v>
          </cell>
          <cell r="GM294">
            <v>87.3</v>
          </cell>
          <cell r="GN294">
            <v>89.5</v>
          </cell>
          <cell r="GO294">
            <v>88.4</v>
          </cell>
          <cell r="GP294">
            <v>88.5</v>
          </cell>
          <cell r="GQ294">
            <v>89.4</v>
          </cell>
          <cell r="GR294">
            <v>88.9</v>
          </cell>
          <cell r="GS294">
            <v>83</v>
          </cell>
          <cell r="GT294">
            <v>88</v>
          </cell>
          <cell r="GU294">
            <v>91.3</v>
          </cell>
          <cell r="GV294">
            <v>91.9</v>
          </cell>
          <cell r="GW294">
            <v>89.1</v>
          </cell>
          <cell r="GX294">
            <v>88.6</v>
          </cell>
          <cell r="GY294">
            <v>93.5</v>
          </cell>
          <cell r="GZ294">
            <v>95.7</v>
          </cell>
          <cell r="HA294">
            <v>97.9</v>
          </cell>
          <cell r="HB294">
            <v>93.7</v>
          </cell>
          <cell r="HC294">
            <v>99.2</v>
          </cell>
          <cell r="HD294">
            <v>98.6</v>
          </cell>
          <cell r="HE294">
            <v>101.1</v>
          </cell>
          <cell r="HF294">
            <v>101.1</v>
          </cell>
          <cell r="HG294">
            <v>100</v>
          </cell>
          <cell r="HH294">
            <v>105.7</v>
          </cell>
          <cell r="HI294">
            <v>104.6</v>
          </cell>
          <cell r="HJ294">
            <v>111.2</v>
          </cell>
          <cell r="HK294">
            <v>111</v>
          </cell>
          <cell r="HL294">
            <v>108.2</v>
          </cell>
          <cell r="HM294">
            <v>108.3</v>
          </cell>
          <cell r="HN294">
            <v>100.4</v>
          </cell>
          <cell r="HO294">
            <v>99.8</v>
          </cell>
        </row>
        <row r="295">
          <cell r="A295" t="str">
            <v>DEFGDCF4D</v>
          </cell>
          <cell r="B295" t="str">
            <v>Implicit deflator (2011=100)</v>
          </cell>
          <cell r="C295">
            <v>0</v>
          </cell>
          <cell r="H295">
            <v>0</v>
          </cell>
          <cell r="I295">
            <v>7.6417000000000002</v>
          </cell>
          <cell r="J295">
            <v>7.8571999999999997</v>
          </cell>
          <cell r="K295">
            <v>8.2533999999999992</v>
          </cell>
          <cell r="L295">
            <v>9.1376000000000008</v>
          </cell>
          <cell r="M295">
            <v>9.2471999999999994</v>
          </cell>
          <cell r="N295">
            <v>8.6052</v>
          </cell>
          <cell r="O295">
            <v>8.1647999999999996</v>
          </cell>
          <cell r="P295">
            <v>7.9040999999999997</v>
          </cell>
          <cell r="Q295">
            <v>8.7706</v>
          </cell>
          <cell r="R295">
            <v>11.410399999999999</v>
          </cell>
          <cell r="S295">
            <v>12.743</v>
          </cell>
          <cell r="T295">
            <v>13.5501</v>
          </cell>
          <cell r="U295">
            <v>13.3241</v>
          </cell>
          <cell r="V295">
            <v>14.7859</v>
          </cell>
          <cell r="W295">
            <v>15.428599999999999</v>
          </cell>
          <cell r="X295">
            <v>16.464700000000001</v>
          </cell>
          <cell r="Y295">
            <v>15.201000000000001</v>
          </cell>
          <cell r="Z295">
            <v>16.0884</v>
          </cell>
          <cell r="AA295">
            <v>18.6617</v>
          </cell>
          <cell r="AB295">
            <v>17.9222</v>
          </cell>
          <cell r="AC295">
            <v>18.152699999999999</v>
          </cell>
          <cell r="AD295">
            <v>18.373899999999999</v>
          </cell>
          <cell r="AE295">
            <v>18.232500000000002</v>
          </cell>
          <cell r="AF295">
            <v>17.447700000000001</v>
          </cell>
          <cell r="AG295">
            <v>19.399899999999999</v>
          </cell>
          <cell r="AH295">
            <v>17.221599999999999</v>
          </cell>
          <cell r="AI295">
            <v>18.087499999999999</v>
          </cell>
          <cell r="AJ295">
            <v>14.388</v>
          </cell>
          <cell r="AK295">
            <v>18.732800000000001</v>
          </cell>
          <cell r="AL295">
            <v>22.387799999999999</v>
          </cell>
          <cell r="AM295">
            <v>19.710799999999999</v>
          </cell>
          <cell r="AN295">
            <v>20.441199999999998</v>
          </cell>
          <cell r="AO295">
            <v>16.197500000000002</v>
          </cell>
          <cell r="AP295">
            <v>20.6951</v>
          </cell>
          <cell r="AQ295">
            <v>19.776800000000001</v>
          </cell>
          <cell r="AR295">
            <v>20.6952</v>
          </cell>
          <cell r="AS295">
            <v>21.053999999999998</v>
          </cell>
          <cell r="AT295">
            <v>16.897400000000001</v>
          </cell>
          <cell r="AU295">
            <v>22.912400000000002</v>
          </cell>
          <cell r="AV295">
            <v>23.336099999999998</v>
          </cell>
          <cell r="AW295">
            <v>25.446899999999999</v>
          </cell>
          <cell r="AX295">
            <v>24.1556</v>
          </cell>
          <cell r="AY295">
            <v>22.510899999999999</v>
          </cell>
          <cell r="AZ295">
            <v>29.7486</v>
          </cell>
          <cell r="BA295">
            <v>31.613399999999999</v>
          </cell>
          <cell r="BB295">
            <v>33.688200000000002</v>
          </cell>
          <cell r="BC295">
            <v>31.0444</v>
          </cell>
          <cell r="BD295">
            <v>30.073799999999999</v>
          </cell>
          <cell r="BE295">
            <v>34.088500000000003</v>
          </cell>
          <cell r="BF295">
            <v>35.352600000000002</v>
          </cell>
          <cell r="BG295">
            <v>37.659399999999998</v>
          </cell>
          <cell r="BH295">
            <v>35.529699999999998</v>
          </cell>
          <cell r="BI295">
            <v>33.088500000000003</v>
          </cell>
          <cell r="BJ295">
            <v>38.108400000000003</v>
          </cell>
          <cell r="BK295">
            <v>39.797699999999999</v>
          </cell>
          <cell r="BL295">
            <v>41.474499999999999</v>
          </cell>
          <cell r="BM295">
            <v>39.558700000000002</v>
          </cell>
          <cell r="BN295">
            <v>43.178199999999997</v>
          </cell>
          <cell r="BO295">
            <v>39.542299999999997</v>
          </cell>
          <cell r="BP295">
            <v>40.105600000000003</v>
          </cell>
          <cell r="BQ295">
            <v>40.568199999999997</v>
          </cell>
          <cell r="BR295">
            <v>40.314799999999998</v>
          </cell>
          <cell r="BS295">
            <v>44.297499999999999</v>
          </cell>
          <cell r="BT295">
            <v>39.093299999999999</v>
          </cell>
          <cell r="BU295">
            <v>41.0869</v>
          </cell>
          <cell r="BV295">
            <v>43.617100000000001</v>
          </cell>
          <cell r="BW295">
            <v>40.581299999999999</v>
          </cell>
          <cell r="BX295">
            <v>42.18</v>
          </cell>
          <cell r="BY295">
            <v>43.895600000000002</v>
          </cell>
          <cell r="BZ295">
            <v>42.883200000000002</v>
          </cell>
          <cell r="CA295">
            <v>42.338299999999997</v>
          </cell>
          <cell r="CB295">
            <v>43.1935</v>
          </cell>
          <cell r="CC295">
            <v>41.589599999999997</v>
          </cell>
          <cell r="CD295">
            <v>41.607500000000002</v>
          </cell>
          <cell r="CE295">
            <v>41.202500000000001</v>
          </cell>
          <cell r="CF295">
            <v>43.295099999999998</v>
          </cell>
          <cell r="CG295">
            <v>42.096699999999998</v>
          </cell>
          <cell r="CH295">
            <v>46.113199999999999</v>
          </cell>
          <cell r="CI295">
            <v>46.615299999999998</v>
          </cell>
          <cell r="CJ295">
            <v>47.992800000000003</v>
          </cell>
          <cell r="CK295">
            <v>49.247700000000002</v>
          </cell>
          <cell r="CL295">
            <v>47.632199999999997</v>
          </cell>
          <cell r="CM295">
            <v>53.6755</v>
          </cell>
          <cell r="CN295">
            <v>53.985399999999998</v>
          </cell>
          <cell r="CO295">
            <v>57.367699999999999</v>
          </cell>
          <cell r="CP295">
            <v>57.668199999999999</v>
          </cell>
          <cell r="CQ295">
            <v>55.822699999999998</v>
          </cell>
          <cell r="CR295">
            <v>62.980400000000003</v>
          </cell>
          <cell r="CS295">
            <v>62.292200000000001</v>
          </cell>
          <cell r="CT295">
            <v>64.664699999999996</v>
          </cell>
          <cell r="CU295">
            <v>68.232699999999994</v>
          </cell>
          <cell r="CV295">
            <v>64.670900000000003</v>
          </cell>
          <cell r="CW295">
            <v>66.928200000000004</v>
          </cell>
          <cell r="CX295">
            <v>72.364000000000004</v>
          </cell>
          <cell r="CY295">
            <v>76.756200000000007</v>
          </cell>
          <cell r="CZ295">
            <v>77.248599999999996</v>
          </cell>
          <cell r="DA295">
            <v>73.009600000000006</v>
          </cell>
          <cell r="DB295">
            <v>74.128500000000003</v>
          </cell>
          <cell r="DC295">
            <v>73.908100000000005</v>
          </cell>
          <cell r="DD295">
            <v>76.822599999999994</v>
          </cell>
          <cell r="DE295">
            <v>79.708399999999997</v>
          </cell>
          <cell r="DF295">
            <v>76.183899999999994</v>
          </cell>
          <cell r="DG295">
            <v>76.138300000000001</v>
          </cell>
          <cell r="DH295">
            <v>78.429400000000001</v>
          </cell>
          <cell r="DI295">
            <v>83.0642</v>
          </cell>
          <cell r="DJ295">
            <v>85.048699999999997</v>
          </cell>
          <cell r="DK295">
            <v>80.549300000000002</v>
          </cell>
          <cell r="DL295">
            <v>87.347800000000007</v>
          </cell>
          <cell r="DM295">
            <v>87.246399999999994</v>
          </cell>
          <cell r="DN295">
            <v>91.767300000000006</v>
          </cell>
          <cell r="DO295">
            <v>91.746200000000002</v>
          </cell>
          <cell r="DP295">
            <v>89.517600000000002</v>
          </cell>
          <cell r="DQ295">
            <v>96.796099999999996</v>
          </cell>
          <cell r="DR295">
            <v>97.687799999999996</v>
          </cell>
          <cell r="DS295">
            <v>101.3939</v>
          </cell>
          <cell r="DT295">
            <v>102.6341</v>
          </cell>
          <cell r="DU295">
            <v>99.536600000000007</v>
          </cell>
          <cell r="DV295">
            <v>105.447</v>
          </cell>
          <cell r="DW295">
            <v>104.7405</v>
          </cell>
          <cell r="DX295">
            <v>105.90730000000001</v>
          </cell>
          <cell r="DY295">
            <v>108.083</v>
          </cell>
          <cell r="DZ295">
            <v>106.03100000000001</v>
          </cell>
          <cell r="EA295">
            <v>105.5022</v>
          </cell>
          <cell r="EB295">
            <v>111.26479999999999</v>
          </cell>
          <cell r="EC295">
            <v>109.7351</v>
          </cell>
          <cell r="ED295">
            <v>108.85939999999999</v>
          </cell>
          <cell r="EE295">
            <v>108.9586</v>
          </cell>
          <cell r="EF295">
            <v>109.0547</v>
          </cell>
          <cell r="EG295">
            <v>110.5393</v>
          </cell>
          <cell r="EH295">
            <v>110.8827</v>
          </cell>
          <cell r="EI295">
            <v>114.1352</v>
          </cell>
          <cell r="EJ295">
            <v>111.21550000000001</v>
          </cell>
          <cell r="EK295">
            <v>113.129</v>
          </cell>
          <cell r="EL295">
            <v>116.19289999999999</v>
          </cell>
          <cell r="EM295">
            <v>117.9066</v>
          </cell>
          <cell r="EN295">
            <v>118.6451</v>
          </cell>
          <cell r="EO295">
            <v>116.48739999999999</v>
          </cell>
          <cell r="EP295">
            <v>113.4093</v>
          </cell>
          <cell r="EQ295">
            <v>109.21639999999999</v>
          </cell>
          <cell r="ER295">
            <v>105.5222</v>
          </cell>
          <cell r="ES295">
            <v>105.6844</v>
          </cell>
          <cell r="ET295">
            <v>108.66719999999999</v>
          </cell>
          <cell r="EU295">
            <v>109.34780000000001</v>
          </cell>
          <cell r="EV295">
            <v>108.08920000000001</v>
          </cell>
          <cell r="EW295">
            <v>109.818</v>
          </cell>
          <cell r="EX295">
            <v>109.00320000000001</v>
          </cell>
          <cell r="EY295">
            <v>109.0722</v>
          </cell>
          <cell r="EZ295">
            <v>109.98220000000001</v>
          </cell>
          <cell r="FA295">
            <v>108.9597</v>
          </cell>
          <cell r="FB295">
            <v>107.9028</v>
          </cell>
          <cell r="FC295">
            <v>104.9603</v>
          </cell>
          <cell r="FD295">
            <v>107.8891</v>
          </cell>
          <cell r="FE295">
            <v>102.11360000000001</v>
          </cell>
          <cell r="FF295">
            <v>101.8449</v>
          </cell>
          <cell r="FG295">
            <v>101.4984</v>
          </cell>
          <cell r="FH295">
            <v>98.793999999999997</v>
          </cell>
          <cell r="FI295">
            <v>101.1011</v>
          </cell>
          <cell r="FJ295">
            <v>93.219300000000004</v>
          </cell>
          <cell r="FK295">
            <v>91.534300000000002</v>
          </cell>
          <cell r="FL295">
            <v>90.657499999999999</v>
          </cell>
          <cell r="FM295">
            <v>89.183400000000006</v>
          </cell>
          <cell r="FN295">
            <v>91.052700000000002</v>
          </cell>
          <cell r="FO295">
            <v>84.394400000000005</v>
          </cell>
          <cell r="FP295">
            <v>83.628500000000003</v>
          </cell>
          <cell r="FQ295">
            <v>80.749600000000001</v>
          </cell>
          <cell r="FR295">
            <v>83.747600000000006</v>
          </cell>
          <cell r="FS295">
            <v>83.126300000000001</v>
          </cell>
          <cell r="FT295">
            <v>85.2637</v>
          </cell>
          <cell r="FU295">
            <v>86.380899999999997</v>
          </cell>
          <cell r="FV295">
            <v>83.068100000000001</v>
          </cell>
          <cell r="FW295">
            <v>84.540099999999995</v>
          </cell>
          <cell r="FX295">
            <v>84.877600000000001</v>
          </cell>
          <cell r="FY295">
            <v>86.334100000000007</v>
          </cell>
          <cell r="FZ295">
            <v>86.873800000000003</v>
          </cell>
          <cell r="GA295">
            <v>84.825100000000006</v>
          </cell>
          <cell r="GB295">
            <v>84.9422</v>
          </cell>
          <cell r="GC295">
            <v>85.707700000000003</v>
          </cell>
          <cell r="GD295">
            <v>87.462800000000001</v>
          </cell>
          <cell r="GE295">
            <v>89.307199999999995</v>
          </cell>
          <cell r="GF295">
            <v>88.897599999999997</v>
          </cell>
          <cell r="GG295">
            <v>90.708799999999997</v>
          </cell>
          <cell r="GH295">
            <v>89.133899999999997</v>
          </cell>
          <cell r="GI295">
            <v>85.990200000000002</v>
          </cell>
          <cell r="GJ295">
            <v>87.1447</v>
          </cell>
          <cell r="GK295">
            <v>85.892499999999998</v>
          </cell>
          <cell r="GL295">
            <v>89.791700000000006</v>
          </cell>
          <cell r="GM295">
            <v>87.322100000000006</v>
          </cell>
          <cell r="GN295">
            <v>89.530299999999997</v>
          </cell>
          <cell r="GO295">
            <v>88.370999999999995</v>
          </cell>
          <cell r="GP295">
            <v>88.535899999999998</v>
          </cell>
          <cell r="GQ295">
            <v>89.400599999999997</v>
          </cell>
          <cell r="GR295">
            <v>88.935599999999994</v>
          </cell>
          <cell r="GS295">
            <v>82.978999999999999</v>
          </cell>
          <cell r="GT295">
            <v>88.028599999999997</v>
          </cell>
          <cell r="GU295">
            <v>91.311899999999994</v>
          </cell>
          <cell r="GV295">
            <v>91.861099999999993</v>
          </cell>
          <cell r="GW295">
            <v>89.108400000000003</v>
          </cell>
          <cell r="GX295">
            <v>88.5655</v>
          </cell>
          <cell r="GY295">
            <v>93.502200000000002</v>
          </cell>
          <cell r="GZ295">
            <v>95.724699999999999</v>
          </cell>
          <cell r="HA295">
            <v>97.877600000000001</v>
          </cell>
          <cell r="HB295">
            <v>93.707700000000003</v>
          </cell>
          <cell r="HC295">
            <v>99.233800000000002</v>
          </cell>
          <cell r="HD295">
            <v>98.619600000000005</v>
          </cell>
          <cell r="HE295">
            <v>101.05670000000001</v>
          </cell>
          <cell r="HF295">
            <v>101.0848</v>
          </cell>
          <cell r="HG295">
            <v>100</v>
          </cell>
          <cell r="HH295">
            <v>105.7358</v>
          </cell>
          <cell r="HI295">
            <v>104.5921</v>
          </cell>
          <cell r="HJ295">
            <v>111.2247</v>
          </cell>
          <cell r="HK295">
            <v>111.0082</v>
          </cell>
          <cell r="HL295">
            <v>108.2167</v>
          </cell>
          <cell r="HM295">
            <v>108.307</v>
          </cell>
          <cell r="HN295">
            <v>100.3767</v>
          </cell>
          <cell r="HO295">
            <v>99.753900000000002</v>
          </cell>
        </row>
        <row r="296">
          <cell r="A296" t="str">
            <v>DEFGDFCF</v>
          </cell>
          <cell r="B296" t="str">
            <v>Implicit deflator (2011=100)</v>
          </cell>
          <cell r="C296" t="str">
            <v>GDFCF</v>
          </cell>
          <cell r="H296">
            <v>0</v>
          </cell>
          <cell r="I296">
            <v>7.5</v>
          </cell>
          <cell r="J296">
            <v>7.8</v>
          </cell>
          <cell r="K296">
            <v>8.1999999999999993</v>
          </cell>
          <cell r="L296">
            <v>9.1</v>
          </cell>
          <cell r="M296">
            <v>9.1999999999999993</v>
          </cell>
          <cell r="N296">
            <v>8.5</v>
          </cell>
          <cell r="O296">
            <v>8</v>
          </cell>
          <cell r="P296">
            <v>7.7</v>
          </cell>
          <cell r="Q296">
            <v>8.6</v>
          </cell>
          <cell r="R296">
            <v>11.2</v>
          </cell>
          <cell r="S296">
            <v>12.6</v>
          </cell>
          <cell r="T296">
            <v>13.4</v>
          </cell>
          <cell r="U296">
            <v>13.8</v>
          </cell>
          <cell r="V296">
            <v>14.4</v>
          </cell>
          <cell r="W296">
            <v>15.5</v>
          </cell>
          <cell r="X296">
            <v>16.600000000000001</v>
          </cell>
          <cell r="Y296">
            <v>15</v>
          </cell>
          <cell r="Z296">
            <v>17.3</v>
          </cell>
          <cell r="AA296">
            <v>17.8</v>
          </cell>
          <cell r="AB296">
            <v>18.100000000000001</v>
          </cell>
          <cell r="AC296">
            <v>18.7</v>
          </cell>
          <cell r="AD296">
            <v>17.899999999999999</v>
          </cell>
          <cell r="AE296">
            <v>17.600000000000001</v>
          </cell>
          <cell r="AF296">
            <v>16.899999999999999</v>
          </cell>
          <cell r="AG296">
            <v>17.5</v>
          </cell>
          <cell r="AH296">
            <v>17.7</v>
          </cell>
          <cell r="AI296">
            <v>17.399999999999999</v>
          </cell>
          <cell r="AJ296">
            <v>17.3</v>
          </cell>
          <cell r="AK296">
            <v>18.399999999999999</v>
          </cell>
          <cell r="AL296">
            <v>19.2</v>
          </cell>
          <cell r="AM296">
            <v>20.100000000000001</v>
          </cell>
          <cell r="AN296">
            <v>18.7</v>
          </cell>
          <cell r="AO296">
            <v>19.600000000000001</v>
          </cell>
          <cell r="AP296">
            <v>20.100000000000001</v>
          </cell>
          <cell r="AQ296">
            <v>20</v>
          </cell>
          <cell r="AR296">
            <v>21.3</v>
          </cell>
          <cell r="AS296">
            <v>20.2</v>
          </cell>
          <cell r="AT296">
            <v>21.4</v>
          </cell>
          <cell r="AU296">
            <v>22.2</v>
          </cell>
          <cell r="AV296">
            <v>23.7</v>
          </cell>
          <cell r="AW296">
            <v>26.1</v>
          </cell>
          <cell r="AX296">
            <v>23.4</v>
          </cell>
          <cell r="AY296">
            <v>26.5</v>
          </cell>
          <cell r="AZ296">
            <v>28.9</v>
          </cell>
          <cell r="BA296">
            <v>31.3</v>
          </cell>
          <cell r="BB296">
            <v>33.9</v>
          </cell>
          <cell r="BC296">
            <v>30.2</v>
          </cell>
          <cell r="BD296">
            <v>32.6</v>
          </cell>
          <cell r="BE296">
            <v>33.5</v>
          </cell>
          <cell r="BF296">
            <v>35</v>
          </cell>
          <cell r="BG296">
            <v>37.5</v>
          </cell>
          <cell r="BH296">
            <v>34.700000000000003</v>
          </cell>
          <cell r="BI296">
            <v>36.700000000000003</v>
          </cell>
          <cell r="BJ296">
            <v>37.9</v>
          </cell>
          <cell r="BK296">
            <v>39</v>
          </cell>
          <cell r="BL296">
            <v>41.8</v>
          </cell>
          <cell r="BM296">
            <v>38.9</v>
          </cell>
          <cell r="BN296">
            <v>39.700000000000003</v>
          </cell>
          <cell r="BO296">
            <v>39.299999999999997</v>
          </cell>
          <cell r="BP296">
            <v>39.700000000000003</v>
          </cell>
          <cell r="BQ296">
            <v>40.9</v>
          </cell>
          <cell r="BR296">
            <v>39.9</v>
          </cell>
          <cell r="BS296">
            <v>37.299999999999997</v>
          </cell>
          <cell r="BT296">
            <v>38.4</v>
          </cell>
          <cell r="BU296">
            <v>39.6</v>
          </cell>
          <cell r="BV296">
            <v>41.7</v>
          </cell>
          <cell r="BW296">
            <v>39.299999999999997</v>
          </cell>
          <cell r="BX296">
            <v>41</v>
          </cell>
          <cell r="BY296">
            <v>41.4</v>
          </cell>
          <cell r="BZ296">
            <v>41.3</v>
          </cell>
          <cell r="CA296">
            <v>42.2</v>
          </cell>
          <cell r="CB296">
            <v>41.5</v>
          </cell>
          <cell r="CC296">
            <v>40.799999999999997</v>
          </cell>
          <cell r="CD296">
            <v>41.4</v>
          </cell>
          <cell r="CE296">
            <v>40.9</v>
          </cell>
          <cell r="CF296">
            <v>42.9</v>
          </cell>
          <cell r="CG296">
            <v>41.6</v>
          </cell>
          <cell r="CH296">
            <v>44.3</v>
          </cell>
          <cell r="CI296">
            <v>45.1</v>
          </cell>
          <cell r="CJ296">
            <v>46</v>
          </cell>
          <cell r="CK296">
            <v>49.2</v>
          </cell>
          <cell r="CL296">
            <v>46.3</v>
          </cell>
          <cell r="CM296">
            <v>51</v>
          </cell>
          <cell r="CN296">
            <v>52.5</v>
          </cell>
          <cell r="CO296">
            <v>55.6</v>
          </cell>
          <cell r="CP296">
            <v>59.4</v>
          </cell>
          <cell r="CQ296">
            <v>54.8</v>
          </cell>
          <cell r="CR296">
            <v>60.6</v>
          </cell>
          <cell r="CS296">
            <v>61.9</v>
          </cell>
          <cell r="CT296">
            <v>64.900000000000006</v>
          </cell>
          <cell r="CU296">
            <v>68.900000000000006</v>
          </cell>
          <cell r="CV296">
            <v>64.2</v>
          </cell>
          <cell r="CW296">
            <v>70.2</v>
          </cell>
          <cell r="CX296">
            <v>72.3</v>
          </cell>
          <cell r="CY296">
            <v>72.400000000000006</v>
          </cell>
          <cell r="CZ296">
            <v>75.8</v>
          </cell>
          <cell r="DA296">
            <v>72.7</v>
          </cell>
          <cell r="DB296">
            <v>73.599999999999994</v>
          </cell>
          <cell r="DC296">
            <v>73.8</v>
          </cell>
          <cell r="DD296">
            <v>76.599999999999994</v>
          </cell>
          <cell r="DE296">
            <v>79.599999999999994</v>
          </cell>
          <cell r="DF296">
            <v>76</v>
          </cell>
          <cell r="DG296">
            <v>79.2</v>
          </cell>
          <cell r="DH296">
            <v>78.5</v>
          </cell>
          <cell r="DI296">
            <v>80.900000000000006</v>
          </cell>
          <cell r="DJ296">
            <v>83</v>
          </cell>
          <cell r="DK296">
            <v>80.5</v>
          </cell>
          <cell r="DL296">
            <v>86.9</v>
          </cell>
          <cell r="DM296">
            <v>87.6</v>
          </cell>
          <cell r="DN296">
            <v>90.4</v>
          </cell>
          <cell r="DO296">
            <v>90.4</v>
          </cell>
          <cell r="DP296">
            <v>88.9</v>
          </cell>
          <cell r="DQ296">
            <v>96.5</v>
          </cell>
          <cell r="DR296">
            <v>98.2</v>
          </cell>
          <cell r="DS296">
            <v>100.6</v>
          </cell>
          <cell r="DT296">
            <v>100.7</v>
          </cell>
          <cell r="DU296">
            <v>99.1</v>
          </cell>
          <cell r="DV296">
            <v>104.5</v>
          </cell>
          <cell r="DW296">
            <v>104.7</v>
          </cell>
          <cell r="DX296">
            <v>105.9</v>
          </cell>
          <cell r="DY296">
            <v>107.3</v>
          </cell>
          <cell r="DZ296">
            <v>105.6</v>
          </cell>
          <cell r="EA296">
            <v>104.8</v>
          </cell>
          <cell r="EB296">
            <v>110.3</v>
          </cell>
          <cell r="EC296">
            <v>108.7</v>
          </cell>
          <cell r="ED296">
            <v>108</v>
          </cell>
          <cell r="EE296">
            <v>108</v>
          </cell>
          <cell r="EF296">
            <v>108.7</v>
          </cell>
          <cell r="EG296">
            <v>109.6</v>
          </cell>
          <cell r="EH296">
            <v>110.1</v>
          </cell>
          <cell r="EI296">
            <v>113.5</v>
          </cell>
          <cell r="EJ296">
            <v>110.6</v>
          </cell>
          <cell r="EK296">
            <v>113</v>
          </cell>
          <cell r="EL296">
            <v>116.1</v>
          </cell>
          <cell r="EM296">
            <v>118.5</v>
          </cell>
          <cell r="EN296">
            <v>116.7</v>
          </cell>
          <cell r="EO296">
            <v>116.1</v>
          </cell>
          <cell r="EP296">
            <v>112.7</v>
          </cell>
          <cell r="EQ296">
            <v>109</v>
          </cell>
          <cell r="ER296">
            <v>105.4</v>
          </cell>
          <cell r="ES296">
            <v>105.6</v>
          </cell>
          <cell r="ET296">
            <v>108.3</v>
          </cell>
          <cell r="EU296">
            <v>109</v>
          </cell>
          <cell r="EV296">
            <v>107.6</v>
          </cell>
          <cell r="EW296">
            <v>109.3</v>
          </cell>
          <cell r="EX296">
            <v>109.1</v>
          </cell>
          <cell r="EY296">
            <v>108.8</v>
          </cell>
          <cell r="EZ296">
            <v>110</v>
          </cell>
          <cell r="FA296">
            <v>108.7</v>
          </cell>
          <cell r="FB296">
            <v>107.5</v>
          </cell>
          <cell r="FC296">
            <v>105</v>
          </cell>
          <cell r="FD296">
            <v>107.7</v>
          </cell>
          <cell r="FE296">
            <v>101.9</v>
          </cell>
          <cell r="FF296">
            <v>101.6</v>
          </cell>
          <cell r="FG296">
            <v>101.2</v>
          </cell>
          <cell r="FH296">
            <v>98.4</v>
          </cell>
          <cell r="FI296">
            <v>100.8</v>
          </cell>
          <cell r="FJ296">
            <v>92.8</v>
          </cell>
          <cell r="FK296">
            <v>91.3</v>
          </cell>
          <cell r="FL296">
            <v>90.3</v>
          </cell>
          <cell r="FM296">
            <v>88.8</v>
          </cell>
          <cell r="FN296">
            <v>90.8</v>
          </cell>
          <cell r="FO296">
            <v>83.6</v>
          </cell>
          <cell r="FP296">
            <v>83</v>
          </cell>
          <cell r="FQ296">
            <v>80.7</v>
          </cell>
          <cell r="FR296">
            <v>82.7</v>
          </cell>
          <cell r="FS296">
            <v>82.5</v>
          </cell>
          <cell r="FT296">
            <v>85.1</v>
          </cell>
          <cell r="FU296">
            <v>85.6</v>
          </cell>
          <cell r="FV296">
            <v>82.3</v>
          </cell>
          <cell r="FW296">
            <v>84.1</v>
          </cell>
          <cell r="FX296">
            <v>84.3</v>
          </cell>
          <cell r="FY296">
            <v>85.5</v>
          </cell>
          <cell r="FZ296">
            <v>86.2</v>
          </cell>
          <cell r="GA296">
            <v>84.1</v>
          </cell>
          <cell r="GB296">
            <v>84.9</v>
          </cell>
          <cell r="GC296">
            <v>85.2</v>
          </cell>
          <cell r="GD296">
            <v>86.8</v>
          </cell>
          <cell r="GE296">
            <v>89.2</v>
          </cell>
          <cell r="GF296">
            <v>89.3</v>
          </cell>
          <cell r="GG296">
            <v>89.6</v>
          </cell>
          <cell r="GH296">
            <v>88.8</v>
          </cell>
          <cell r="GI296">
            <v>85.6</v>
          </cell>
          <cell r="GJ296">
            <v>86.6</v>
          </cell>
          <cell r="GK296">
            <v>85.7</v>
          </cell>
          <cell r="GL296">
            <v>89.2</v>
          </cell>
          <cell r="GM296">
            <v>86.9</v>
          </cell>
          <cell r="GN296">
            <v>89.4</v>
          </cell>
          <cell r="GO296">
            <v>86.8</v>
          </cell>
          <cell r="GP296">
            <v>88.1</v>
          </cell>
          <cell r="GQ296">
            <v>88.9</v>
          </cell>
          <cell r="GR296">
            <v>88.3</v>
          </cell>
          <cell r="GS296">
            <v>84.3</v>
          </cell>
          <cell r="GT296">
            <v>87.3</v>
          </cell>
          <cell r="GU296">
            <v>91.6</v>
          </cell>
          <cell r="GV296">
            <v>90.2</v>
          </cell>
          <cell r="GW296">
            <v>88.5</v>
          </cell>
          <cell r="GX296">
            <v>89.4</v>
          </cell>
          <cell r="GY296">
            <v>92.7</v>
          </cell>
          <cell r="GZ296">
            <v>95.1</v>
          </cell>
          <cell r="HA296">
            <v>97.1</v>
          </cell>
          <cell r="HB296">
            <v>93.7</v>
          </cell>
          <cell r="HC296">
            <v>99.6</v>
          </cell>
          <cell r="HD296">
            <v>98.2</v>
          </cell>
          <cell r="HE296">
            <v>101</v>
          </cell>
          <cell r="HF296">
            <v>101.1</v>
          </cell>
          <cell r="HG296">
            <v>100</v>
          </cell>
          <cell r="HH296">
            <v>105.9</v>
          </cell>
          <cell r="HI296">
            <v>104.7</v>
          </cell>
          <cell r="HJ296">
            <v>110.4</v>
          </cell>
          <cell r="HK296">
            <v>111.5</v>
          </cell>
          <cell r="HL296">
            <v>108.2</v>
          </cell>
          <cell r="HM296">
            <v>109.7</v>
          </cell>
          <cell r="HN296">
            <v>100.9</v>
          </cell>
          <cell r="HO296">
            <v>100.6</v>
          </cell>
        </row>
        <row r="297">
          <cell r="A297" t="str">
            <v>DEFGDFCF4D</v>
          </cell>
          <cell r="B297" t="str">
            <v>Implicit deflator (2011=100)</v>
          </cell>
          <cell r="C297">
            <v>0</v>
          </cell>
          <cell r="H297">
            <v>0</v>
          </cell>
          <cell r="I297">
            <v>7.5340999999999996</v>
          </cell>
          <cell r="J297">
            <v>7.7634999999999996</v>
          </cell>
          <cell r="K297">
            <v>8.1686999999999994</v>
          </cell>
          <cell r="L297">
            <v>9.0565999999999995</v>
          </cell>
          <cell r="M297">
            <v>9.1639999999999997</v>
          </cell>
          <cell r="N297">
            <v>8.4967000000000006</v>
          </cell>
          <cell r="O297">
            <v>8.0122999999999998</v>
          </cell>
          <cell r="P297">
            <v>7.7195</v>
          </cell>
          <cell r="Q297">
            <v>8.5753000000000004</v>
          </cell>
          <cell r="R297">
            <v>11.245900000000001</v>
          </cell>
          <cell r="S297">
            <v>12.594200000000001</v>
          </cell>
          <cell r="T297">
            <v>13.3827</v>
          </cell>
          <cell r="U297">
            <v>13.767200000000001</v>
          </cell>
          <cell r="V297">
            <v>14.4368</v>
          </cell>
          <cell r="W297">
            <v>15.520300000000001</v>
          </cell>
          <cell r="X297">
            <v>16.646100000000001</v>
          </cell>
          <cell r="Y297">
            <v>15.0046</v>
          </cell>
          <cell r="Z297">
            <v>17.285900000000002</v>
          </cell>
          <cell r="AA297">
            <v>17.817799999999998</v>
          </cell>
          <cell r="AB297">
            <v>18.0945</v>
          </cell>
          <cell r="AC297">
            <v>18.703299999999999</v>
          </cell>
          <cell r="AD297">
            <v>17.907900000000001</v>
          </cell>
          <cell r="AE297">
            <v>17.642700000000001</v>
          </cell>
          <cell r="AF297">
            <v>16.9254</v>
          </cell>
          <cell r="AG297">
            <v>17.483799999999999</v>
          </cell>
          <cell r="AH297">
            <v>17.6934</v>
          </cell>
          <cell r="AI297">
            <v>17.396699999999999</v>
          </cell>
          <cell r="AJ297">
            <v>17.341100000000001</v>
          </cell>
          <cell r="AK297">
            <v>18.4377</v>
          </cell>
          <cell r="AL297">
            <v>19.1906</v>
          </cell>
          <cell r="AM297">
            <v>20.055599999999998</v>
          </cell>
          <cell r="AN297">
            <v>18.749300000000002</v>
          </cell>
          <cell r="AO297">
            <v>19.594799999999999</v>
          </cell>
          <cell r="AP297">
            <v>20.110800000000001</v>
          </cell>
          <cell r="AQ297">
            <v>19.981400000000001</v>
          </cell>
          <cell r="AR297">
            <v>21.306799999999999</v>
          </cell>
          <cell r="AS297">
            <v>20.241800000000001</v>
          </cell>
          <cell r="AT297">
            <v>21.416799999999999</v>
          </cell>
          <cell r="AU297">
            <v>22.2087</v>
          </cell>
          <cell r="AV297">
            <v>23.7393</v>
          </cell>
          <cell r="AW297">
            <v>26.058900000000001</v>
          </cell>
          <cell r="AX297">
            <v>23.369499999999999</v>
          </cell>
          <cell r="AY297">
            <v>26.491199999999999</v>
          </cell>
          <cell r="AZ297">
            <v>28.859500000000001</v>
          </cell>
          <cell r="BA297">
            <v>31.317499999999999</v>
          </cell>
          <cell r="BB297">
            <v>33.898899999999998</v>
          </cell>
          <cell r="BC297">
            <v>30.195</v>
          </cell>
          <cell r="BD297">
            <v>32.606499999999997</v>
          </cell>
          <cell r="BE297">
            <v>33.537999999999997</v>
          </cell>
          <cell r="BF297">
            <v>35.002800000000001</v>
          </cell>
          <cell r="BG297">
            <v>37.527299999999997</v>
          </cell>
          <cell r="BH297">
            <v>34.701799999999999</v>
          </cell>
          <cell r="BI297">
            <v>36.709400000000002</v>
          </cell>
          <cell r="BJ297">
            <v>37.918700000000001</v>
          </cell>
          <cell r="BK297">
            <v>39.0441</v>
          </cell>
          <cell r="BL297">
            <v>41.803699999999999</v>
          </cell>
          <cell r="BM297">
            <v>38.8842</v>
          </cell>
          <cell r="BN297">
            <v>39.731699999999996</v>
          </cell>
          <cell r="BO297">
            <v>39.277299999999997</v>
          </cell>
          <cell r="BP297">
            <v>39.7119</v>
          </cell>
          <cell r="BQ297">
            <v>40.8703</v>
          </cell>
          <cell r="BR297">
            <v>39.927900000000001</v>
          </cell>
          <cell r="BS297">
            <v>37.309399999999997</v>
          </cell>
          <cell r="BT297">
            <v>38.379899999999999</v>
          </cell>
          <cell r="BU297">
            <v>39.594299999999997</v>
          </cell>
          <cell r="BV297">
            <v>41.667400000000001</v>
          </cell>
          <cell r="BW297">
            <v>39.2911</v>
          </cell>
          <cell r="BX297">
            <v>40.964500000000001</v>
          </cell>
          <cell r="BY297">
            <v>41.3795</v>
          </cell>
          <cell r="BZ297">
            <v>41.277500000000003</v>
          </cell>
          <cell r="CA297">
            <v>42.235199999999999</v>
          </cell>
          <cell r="CB297">
            <v>41.502600000000001</v>
          </cell>
          <cell r="CC297">
            <v>40.842799999999997</v>
          </cell>
          <cell r="CD297">
            <v>41.384399999999999</v>
          </cell>
          <cell r="CE297">
            <v>40.948599999999999</v>
          </cell>
          <cell r="CF297">
            <v>42.947600000000001</v>
          </cell>
          <cell r="CG297">
            <v>41.574199999999998</v>
          </cell>
          <cell r="CH297">
            <v>44.2761</v>
          </cell>
          <cell r="CI297">
            <v>45.062100000000001</v>
          </cell>
          <cell r="CJ297">
            <v>46.0443</v>
          </cell>
          <cell r="CK297">
            <v>49.2104</v>
          </cell>
          <cell r="CL297">
            <v>46.282899999999998</v>
          </cell>
          <cell r="CM297">
            <v>51.048000000000002</v>
          </cell>
          <cell r="CN297">
            <v>52.534300000000002</v>
          </cell>
          <cell r="CO297">
            <v>55.6068</v>
          </cell>
          <cell r="CP297">
            <v>59.440600000000003</v>
          </cell>
          <cell r="CQ297">
            <v>54.794400000000003</v>
          </cell>
          <cell r="CR297">
            <v>60.603299999999997</v>
          </cell>
          <cell r="CS297">
            <v>61.868699999999997</v>
          </cell>
          <cell r="CT297">
            <v>64.902600000000007</v>
          </cell>
          <cell r="CU297">
            <v>68.895899999999997</v>
          </cell>
          <cell r="CV297">
            <v>64.185400000000001</v>
          </cell>
          <cell r="CW297">
            <v>70.239699999999999</v>
          </cell>
          <cell r="CX297">
            <v>72.3035</v>
          </cell>
          <cell r="CY297">
            <v>72.397999999999996</v>
          </cell>
          <cell r="CZ297">
            <v>75.845799999999997</v>
          </cell>
          <cell r="DA297">
            <v>72.6584</v>
          </cell>
          <cell r="DB297">
            <v>73.561999999999998</v>
          </cell>
          <cell r="DC297">
            <v>73.823999999999998</v>
          </cell>
          <cell r="DD297">
            <v>76.605900000000005</v>
          </cell>
          <cell r="DE297">
            <v>79.6233</v>
          </cell>
          <cell r="DF297">
            <v>75.9876</v>
          </cell>
          <cell r="DG297">
            <v>79.239900000000006</v>
          </cell>
          <cell r="DH297">
            <v>78.469899999999996</v>
          </cell>
          <cell r="DI297">
            <v>80.850700000000003</v>
          </cell>
          <cell r="DJ297">
            <v>82.983099999999993</v>
          </cell>
          <cell r="DK297">
            <v>80.459000000000003</v>
          </cell>
          <cell r="DL297">
            <v>86.927400000000006</v>
          </cell>
          <cell r="DM297">
            <v>87.645700000000005</v>
          </cell>
          <cell r="DN297">
            <v>90.415300000000002</v>
          </cell>
          <cell r="DO297">
            <v>90.444199999999995</v>
          </cell>
          <cell r="DP297">
            <v>88.938900000000004</v>
          </cell>
          <cell r="DQ297">
            <v>96.517799999999994</v>
          </cell>
          <cell r="DR297">
            <v>98.1982</v>
          </cell>
          <cell r="DS297">
            <v>100.6486</v>
          </cell>
          <cell r="DT297">
            <v>100.73220000000001</v>
          </cell>
          <cell r="DU297">
            <v>99.070800000000006</v>
          </cell>
          <cell r="DV297">
            <v>104.4726</v>
          </cell>
          <cell r="DW297">
            <v>104.6631</v>
          </cell>
          <cell r="DX297">
            <v>105.8579</v>
          </cell>
          <cell r="DY297">
            <v>107.2961</v>
          </cell>
          <cell r="DZ297">
            <v>105.6031</v>
          </cell>
          <cell r="EA297">
            <v>104.7627</v>
          </cell>
          <cell r="EB297">
            <v>110.322</v>
          </cell>
          <cell r="EC297">
            <v>108.65479999999999</v>
          </cell>
          <cell r="ED297">
            <v>108.0351</v>
          </cell>
          <cell r="EE297">
            <v>107.9974</v>
          </cell>
          <cell r="EF297">
            <v>108.6601</v>
          </cell>
          <cell r="EG297">
            <v>109.628</v>
          </cell>
          <cell r="EH297">
            <v>110.10639999999999</v>
          </cell>
          <cell r="EI297">
            <v>113.4725</v>
          </cell>
          <cell r="EJ297">
            <v>110.5762</v>
          </cell>
          <cell r="EK297">
            <v>113.01560000000001</v>
          </cell>
          <cell r="EL297">
            <v>116.0564</v>
          </cell>
          <cell r="EM297">
            <v>118.5377</v>
          </cell>
          <cell r="EN297">
            <v>116.693</v>
          </cell>
          <cell r="EO297">
            <v>116.11109999999999</v>
          </cell>
          <cell r="EP297">
            <v>112.68980000000001</v>
          </cell>
          <cell r="EQ297">
            <v>109.0378</v>
          </cell>
          <cell r="ER297">
            <v>105.3806</v>
          </cell>
          <cell r="ES297">
            <v>105.6416</v>
          </cell>
          <cell r="ET297">
            <v>108.3158</v>
          </cell>
          <cell r="EU297">
            <v>109.0458</v>
          </cell>
          <cell r="EV297">
            <v>107.5549</v>
          </cell>
          <cell r="EW297">
            <v>109.291</v>
          </cell>
          <cell r="EX297">
            <v>109.123</v>
          </cell>
          <cell r="EY297">
            <v>108.752</v>
          </cell>
          <cell r="EZ297">
            <v>109.98180000000001</v>
          </cell>
          <cell r="FA297">
            <v>108.69370000000001</v>
          </cell>
          <cell r="FB297">
            <v>107.48990000000001</v>
          </cell>
          <cell r="FC297">
            <v>104.99379999999999</v>
          </cell>
          <cell r="FD297">
            <v>107.7016</v>
          </cell>
          <cell r="FE297">
            <v>101.90470000000001</v>
          </cell>
          <cell r="FF297">
            <v>101.6199</v>
          </cell>
          <cell r="FG297">
            <v>101.16670000000001</v>
          </cell>
          <cell r="FH297">
            <v>98.371799999999993</v>
          </cell>
          <cell r="FI297">
            <v>100.7714</v>
          </cell>
          <cell r="FJ297">
            <v>92.844300000000004</v>
          </cell>
          <cell r="FK297">
            <v>91.33</v>
          </cell>
          <cell r="FL297">
            <v>90.331599999999995</v>
          </cell>
          <cell r="FM297">
            <v>88.832899999999995</v>
          </cell>
          <cell r="FN297">
            <v>90.774199999999993</v>
          </cell>
          <cell r="FO297">
            <v>83.5745</v>
          </cell>
          <cell r="FP297">
            <v>83.034499999999994</v>
          </cell>
          <cell r="FQ297">
            <v>80.711600000000004</v>
          </cell>
          <cell r="FR297">
            <v>82.702799999999996</v>
          </cell>
          <cell r="FS297">
            <v>82.465500000000006</v>
          </cell>
          <cell r="FT297">
            <v>85.131500000000003</v>
          </cell>
          <cell r="FU297">
            <v>85.578999999999994</v>
          </cell>
          <cell r="FV297">
            <v>82.297700000000006</v>
          </cell>
          <cell r="FW297">
            <v>84.100499999999997</v>
          </cell>
          <cell r="FX297">
            <v>84.253699999999995</v>
          </cell>
          <cell r="FY297">
            <v>85.502099999999999</v>
          </cell>
          <cell r="FZ297">
            <v>86.163600000000002</v>
          </cell>
          <cell r="GA297">
            <v>84.118499999999997</v>
          </cell>
          <cell r="GB297">
            <v>84.902600000000007</v>
          </cell>
          <cell r="GC297">
            <v>85.163899999999998</v>
          </cell>
          <cell r="GD297">
            <v>86.820300000000003</v>
          </cell>
          <cell r="GE297">
            <v>89.157799999999995</v>
          </cell>
          <cell r="GF297">
            <v>89.299899999999994</v>
          </cell>
          <cell r="GG297">
            <v>89.622699999999995</v>
          </cell>
          <cell r="GH297">
            <v>88.756</v>
          </cell>
          <cell r="GI297">
            <v>85.637500000000003</v>
          </cell>
          <cell r="GJ297">
            <v>86.597800000000007</v>
          </cell>
          <cell r="GK297">
            <v>85.703900000000004</v>
          </cell>
          <cell r="GL297">
            <v>89.221100000000007</v>
          </cell>
          <cell r="GM297">
            <v>86.8536</v>
          </cell>
          <cell r="GN297">
            <v>89.4499</v>
          </cell>
          <cell r="GO297">
            <v>86.837199999999996</v>
          </cell>
          <cell r="GP297">
            <v>88.065299999999993</v>
          </cell>
          <cell r="GQ297">
            <v>88.945999999999998</v>
          </cell>
          <cell r="GR297">
            <v>88.290999999999997</v>
          </cell>
          <cell r="GS297">
            <v>84.312899999999999</v>
          </cell>
          <cell r="GT297">
            <v>87.337800000000001</v>
          </cell>
          <cell r="GU297">
            <v>91.594700000000003</v>
          </cell>
          <cell r="GV297">
            <v>90.244299999999996</v>
          </cell>
          <cell r="GW297">
            <v>88.530600000000007</v>
          </cell>
          <cell r="GX297">
            <v>89.354699999999994</v>
          </cell>
          <cell r="GY297">
            <v>92.7286</v>
          </cell>
          <cell r="GZ297">
            <v>95.121899999999997</v>
          </cell>
          <cell r="HA297">
            <v>97.067800000000005</v>
          </cell>
          <cell r="HB297">
            <v>93.659499999999994</v>
          </cell>
          <cell r="HC297">
            <v>99.565200000000004</v>
          </cell>
          <cell r="HD297">
            <v>98.170299999999997</v>
          </cell>
          <cell r="HE297">
            <v>101.04300000000001</v>
          </cell>
          <cell r="HF297">
            <v>101.10420000000001</v>
          </cell>
          <cell r="HG297">
            <v>100</v>
          </cell>
          <cell r="HH297">
            <v>105.8593</v>
          </cell>
          <cell r="HI297">
            <v>104.71380000000001</v>
          </cell>
          <cell r="HJ297">
            <v>110.41370000000001</v>
          </cell>
          <cell r="HK297">
            <v>111.4563</v>
          </cell>
          <cell r="HL297">
            <v>108.249</v>
          </cell>
          <cell r="HM297">
            <v>109.6998</v>
          </cell>
          <cell r="HN297">
            <v>100.884</v>
          </cell>
          <cell r="HO297">
            <v>100.60760000000001</v>
          </cell>
        </row>
        <row r="298">
          <cell r="A298" t="str">
            <v>DEFTXG</v>
          </cell>
          <cell r="B298" t="str">
            <v>Implicit deflator (2011=100)</v>
          </cell>
          <cell r="C298" t="str">
            <v>Total exports of goods</v>
          </cell>
          <cell r="H298">
            <v>0</v>
          </cell>
          <cell r="I298">
            <v>18.899999999999999</v>
          </cell>
          <cell r="J298">
            <v>18.600000000000001</v>
          </cell>
          <cell r="K298">
            <v>19.399999999999999</v>
          </cell>
          <cell r="L298">
            <v>19.7</v>
          </cell>
          <cell r="M298">
            <v>19.399999999999999</v>
          </cell>
          <cell r="N298">
            <v>18.899999999999999</v>
          </cell>
          <cell r="O298">
            <v>19.2</v>
          </cell>
          <cell r="P298">
            <v>20.2</v>
          </cell>
          <cell r="Q298">
            <v>21.5</v>
          </cell>
          <cell r="R298">
            <v>22.7</v>
          </cell>
          <cell r="S298">
            <v>24</v>
          </cell>
          <cell r="T298">
            <v>25.1</v>
          </cell>
          <cell r="U298">
            <v>26.6</v>
          </cell>
          <cell r="V298">
            <v>28.5</v>
          </cell>
          <cell r="W298">
            <v>30</v>
          </cell>
          <cell r="X298">
            <v>32.5</v>
          </cell>
          <cell r="Y298">
            <v>29.8</v>
          </cell>
          <cell r="Z298">
            <v>34.1</v>
          </cell>
          <cell r="AA298">
            <v>36.200000000000003</v>
          </cell>
          <cell r="AB298">
            <v>36.700000000000003</v>
          </cell>
          <cell r="AC298">
            <v>35.6</v>
          </cell>
          <cell r="AD298">
            <v>35.9</v>
          </cell>
          <cell r="AE298">
            <v>34.4</v>
          </cell>
          <cell r="AF298">
            <v>34.299999999999997</v>
          </cell>
          <cell r="AG298">
            <v>35.700000000000003</v>
          </cell>
          <cell r="AH298">
            <v>36.1</v>
          </cell>
          <cell r="AI298">
            <v>35.299999999999997</v>
          </cell>
          <cell r="AJ298">
            <v>36.5</v>
          </cell>
          <cell r="AK298">
            <v>37.4</v>
          </cell>
          <cell r="AL298">
            <v>39.299999999999997</v>
          </cell>
          <cell r="AM298">
            <v>38.9</v>
          </cell>
          <cell r="AN298">
            <v>38.200000000000003</v>
          </cell>
          <cell r="AO298">
            <v>38.6</v>
          </cell>
          <cell r="AP298">
            <v>39.1</v>
          </cell>
          <cell r="AQ298">
            <v>40.200000000000003</v>
          </cell>
          <cell r="AR298">
            <v>39.6</v>
          </cell>
          <cell r="AS298">
            <v>39.4</v>
          </cell>
          <cell r="AT298">
            <v>40.200000000000003</v>
          </cell>
          <cell r="AU298">
            <v>41.2</v>
          </cell>
          <cell r="AV298">
            <v>42.7</v>
          </cell>
          <cell r="AW298">
            <v>43.5</v>
          </cell>
          <cell r="AX298">
            <v>42.1</v>
          </cell>
          <cell r="AY298">
            <v>45.2</v>
          </cell>
          <cell r="AZ298">
            <v>48.2</v>
          </cell>
          <cell r="BA298">
            <v>50.9</v>
          </cell>
          <cell r="BB298">
            <v>51.5</v>
          </cell>
          <cell r="BC298">
            <v>49.4</v>
          </cell>
          <cell r="BD298">
            <v>51.3</v>
          </cell>
          <cell r="BE298">
            <v>52.7</v>
          </cell>
          <cell r="BF298">
            <v>54.4</v>
          </cell>
          <cell r="BG298">
            <v>55.3</v>
          </cell>
          <cell r="BH298">
            <v>53.9</v>
          </cell>
          <cell r="BI298">
            <v>55.5</v>
          </cell>
          <cell r="BJ298">
            <v>57.1</v>
          </cell>
          <cell r="BK298">
            <v>59.5</v>
          </cell>
          <cell r="BL298">
            <v>60.1</v>
          </cell>
          <cell r="BM298">
            <v>58.5</v>
          </cell>
          <cell r="BN298">
            <v>61.7</v>
          </cell>
          <cell r="BO298">
            <v>62.5</v>
          </cell>
          <cell r="BP298">
            <v>63.2</v>
          </cell>
          <cell r="BQ298">
            <v>62.1</v>
          </cell>
          <cell r="BR298">
            <v>62.7</v>
          </cell>
          <cell r="BS298">
            <v>63.8</v>
          </cell>
          <cell r="BT298">
            <v>66.5</v>
          </cell>
          <cell r="BU298">
            <v>69.8</v>
          </cell>
          <cell r="BV298">
            <v>72.8</v>
          </cell>
          <cell r="BW298">
            <v>68.900000000000006</v>
          </cell>
          <cell r="BX298">
            <v>74.099999999999994</v>
          </cell>
          <cell r="BY298">
            <v>77</v>
          </cell>
          <cell r="BZ298">
            <v>79.400000000000006</v>
          </cell>
          <cell r="CA298">
            <v>79.400000000000006</v>
          </cell>
          <cell r="CB298">
            <v>77.8</v>
          </cell>
          <cell r="CC298">
            <v>78.099999999999994</v>
          </cell>
          <cell r="CD298">
            <v>78.099999999999994</v>
          </cell>
          <cell r="CE298">
            <v>78.400000000000006</v>
          </cell>
          <cell r="CF298">
            <v>77.3</v>
          </cell>
          <cell r="CG298">
            <v>78.099999999999994</v>
          </cell>
          <cell r="CH298">
            <v>77.900000000000006</v>
          </cell>
          <cell r="CI298">
            <v>79.2</v>
          </cell>
          <cell r="CJ298">
            <v>80.3</v>
          </cell>
          <cell r="CK298">
            <v>80.7</v>
          </cell>
          <cell r="CL298">
            <v>79.7</v>
          </cell>
          <cell r="CM298">
            <v>79.8</v>
          </cell>
          <cell r="CN298">
            <v>80.7</v>
          </cell>
          <cell r="CO298">
            <v>82.3</v>
          </cell>
          <cell r="CP298">
            <v>83</v>
          </cell>
          <cell r="CQ298">
            <v>81.599999999999994</v>
          </cell>
          <cell r="CR298">
            <v>82.5</v>
          </cell>
          <cell r="CS298">
            <v>83.1</v>
          </cell>
          <cell r="CT298">
            <v>84.2</v>
          </cell>
          <cell r="CU298">
            <v>85.4</v>
          </cell>
          <cell r="CV298">
            <v>83.9</v>
          </cell>
          <cell r="CW298">
            <v>86.4</v>
          </cell>
          <cell r="CX298">
            <v>87.4</v>
          </cell>
          <cell r="CY298">
            <v>88.5</v>
          </cell>
          <cell r="CZ298">
            <v>89.2</v>
          </cell>
          <cell r="DA298">
            <v>88</v>
          </cell>
          <cell r="DB298">
            <v>89.3</v>
          </cell>
          <cell r="DC298">
            <v>89.6</v>
          </cell>
          <cell r="DD298">
            <v>90.2</v>
          </cell>
          <cell r="DE298">
            <v>90.9</v>
          </cell>
          <cell r="DF298">
            <v>90.1</v>
          </cell>
          <cell r="DG298">
            <v>91.3</v>
          </cell>
          <cell r="DH298">
            <v>91.1</v>
          </cell>
          <cell r="DI298">
            <v>92.3</v>
          </cell>
          <cell r="DJ298">
            <v>92.7</v>
          </cell>
          <cell r="DK298">
            <v>91.9</v>
          </cell>
          <cell r="DL298">
            <v>92.4</v>
          </cell>
          <cell r="DM298">
            <v>91.8</v>
          </cell>
          <cell r="DN298">
            <v>93.2</v>
          </cell>
          <cell r="DO298">
            <v>93</v>
          </cell>
          <cell r="DP298">
            <v>92.6</v>
          </cell>
          <cell r="DQ298">
            <v>91.7</v>
          </cell>
          <cell r="DR298">
            <v>92.1</v>
          </cell>
          <cell r="DS298">
            <v>92.8</v>
          </cell>
          <cell r="DT298">
            <v>92.1</v>
          </cell>
          <cell r="DU298">
            <v>92.2</v>
          </cell>
          <cell r="DV298">
            <v>92.4</v>
          </cell>
          <cell r="DW298">
            <v>92.6</v>
          </cell>
          <cell r="DX298">
            <v>94.6</v>
          </cell>
          <cell r="DY298">
            <v>95</v>
          </cell>
          <cell r="DZ298">
            <v>93.8</v>
          </cell>
          <cell r="EA298">
            <v>95.3</v>
          </cell>
          <cell r="EB298">
            <v>96.4</v>
          </cell>
          <cell r="EC298">
            <v>97.6</v>
          </cell>
          <cell r="ED298">
            <v>97.2</v>
          </cell>
          <cell r="EE298">
            <v>96.7</v>
          </cell>
          <cell r="EF298">
            <v>96.3</v>
          </cell>
          <cell r="EG298">
            <v>95.7</v>
          </cell>
          <cell r="EH298">
            <v>96.5</v>
          </cell>
          <cell r="EI298">
            <v>96.1</v>
          </cell>
          <cell r="EJ298">
            <v>96.2</v>
          </cell>
          <cell r="EK298">
            <v>94.7</v>
          </cell>
          <cell r="EL298">
            <v>94.1</v>
          </cell>
          <cell r="EM298">
            <v>94.8</v>
          </cell>
          <cell r="EN298">
            <v>94.4</v>
          </cell>
          <cell r="EO298">
            <v>94.5</v>
          </cell>
          <cell r="EP298">
            <v>92.8</v>
          </cell>
          <cell r="EQ298">
            <v>91.7</v>
          </cell>
          <cell r="ER298">
            <v>91.7</v>
          </cell>
          <cell r="ES298">
            <v>90.5</v>
          </cell>
          <cell r="ET298">
            <v>91.6</v>
          </cell>
          <cell r="EU298">
            <v>88.7</v>
          </cell>
          <cell r="EV298">
            <v>88.1</v>
          </cell>
          <cell r="EW298">
            <v>88.5</v>
          </cell>
          <cell r="EX298">
            <v>88.7</v>
          </cell>
          <cell r="EY298">
            <v>88.5</v>
          </cell>
          <cell r="EZ298">
            <v>88.2</v>
          </cell>
          <cell r="FA298">
            <v>88.1</v>
          </cell>
          <cell r="FB298">
            <v>88.6</v>
          </cell>
          <cell r="FC298">
            <v>88.2</v>
          </cell>
          <cell r="FD298">
            <v>88.3</v>
          </cell>
          <cell r="FE298">
            <v>87.1</v>
          </cell>
          <cell r="FF298">
            <v>86</v>
          </cell>
          <cell r="FG298">
            <v>85.7</v>
          </cell>
          <cell r="FH298">
            <v>85.4</v>
          </cell>
          <cell r="FI298">
            <v>86</v>
          </cell>
          <cell r="FJ298">
            <v>83.9</v>
          </cell>
          <cell r="FK298">
            <v>83.5</v>
          </cell>
          <cell r="FL298">
            <v>83.6</v>
          </cell>
          <cell r="FM298">
            <v>83.3</v>
          </cell>
          <cell r="FN298">
            <v>83.6</v>
          </cell>
          <cell r="FO298">
            <v>83.1</v>
          </cell>
          <cell r="FP298">
            <v>82.1</v>
          </cell>
          <cell r="FQ298">
            <v>81.7</v>
          </cell>
          <cell r="FR298">
            <v>81.599999999999994</v>
          </cell>
          <cell r="FS298">
            <v>82.1</v>
          </cell>
          <cell r="FT298">
            <v>82.1</v>
          </cell>
          <cell r="FU298">
            <v>82.4</v>
          </cell>
          <cell r="FV298">
            <v>83</v>
          </cell>
          <cell r="FW298">
            <v>83.5</v>
          </cell>
          <cell r="FX298">
            <v>82.8</v>
          </cell>
          <cell r="FY298">
            <v>83.5</v>
          </cell>
          <cell r="FZ298">
            <v>83.2</v>
          </cell>
          <cell r="GA298">
            <v>83.4</v>
          </cell>
          <cell r="GB298">
            <v>83.2</v>
          </cell>
          <cell r="GC298">
            <v>83.3</v>
          </cell>
          <cell r="GD298">
            <v>82.5</v>
          </cell>
          <cell r="GE298">
            <v>83.3</v>
          </cell>
          <cell r="GF298">
            <v>83.9</v>
          </cell>
          <cell r="GG298">
            <v>84.2</v>
          </cell>
          <cell r="GH298">
            <v>83.5</v>
          </cell>
          <cell r="GI298">
            <v>84.5</v>
          </cell>
          <cell r="GJ298">
            <v>84.8</v>
          </cell>
          <cell r="GK298">
            <v>85.5</v>
          </cell>
          <cell r="GL298">
            <v>86.5</v>
          </cell>
          <cell r="GM298">
            <v>85.4</v>
          </cell>
          <cell r="GN298">
            <v>86.4</v>
          </cell>
          <cell r="GO298">
            <v>87.7</v>
          </cell>
          <cell r="GP298">
            <v>89.3</v>
          </cell>
          <cell r="GQ298">
            <v>89.4</v>
          </cell>
          <cell r="GR298">
            <v>88.3</v>
          </cell>
          <cell r="GS298">
            <v>88</v>
          </cell>
          <cell r="GT298">
            <v>87.8</v>
          </cell>
          <cell r="GU298">
            <v>88.5</v>
          </cell>
          <cell r="GV298">
            <v>90.3</v>
          </cell>
          <cell r="GW298">
            <v>88.7</v>
          </cell>
          <cell r="GX298">
            <v>90.5</v>
          </cell>
          <cell r="GY298">
            <v>91.4</v>
          </cell>
          <cell r="GZ298">
            <v>93.4</v>
          </cell>
          <cell r="HA298">
            <v>95.5</v>
          </cell>
          <cell r="HB298">
            <v>92.8</v>
          </cell>
          <cell r="HC298">
            <v>96.9</v>
          </cell>
          <cell r="HD298">
            <v>98.8</v>
          </cell>
          <cell r="HE298">
            <v>101.5</v>
          </cell>
          <cell r="HF298">
            <v>102.6</v>
          </cell>
          <cell r="HG298">
            <v>100</v>
          </cell>
          <cell r="HH298">
            <v>102.5</v>
          </cell>
          <cell r="HI298">
            <v>103.5</v>
          </cell>
          <cell r="HJ298">
            <v>102.9</v>
          </cell>
          <cell r="HK298">
            <v>103.7</v>
          </cell>
          <cell r="HL298">
            <v>103.1</v>
          </cell>
          <cell r="HM298">
            <v>101.9</v>
          </cell>
          <cell r="HN298">
            <v>103.1</v>
          </cell>
          <cell r="HO298">
            <v>102.4</v>
          </cell>
        </row>
        <row r="299">
          <cell r="A299" t="str">
            <v>DEFTXG4D</v>
          </cell>
          <cell r="B299" t="str">
            <v>Implicit deflator (2011=100)</v>
          </cell>
          <cell r="C299">
            <v>0</v>
          </cell>
          <cell r="H299">
            <v>0</v>
          </cell>
          <cell r="I299">
            <v>18.948</v>
          </cell>
          <cell r="J299">
            <v>18.587399999999999</v>
          </cell>
          <cell r="K299">
            <v>19.383299999999998</v>
          </cell>
          <cell r="L299">
            <v>19.724499999999999</v>
          </cell>
          <cell r="M299">
            <v>19.427</v>
          </cell>
          <cell r="N299">
            <v>18.882999999999999</v>
          </cell>
          <cell r="O299">
            <v>19.1846</v>
          </cell>
          <cell r="P299">
            <v>20.245899999999999</v>
          </cell>
          <cell r="Q299">
            <v>21.457100000000001</v>
          </cell>
          <cell r="R299">
            <v>22.666499999999999</v>
          </cell>
          <cell r="S299">
            <v>23.998899999999999</v>
          </cell>
          <cell r="T299">
            <v>25.116199999999999</v>
          </cell>
          <cell r="U299">
            <v>26.585999999999999</v>
          </cell>
          <cell r="V299">
            <v>28.457100000000001</v>
          </cell>
          <cell r="W299">
            <v>30.042200000000001</v>
          </cell>
          <cell r="X299">
            <v>32.485599999999998</v>
          </cell>
          <cell r="Y299">
            <v>29.796900000000001</v>
          </cell>
          <cell r="Z299">
            <v>34.106000000000002</v>
          </cell>
          <cell r="AA299">
            <v>36.161799999999999</v>
          </cell>
          <cell r="AB299">
            <v>36.696599999999997</v>
          </cell>
          <cell r="AC299">
            <v>35.562199999999997</v>
          </cell>
          <cell r="AD299">
            <v>35.895600000000002</v>
          </cell>
          <cell r="AE299">
            <v>34.370600000000003</v>
          </cell>
          <cell r="AF299">
            <v>34.252699999999997</v>
          </cell>
          <cell r="AG299">
            <v>35.709699999999998</v>
          </cell>
          <cell r="AH299">
            <v>36.137599999999999</v>
          </cell>
          <cell r="AI299">
            <v>35.349299999999999</v>
          </cell>
          <cell r="AJ299">
            <v>36.542099999999998</v>
          </cell>
          <cell r="AK299">
            <v>37.3765</v>
          </cell>
          <cell r="AL299">
            <v>39.270000000000003</v>
          </cell>
          <cell r="AM299">
            <v>38.942999999999998</v>
          </cell>
          <cell r="AN299">
            <v>38.227699999999999</v>
          </cell>
          <cell r="AO299">
            <v>38.622599999999998</v>
          </cell>
          <cell r="AP299">
            <v>39.104900000000001</v>
          </cell>
          <cell r="AQ299">
            <v>40.221299999999999</v>
          </cell>
          <cell r="AR299">
            <v>39.571800000000003</v>
          </cell>
          <cell r="AS299">
            <v>39.425400000000003</v>
          </cell>
          <cell r="AT299">
            <v>40.185600000000001</v>
          </cell>
          <cell r="AU299">
            <v>41.165700000000001</v>
          </cell>
          <cell r="AV299">
            <v>42.703000000000003</v>
          </cell>
          <cell r="AW299">
            <v>43.521099999999997</v>
          </cell>
          <cell r="AX299">
            <v>42.109400000000001</v>
          </cell>
          <cell r="AY299">
            <v>45.237200000000001</v>
          </cell>
          <cell r="AZ299">
            <v>48.163699999999999</v>
          </cell>
          <cell r="BA299">
            <v>50.865900000000003</v>
          </cell>
          <cell r="BB299">
            <v>51.451900000000002</v>
          </cell>
          <cell r="BC299">
            <v>49.382800000000003</v>
          </cell>
          <cell r="BD299">
            <v>51.337800000000001</v>
          </cell>
          <cell r="BE299">
            <v>52.680599999999998</v>
          </cell>
          <cell r="BF299">
            <v>54.406199999999998</v>
          </cell>
          <cell r="BG299">
            <v>55.252699999999997</v>
          </cell>
          <cell r="BH299">
            <v>53.868699999999997</v>
          </cell>
          <cell r="BI299">
            <v>55.450800000000001</v>
          </cell>
          <cell r="BJ299">
            <v>57.116900000000001</v>
          </cell>
          <cell r="BK299">
            <v>59.5304</v>
          </cell>
          <cell r="BL299">
            <v>60.117199999999997</v>
          </cell>
          <cell r="BM299">
            <v>58.497399999999999</v>
          </cell>
          <cell r="BN299">
            <v>61.675899999999999</v>
          </cell>
          <cell r="BO299">
            <v>62.514800000000001</v>
          </cell>
          <cell r="BP299">
            <v>63.1755</v>
          </cell>
          <cell r="BQ299">
            <v>62.103000000000002</v>
          </cell>
          <cell r="BR299">
            <v>62.716299999999997</v>
          </cell>
          <cell r="BS299">
            <v>63.792700000000004</v>
          </cell>
          <cell r="BT299">
            <v>66.451999999999998</v>
          </cell>
          <cell r="BU299">
            <v>69.770200000000003</v>
          </cell>
          <cell r="BV299">
            <v>72.816800000000001</v>
          </cell>
          <cell r="BW299">
            <v>68.924899999999994</v>
          </cell>
          <cell r="BX299">
            <v>74.065600000000003</v>
          </cell>
          <cell r="BY299">
            <v>76.997799999999998</v>
          </cell>
          <cell r="BZ299">
            <v>79.415800000000004</v>
          </cell>
          <cell r="CA299">
            <v>79.365600000000001</v>
          </cell>
          <cell r="CB299">
            <v>77.795500000000004</v>
          </cell>
          <cell r="CC299">
            <v>78.054100000000005</v>
          </cell>
          <cell r="CD299">
            <v>78.124300000000005</v>
          </cell>
          <cell r="CE299">
            <v>78.42</v>
          </cell>
          <cell r="CF299">
            <v>77.267099999999999</v>
          </cell>
          <cell r="CG299">
            <v>78.0989</v>
          </cell>
          <cell r="CH299">
            <v>77.91</v>
          </cell>
          <cell r="CI299">
            <v>79.186499999999995</v>
          </cell>
          <cell r="CJ299">
            <v>80.313199999999995</v>
          </cell>
          <cell r="CK299">
            <v>80.707700000000003</v>
          </cell>
          <cell r="CL299">
            <v>79.6845</v>
          </cell>
          <cell r="CM299">
            <v>79.797700000000006</v>
          </cell>
          <cell r="CN299">
            <v>80.700800000000001</v>
          </cell>
          <cell r="CO299">
            <v>82.305599999999998</v>
          </cell>
          <cell r="CP299">
            <v>82.970699999999994</v>
          </cell>
          <cell r="CQ299">
            <v>81.593100000000007</v>
          </cell>
          <cell r="CR299">
            <v>82.482900000000001</v>
          </cell>
          <cell r="CS299">
            <v>83.092200000000005</v>
          </cell>
          <cell r="CT299">
            <v>84.228499999999997</v>
          </cell>
          <cell r="CU299">
            <v>85.418400000000005</v>
          </cell>
          <cell r="CV299">
            <v>83.9499</v>
          </cell>
          <cell r="CW299">
            <v>86.362799999999993</v>
          </cell>
          <cell r="CX299">
            <v>87.390299999999996</v>
          </cell>
          <cell r="CY299">
            <v>88.494600000000005</v>
          </cell>
          <cell r="CZ299">
            <v>89.248099999999994</v>
          </cell>
          <cell r="DA299">
            <v>87.950999999999993</v>
          </cell>
          <cell r="DB299">
            <v>89.282700000000006</v>
          </cell>
          <cell r="DC299">
            <v>89.6</v>
          </cell>
          <cell r="DD299">
            <v>90.212299999999999</v>
          </cell>
          <cell r="DE299">
            <v>90.939800000000005</v>
          </cell>
          <cell r="DF299">
            <v>90.083100000000002</v>
          </cell>
          <cell r="DG299">
            <v>91.261899999999997</v>
          </cell>
          <cell r="DH299">
            <v>91.123699999999999</v>
          </cell>
          <cell r="DI299">
            <v>92.309299999999993</v>
          </cell>
          <cell r="DJ299">
            <v>92.652299999999997</v>
          </cell>
          <cell r="DK299">
            <v>91.907300000000006</v>
          </cell>
          <cell r="DL299">
            <v>92.406999999999996</v>
          </cell>
          <cell r="DM299">
            <v>91.767099999999999</v>
          </cell>
          <cell r="DN299">
            <v>93.212800000000001</v>
          </cell>
          <cell r="DO299">
            <v>93.0137</v>
          </cell>
          <cell r="DP299">
            <v>92.633200000000002</v>
          </cell>
          <cell r="DQ299">
            <v>91.710099999999997</v>
          </cell>
          <cell r="DR299">
            <v>92.146100000000004</v>
          </cell>
          <cell r="DS299">
            <v>92.776300000000006</v>
          </cell>
          <cell r="DT299">
            <v>92.144199999999998</v>
          </cell>
          <cell r="DU299">
            <v>92.222899999999996</v>
          </cell>
          <cell r="DV299">
            <v>92.413399999999996</v>
          </cell>
          <cell r="DW299">
            <v>92.618799999999993</v>
          </cell>
          <cell r="DX299">
            <v>94.641900000000007</v>
          </cell>
          <cell r="DY299">
            <v>94.990300000000005</v>
          </cell>
          <cell r="DZ299">
            <v>93.769900000000007</v>
          </cell>
          <cell r="EA299">
            <v>95.2864</v>
          </cell>
          <cell r="EB299">
            <v>96.366600000000005</v>
          </cell>
          <cell r="EC299">
            <v>97.633700000000005</v>
          </cell>
          <cell r="ED299">
            <v>97.195800000000006</v>
          </cell>
          <cell r="EE299">
            <v>96.690399999999997</v>
          </cell>
          <cell r="EF299">
            <v>96.267300000000006</v>
          </cell>
          <cell r="EG299">
            <v>95.743399999999994</v>
          </cell>
          <cell r="EH299">
            <v>96.507900000000006</v>
          </cell>
          <cell r="EI299">
            <v>96.126000000000005</v>
          </cell>
          <cell r="EJ299">
            <v>96.167100000000005</v>
          </cell>
          <cell r="EK299">
            <v>94.652000000000001</v>
          </cell>
          <cell r="EL299">
            <v>94.0809</v>
          </cell>
          <cell r="EM299">
            <v>94.761399999999995</v>
          </cell>
          <cell r="EN299">
            <v>94.409700000000001</v>
          </cell>
          <cell r="EO299">
            <v>94.475899999999996</v>
          </cell>
          <cell r="EP299">
            <v>92.798500000000004</v>
          </cell>
          <cell r="EQ299">
            <v>91.691000000000003</v>
          </cell>
          <cell r="ER299">
            <v>91.651600000000002</v>
          </cell>
          <cell r="ES299">
            <v>90.479200000000006</v>
          </cell>
          <cell r="ET299">
            <v>91.629900000000006</v>
          </cell>
          <cell r="EU299">
            <v>88.737200000000001</v>
          </cell>
          <cell r="EV299">
            <v>88.107200000000006</v>
          </cell>
          <cell r="EW299">
            <v>88.535799999999995</v>
          </cell>
          <cell r="EX299">
            <v>88.685299999999998</v>
          </cell>
          <cell r="EY299">
            <v>88.5154</v>
          </cell>
          <cell r="EZ299">
            <v>88.227000000000004</v>
          </cell>
          <cell r="FA299">
            <v>88.071200000000005</v>
          </cell>
          <cell r="FB299">
            <v>88.599699999999999</v>
          </cell>
          <cell r="FC299">
            <v>88.211600000000004</v>
          </cell>
          <cell r="FD299">
            <v>88.286900000000003</v>
          </cell>
          <cell r="FE299">
            <v>87.125600000000006</v>
          </cell>
          <cell r="FF299">
            <v>85.956999999999994</v>
          </cell>
          <cell r="FG299">
            <v>85.721699999999998</v>
          </cell>
          <cell r="FH299">
            <v>85.362200000000001</v>
          </cell>
          <cell r="FI299">
            <v>86.015000000000001</v>
          </cell>
          <cell r="FJ299">
            <v>83.940299999999993</v>
          </cell>
          <cell r="FK299">
            <v>83.522400000000005</v>
          </cell>
          <cell r="FL299">
            <v>83.558099999999996</v>
          </cell>
          <cell r="FM299">
            <v>83.313100000000006</v>
          </cell>
          <cell r="FN299">
            <v>83.561800000000005</v>
          </cell>
          <cell r="FO299">
            <v>83.064700000000002</v>
          </cell>
          <cell r="FP299">
            <v>82.113100000000003</v>
          </cell>
          <cell r="FQ299">
            <v>81.673599999999993</v>
          </cell>
          <cell r="FR299">
            <v>81.629400000000004</v>
          </cell>
          <cell r="FS299">
            <v>82.067999999999998</v>
          </cell>
          <cell r="FT299">
            <v>82.0809</v>
          </cell>
          <cell r="FU299">
            <v>82.3613</v>
          </cell>
          <cell r="FV299">
            <v>83.042000000000002</v>
          </cell>
          <cell r="FW299">
            <v>83.528099999999995</v>
          </cell>
          <cell r="FX299">
            <v>82.796400000000006</v>
          </cell>
          <cell r="FY299">
            <v>83.527900000000002</v>
          </cell>
          <cell r="FZ299">
            <v>83.2346</v>
          </cell>
          <cell r="GA299">
            <v>83.389899999999997</v>
          </cell>
          <cell r="GB299">
            <v>83.205399999999997</v>
          </cell>
          <cell r="GC299">
            <v>83.331400000000002</v>
          </cell>
          <cell r="GD299">
            <v>82.532899999999998</v>
          </cell>
          <cell r="GE299">
            <v>83.338999999999999</v>
          </cell>
          <cell r="GF299">
            <v>83.875</v>
          </cell>
          <cell r="GG299">
            <v>84.233099999999993</v>
          </cell>
          <cell r="GH299">
            <v>83.547899999999998</v>
          </cell>
          <cell r="GI299">
            <v>84.535499999999999</v>
          </cell>
          <cell r="GJ299">
            <v>84.793099999999995</v>
          </cell>
          <cell r="GK299">
            <v>85.489900000000006</v>
          </cell>
          <cell r="GL299">
            <v>86.521299999999997</v>
          </cell>
          <cell r="GM299">
            <v>85.385900000000007</v>
          </cell>
          <cell r="GN299">
            <v>86.447999999999993</v>
          </cell>
          <cell r="GO299">
            <v>87.708399999999997</v>
          </cell>
          <cell r="GP299">
            <v>89.291200000000003</v>
          </cell>
          <cell r="GQ299">
            <v>89.418099999999995</v>
          </cell>
          <cell r="GR299">
            <v>88.261899999999997</v>
          </cell>
          <cell r="GS299">
            <v>88.034000000000006</v>
          </cell>
          <cell r="GT299">
            <v>87.813800000000001</v>
          </cell>
          <cell r="GU299">
            <v>88.505099999999999</v>
          </cell>
          <cell r="GV299">
            <v>90.2667</v>
          </cell>
          <cell r="GW299">
            <v>88.724599999999995</v>
          </cell>
          <cell r="GX299">
            <v>90.536199999999994</v>
          </cell>
          <cell r="GY299">
            <v>91.408600000000007</v>
          </cell>
          <cell r="GZ299">
            <v>93.423299999999998</v>
          </cell>
          <cell r="HA299">
            <v>95.461600000000004</v>
          </cell>
          <cell r="HB299">
            <v>92.810400000000001</v>
          </cell>
          <cell r="HC299">
            <v>96.859899999999996</v>
          </cell>
          <cell r="HD299">
            <v>98.832599999999999</v>
          </cell>
          <cell r="HE299">
            <v>101.5082</v>
          </cell>
          <cell r="HF299">
            <v>102.59010000000001</v>
          </cell>
          <cell r="HG299">
            <v>100</v>
          </cell>
          <cell r="HH299">
            <v>102.4667</v>
          </cell>
          <cell r="HI299">
            <v>103.5415</v>
          </cell>
          <cell r="HJ299">
            <v>102.85250000000001</v>
          </cell>
          <cell r="HK299">
            <v>103.6563</v>
          </cell>
          <cell r="HL299">
            <v>103.1473</v>
          </cell>
          <cell r="HM299">
            <v>101.9181</v>
          </cell>
          <cell r="HN299">
            <v>103.06699999999999</v>
          </cell>
          <cell r="HO299">
            <v>102.4171</v>
          </cell>
        </row>
        <row r="300">
          <cell r="A300" t="str">
            <v>DEFDX</v>
          </cell>
          <cell r="B300" t="str">
            <v>Implicit deflator (2011=100)</v>
          </cell>
          <cell r="C300" t="str">
            <v>Domestic Exports</v>
          </cell>
          <cell r="H300">
            <v>0</v>
          </cell>
          <cell r="I300">
            <v>17.399999999999999</v>
          </cell>
          <cell r="J300">
            <v>17.2</v>
          </cell>
          <cell r="K300">
            <v>18</v>
          </cell>
          <cell r="L300">
            <v>18.2</v>
          </cell>
          <cell r="M300">
            <v>17.8</v>
          </cell>
          <cell r="N300">
            <v>17.399999999999999</v>
          </cell>
          <cell r="O300">
            <v>18</v>
          </cell>
          <cell r="P300">
            <v>19</v>
          </cell>
          <cell r="Q300">
            <v>20</v>
          </cell>
          <cell r="R300">
            <v>21.4</v>
          </cell>
          <cell r="S300">
            <v>22.7</v>
          </cell>
          <cell r="T300">
            <v>23.9</v>
          </cell>
          <cell r="U300">
            <v>25.4</v>
          </cell>
          <cell r="V300">
            <v>27.2</v>
          </cell>
          <cell r="W300">
            <v>28.4</v>
          </cell>
          <cell r="X300">
            <v>30.7</v>
          </cell>
          <cell r="Y300">
            <v>28</v>
          </cell>
          <cell r="Z300">
            <v>32.200000000000003</v>
          </cell>
          <cell r="AA300">
            <v>34.700000000000003</v>
          </cell>
          <cell r="AB300">
            <v>35.1</v>
          </cell>
          <cell r="AC300">
            <v>34</v>
          </cell>
          <cell r="AD300">
            <v>34</v>
          </cell>
          <cell r="AE300">
            <v>32.799999999999997</v>
          </cell>
          <cell r="AF300">
            <v>32.799999999999997</v>
          </cell>
          <cell r="AG300">
            <v>34.1</v>
          </cell>
          <cell r="AH300">
            <v>35.1</v>
          </cell>
          <cell r="AI300">
            <v>33.799999999999997</v>
          </cell>
          <cell r="AJ300">
            <v>36.1</v>
          </cell>
          <cell r="AK300">
            <v>37.1</v>
          </cell>
          <cell r="AL300">
            <v>38</v>
          </cell>
          <cell r="AM300">
            <v>38.1</v>
          </cell>
          <cell r="AN300">
            <v>37.4</v>
          </cell>
          <cell r="AO300">
            <v>37.799999999999997</v>
          </cell>
          <cell r="AP300">
            <v>38.200000000000003</v>
          </cell>
          <cell r="AQ300">
            <v>38.799999999999997</v>
          </cell>
          <cell r="AR300">
            <v>38.200000000000003</v>
          </cell>
          <cell r="AS300">
            <v>38.299999999999997</v>
          </cell>
          <cell r="AT300">
            <v>39.1</v>
          </cell>
          <cell r="AU300">
            <v>39.9</v>
          </cell>
          <cell r="AV300">
            <v>40.6</v>
          </cell>
          <cell r="AW300">
            <v>41.5</v>
          </cell>
          <cell r="AX300">
            <v>40.4</v>
          </cell>
          <cell r="AY300">
            <v>43.6</v>
          </cell>
          <cell r="AZ300">
            <v>46.3</v>
          </cell>
          <cell r="BA300">
            <v>48.3</v>
          </cell>
          <cell r="BB300">
            <v>48.8</v>
          </cell>
          <cell r="BC300">
            <v>47.1</v>
          </cell>
          <cell r="BD300">
            <v>49.3</v>
          </cell>
          <cell r="BE300">
            <v>50.7</v>
          </cell>
          <cell r="BF300">
            <v>52</v>
          </cell>
          <cell r="BG300">
            <v>52.4</v>
          </cell>
          <cell r="BH300">
            <v>51.2</v>
          </cell>
          <cell r="BI300">
            <v>53</v>
          </cell>
          <cell r="BJ300">
            <v>54.9</v>
          </cell>
          <cell r="BK300">
            <v>57.5</v>
          </cell>
          <cell r="BL300">
            <v>57.2</v>
          </cell>
          <cell r="BM300">
            <v>55.9</v>
          </cell>
          <cell r="BN300">
            <v>58.1</v>
          </cell>
          <cell r="BO300">
            <v>59.5</v>
          </cell>
          <cell r="BP300">
            <v>60.1</v>
          </cell>
          <cell r="BQ300">
            <v>58.5</v>
          </cell>
          <cell r="BR300">
            <v>59.2</v>
          </cell>
          <cell r="BS300">
            <v>60.4</v>
          </cell>
          <cell r="BT300">
            <v>63</v>
          </cell>
          <cell r="BU300">
            <v>66.400000000000006</v>
          </cell>
          <cell r="BV300">
            <v>68.7</v>
          </cell>
          <cell r="BW300">
            <v>65.099999999999994</v>
          </cell>
          <cell r="BX300">
            <v>69.900000000000006</v>
          </cell>
          <cell r="BY300">
            <v>72.900000000000006</v>
          </cell>
          <cell r="BZ300">
            <v>75.3</v>
          </cell>
          <cell r="CA300">
            <v>74.2</v>
          </cell>
          <cell r="CB300">
            <v>73.3</v>
          </cell>
          <cell r="CC300">
            <v>73.099999999999994</v>
          </cell>
          <cell r="CD300">
            <v>73.400000000000006</v>
          </cell>
          <cell r="CE300">
            <v>73.900000000000006</v>
          </cell>
          <cell r="CF300">
            <v>71.599999999999994</v>
          </cell>
          <cell r="CG300">
            <v>73</v>
          </cell>
          <cell r="CH300">
            <v>73.099999999999994</v>
          </cell>
          <cell r="CI300">
            <v>74</v>
          </cell>
          <cell r="CJ300">
            <v>75.2</v>
          </cell>
          <cell r="CK300">
            <v>75.3</v>
          </cell>
          <cell r="CL300">
            <v>74.5</v>
          </cell>
          <cell r="CM300">
            <v>75.3</v>
          </cell>
          <cell r="CN300">
            <v>76.400000000000006</v>
          </cell>
          <cell r="CO300">
            <v>77.5</v>
          </cell>
          <cell r="CP300">
            <v>77.400000000000006</v>
          </cell>
          <cell r="CQ300">
            <v>76.8</v>
          </cell>
          <cell r="CR300">
            <v>77.900000000000006</v>
          </cell>
          <cell r="CS300">
            <v>78.400000000000006</v>
          </cell>
          <cell r="CT300">
            <v>78.599999999999994</v>
          </cell>
          <cell r="CU300">
            <v>78.900000000000006</v>
          </cell>
          <cell r="CV300">
            <v>78.5</v>
          </cell>
          <cell r="CW300">
            <v>80.099999999999994</v>
          </cell>
          <cell r="CX300">
            <v>80.7</v>
          </cell>
          <cell r="CY300">
            <v>81</v>
          </cell>
          <cell r="CZ300">
            <v>80.900000000000006</v>
          </cell>
          <cell r="DA300">
            <v>80.7</v>
          </cell>
          <cell r="DB300">
            <v>81.5</v>
          </cell>
          <cell r="DC300">
            <v>81.8</v>
          </cell>
          <cell r="DD300">
            <v>81.8</v>
          </cell>
          <cell r="DE300">
            <v>81.900000000000006</v>
          </cell>
          <cell r="DF300">
            <v>81.8</v>
          </cell>
          <cell r="DG300">
            <v>83</v>
          </cell>
          <cell r="DH300">
            <v>83.4</v>
          </cell>
          <cell r="DI300">
            <v>83.4</v>
          </cell>
          <cell r="DJ300">
            <v>83.1</v>
          </cell>
          <cell r="DK300">
            <v>83.2</v>
          </cell>
          <cell r="DL300">
            <v>83.9</v>
          </cell>
          <cell r="DM300">
            <v>84</v>
          </cell>
          <cell r="DN300">
            <v>85</v>
          </cell>
          <cell r="DO300">
            <v>83.9</v>
          </cell>
          <cell r="DP300">
            <v>84.2</v>
          </cell>
          <cell r="DQ300">
            <v>83.4</v>
          </cell>
          <cell r="DR300">
            <v>83.9</v>
          </cell>
          <cell r="DS300">
            <v>85</v>
          </cell>
          <cell r="DT300">
            <v>83.7</v>
          </cell>
          <cell r="DU300">
            <v>84</v>
          </cell>
          <cell r="DV300">
            <v>84.6</v>
          </cell>
          <cell r="DW300">
            <v>85.1</v>
          </cell>
          <cell r="DX300">
            <v>86.6</v>
          </cell>
          <cell r="DY300">
            <v>85.9</v>
          </cell>
          <cell r="DZ300">
            <v>85.6</v>
          </cell>
          <cell r="EA300">
            <v>86.5</v>
          </cell>
          <cell r="EB300">
            <v>87.7</v>
          </cell>
          <cell r="EC300">
            <v>88.9</v>
          </cell>
          <cell r="ED300">
            <v>87.5</v>
          </cell>
          <cell r="EE300">
            <v>87.7</v>
          </cell>
          <cell r="EF300">
            <v>87.8</v>
          </cell>
          <cell r="EG300">
            <v>86.6</v>
          </cell>
          <cell r="EH300">
            <v>88.5</v>
          </cell>
          <cell r="EI300">
            <v>87.7</v>
          </cell>
          <cell r="EJ300">
            <v>87.6</v>
          </cell>
          <cell r="EK300">
            <v>85.8</v>
          </cell>
          <cell r="EL300">
            <v>85.9</v>
          </cell>
          <cell r="EM300">
            <v>85.8</v>
          </cell>
          <cell r="EN300">
            <v>84.6</v>
          </cell>
          <cell r="EO300">
            <v>85.5</v>
          </cell>
          <cell r="EP300">
            <v>83.3</v>
          </cell>
          <cell r="EQ300">
            <v>83</v>
          </cell>
          <cell r="ER300">
            <v>83.3</v>
          </cell>
          <cell r="ES300">
            <v>81.099999999999994</v>
          </cell>
          <cell r="ET300">
            <v>82.7</v>
          </cell>
          <cell r="EU300">
            <v>80.400000000000006</v>
          </cell>
          <cell r="EV300">
            <v>80.099999999999994</v>
          </cell>
          <cell r="EW300">
            <v>81.099999999999994</v>
          </cell>
          <cell r="EX300">
            <v>79.7</v>
          </cell>
          <cell r="EY300">
            <v>80.3</v>
          </cell>
          <cell r="EZ300">
            <v>79.099999999999994</v>
          </cell>
          <cell r="FA300">
            <v>78.8</v>
          </cell>
          <cell r="FB300">
            <v>80.900000000000006</v>
          </cell>
          <cell r="FC300">
            <v>78.8</v>
          </cell>
          <cell r="FD300">
            <v>79.5</v>
          </cell>
          <cell r="FE300">
            <v>77</v>
          </cell>
          <cell r="FF300">
            <v>75.3</v>
          </cell>
          <cell r="FG300">
            <v>74.900000000000006</v>
          </cell>
          <cell r="FH300">
            <v>73.099999999999994</v>
          </cell>
          <cell r="FI300">
            <v>75</v>
          </cell>
          <cell r="FJ300">
            <v>71.7</v>
          </cell>
          <cell r="FK300">
            <v>71.5</v>
          </cell>
          <cell r="FL300">
            <v>72.400000000000006</v>
          </cell>
          <cell r="FM300">
            <v>72.3</v>
          </cell>
          <cell r="FN300">
            <v>72</v>
          </cell>
          <cell r="FO300">
            <v>72.5</v>
          </cell>
          <cell r="FP300">
            <v>72.099999999999994</v>
          </cell>
          <cell r="FQ300">
            <v>72.2</v>
          </cell>
          <cell r="FR300">
            <v>71.3</v>
          </cell>
          <cell r="FS300">
            <v>72</v>
          </cell>
          <cell r="FT300">
            <v>71.8</v>
          </cell>
          <cell r="FU300">
            <v>72.2</v>
          </cell>
          <cell r="FV300">
            <v>73</v>
          </cell>
          <cell r="FW300">
            <v>74</v>
          </cell>
          <cell r="FX300">
            <v>72.900000000000006</v>
          </cell>
          <cell r="FY300">
            <v>74.599999999999994</v>
          </cell>
          <cell r="FZ300">
            <v>74.900000000000006</v>
          </cell>
          <cell r="GA300">
            <v>73.7</v>
          </cell>
          <cell r="GB300">
            <v>73.5</v>
          </cell>
          <cell r="GC300">
            <v>74</v>
          </cell>
          <cell r="GD300">
            <v>73.599999999999994</v>
          </cell>
          <cell r="GE300">
            <v>73.099999999999994</v>
          </cell>
          <cell r="GF300">
            <v>73.2</v>
          </cell>
          <cell r="GG300">
            <v>73</v>
          </cell>
          <cell r="GH300">
            <v>73.2</v>
          </cell>
          <cell r="GI300">
            <v>76.099999999999994</v>
          </cell>
          <cell r="GJ300">
            <v>75.8</v>
          </cell>
          <cell r="GK300">
            <v>75.7</v>
          </cell>
          <cell r="GL300">
            <v>78.7</v>
          </cell>
          <cell r="GM300">
            <v>76.599999999999994</v>
          </cell>
          <cell r="GN300">
            <v>81.400000000000006</v>
          </cell>
          <cell r="GO300">
            <v>81.8</v>
          </cell>
          <cell r="GP300">
            <v>83.7</v>
          </cell>
          <cell r="GQ300">
            <v>82.4</v>
          </cell>
          <cell r="GR300">
            <v>82.3</v>
          </cell>
          <cell r="GS300">
            <v>84.7</v>
          </cell>
          <cell r="GT300">
            <v>82.2</v>
          </cell>
          <cell r="GU300">
            <v>83.2</v>
          </cell>
          <cell r="GV300">
            <v>86.7</v>
          </cell>
          <cell r="GW300">
            <v>84.2</v>
          </cell>
          <cell r="GX300">
            <v>87.4</v>
          </cell>
          <cell r="GY300">
            <v>92.7</v>
          </cell>
          <cell r="GZ300">
            <v>89.4</v>
          </cell>
          <cell r="HA300">
            <v>92.4</v>
          </cell>
          <cell r="HB300">
            <v>90.7</v>
          </cell>
          <cell r="HC300">
            <v>94.8</v>
          </cell>
          <cell r="HD300">
            <v>100.1</v>
          </cell>
          <cell r="HE300">
            <v>103.1</v>
          </cell>
          <cell r="HF300">
            <v>101.3</v>
          </cell>
          <cell r="HG300">
            <v>100</v>
          </cell>
          <cell r="HH300">
            <v>93.1</v>
          </cell>
          <cell r="HI300">
            <v>106.3</v>
          </cell>
          <cell r="HJ300">
            <v>102.9</v>
          </cell>
          <cell r="HK300">
            <v>105.1</v>
          </cell>
          <cell r="HL300">
            <v>102.3</v>
          </cell>
          <cell r="HM300">
            <v>90</v>
          </cell>
          <cell r="HN300">
            <v>105.7</v>
          </cell>
          <cell r="HO300">
            <v>96.3</v>
          </cell>
        </row>
        <row r="301">
          <cell r="A301" t="str">
            <v>DEFDX4D</v>
          </cell>
          <cell r="B301" t="str">
            <v>Implicit deflator (2011=100)</v>
          </cell>
          <cell r="C301">
            <v>0</v>
          </cell>
          <cell r="H301">
            <v>0</v>
          </cell>
          <cell r="I301">
            <v>17.449400000000001</v>
          </cell>
          <cell r="J301">
            <v>17.1599</v>
          </cell>
          <cell r="K301">
            <v>18.015499999999999</v>
          </cell>
          <cell r="L301">
            <v>18.216999999999999</v>
          </cell>
          <cell r="M301">
            <v>17.8446</v>
          </cell>
          <cell r="N301">
            <v>17.433900000000001</v>
          </cell>
          <cell r="O301">
            <v>17.9678</v>
          </cell>
          <cell r="P301">
            <v>18.952999999999999</v>
          </cell>
          <cell r="Q301">
            <v>20.043099999999999</v>
          </cell>
          <cell r="R301">
            <v>21.388999999999999</v>
          </cell>
          <cell r="S301">
            <v>22.731400000000001</v>
          </cell>
          <cell r="T301">
            <v>23.894200000000001</v>
          </cell>
          <cell r="U301">
            <v>25.394200000000001</v>
          </cell>
          <cell r="V301">
            <v>27.184699999999999</v>
          </cell>
          <cell r="W301">
            <v>28.4055</v>
          </cell>
          <cell r="X301">
            <v>30.6707</v>
          </cell>
          <cell r="Y301">
            <v>27.9787</v>
          </cell>
          <cell r="Z301">
            <v>32.2348</v>
          </cell>
          <cell r="AA301">
            <v>34.699100000000001</v>
          </cell>
          <cell r="AB301">
            <v>35.1389</v>
          </cell>
          <cell r="AC301">
            <v>33.964399999999998</v>
          </cell>
          <cell r="AD301">
            <v>33.995600000000003</v>
          </cell>
          <cell r="AE301">
            <v>32.783099999999997</v>
          </cell>
          <cell r="AF301">
            <v>32.806800000000003</v>
          </cell>
          <cell r="AG301">
            <v>34.126399999999997</v>
          </cell>
          <cell r="AH301">
            <v>35.115699999999997</v>
          </cell>
          <cell r="AI301">
            <v>33.779600000000002</v>
          </cell>
          <cell r="AJ301">
            <v>36.078499999999998</v>
          </cell>
          <cell r="AK301">
            <v>37.119799999999998</v>
          </cell>
          <cell r="AL301">
            <v>38.014600000000002</v>
          </cell>
          <cell r="AM301">
            <v>38.074399999999997</v>
          </cell>
          <cell r="AN301">
            <v>37.382599999999996</v>
          </cell>
          <cell r="AO301">
            <v>37.785200000000003</v>
          </cell>
          <cell r="AP301">
            <v>38.204099999999997</v>
          </cell>
          <cell r="AQ301">
            <v>38.819699999999997</v>
          </cell>
          <cell r="AR301">
            <v>38.225900000000003</v>
          </cell>
          <cell r="AS301">
            <v>38.285899999999998</v>
          </cell>
          <cell r="AT301">
            <v>39.062100000000001</v>
          </cell>
          <cell r="AU301">
            <v>39.915799999999997</v>
          </cell>
          <cell r="AV301">
            <v>40.594000000000001</v>
          </cell>
          <cell r="AW301">
            <v>41.463200000000001</v>
          </cell>
          <cell r="AX301">
            <v>40.380699999999997</v>
          </cell>
          <cell r="AY301">
            <v>43.550899999999999</v>
          </cell>
          <cell r="AZ301">
            <v>46.282899999999998</v>
          </cell>
          <cell r="BA301">
            <v>48.292000000000002</v>
          </cell>
          <cell r="BB301">
            <v>48.782800000000002</v>
          </cell>
          <cell r="BC301">
            <v>47.075099999999999</v>
          </cell>
          <cell r="BD301">
            <v>49.250900000000001</v>
          </cell>
          <cell r="BE301">
            <v>50.692799999999998</v>
          </cell>
          <cell r="BF301">
            <v>51.982900000000001</v>
          </cell>
          <cell r="BG301">
            <v>52.406500000000001</v>
          </cell>
          <cell r="BH301">
            <v>51.204000000000001</v>
          </cell>
          <cell r="BI301">
            <v>53.002499999999998</v>
          </cell>
          <cell r="BJ301">
            <v>54.904600000000002</v>
          </cell>
          <cell r="BK301">
            <v>57.519599999999997</v>
          </cell>
          <cell r="BL301">
            <v>57.209099999999999</v>
          </cell>
          <cell r="BM301">
            <v>55.884599999999999</v>
          </cell>
          <cell r="BN301">
            <v>58.149000000000001</v>
          </cell>
          <cell r="BO301">
            <v>59.516199999999998</v>
          </cell>
          <cell r="BP301">
            <v>60.1464</v>
          </cell>
          <cell r="BQ301">
            <v>58.5351</v>
          </cell>
          <cell r="BR301">
            <v>59.173699999999997</v>
          </cell>
          <cell r="BS301">
            <v>60.368099999999998</v>
          </cell>
          <cell r="BT301">
            <v>62.970399999999998</v>
          </cell>
          <cell r="BU301">
            <v>66.3523</v>
          </cell>
          <cell r="BV301">
            <v>68.671899999999994</v>
          </cell>
          <cell r="BW301">
            <v>65.057100000000005</v>
          </cell>
          <cell r="BX301">
            <v>69.929100000000005</v>
          </cell>
          <cell r="BY301">
            <v>72.928299999999993</v>
          </cell>
          <cell r="BZ301">
            <v>75.3292</v>
          </cell>
          <cell r="CA301">
            <v>74.240600000000001</v>
          </cell>
          <cell r="CB301">
            <v>73.329599999999999</v>
          </cell>
          <cell r="CC301">
            <v>73.068399999999997</v>
          </cell>
          <cell r="CD301">
            <v>73.430700000000002</v>
          </cell>
          <cell r="CE301">
            <v>73.942800000000005</v>
          </cell>
          <cell r="CF301">
            <v>71.550899999999999</v>
          </cell>
          <cell r="CG301">
            <v>73.015000000000001</v>
          </cell>
          <cell r="CH301">
            <v>73.084299999999999</v>
          </cell>
          <cell r="CI301">
            <v>74.014799999999994</v>
          </cell>
          <cell r="CJ301">
            <v>75.175200000000004</v>
          </cell>
          <cell r="CK301">
            <v>75.265799999999999</v>
          </cell>
          <cell r="CL301">
            <v>74.533699999999996</v>
          </cell>
          <cell r="CM301">
            <v>75.336799999999997</v>
          </cell>
          <cell r="CN301">
            <v>76.393699999999995</v>
          </cell>
          <cell r="CO301">
            <v>77.466899999999995</v>
          </cell>
          <cell r="CP301">
            <v>77.394499999999994</v>
          </cell>
          <cell r="CQ301">
            <v>76.7577</v>
          </cell>
          <cell r="CR301">
            <v>77.899500000000003</v>
          </cell>
          <cell r="CS301">
            <v>78.350700000000003</v>
          </cell>
          <cell r="CT301">
            <v>78.594300000000004</v>
          </cell>
          <cell r="CU301">
            <v>78.928299999999993</v>
          </cell>
          <cell r="CV301">
            <v>78.488100000000003</v>
          </cell>
          <cell r="CW301">
            <v>80.130700000000004</v>
          </cell>
          <cell r="CX301">
            <v>80.651399999999995</v>
          </cell>
          <cell r="CY301">
            <v>81.034700000000001</v>
          </cell>
          <cell r="CZ301">
            <v>80.939599999999999</v>
          </cell>
          <cell r="DA301">
            <v>80.721800000000002</v>
          </cell>
          <cell r="DB301">
            <v>81.543099999999995</v>
          </cell>
          <cell r="DC301">
            <v>81.817400000000006</v>
          </cell>
          <cell r="DD301">
            <v>81.785700000000006</v>
          </cell>
          <cell r="DE301">
            <v>81.886300000000006</v>
          </cell>
          <cell r="DF301">
            <v>81.771799999999999</v>
          </cell>
          <cell r="DG301">
            <v>83.002499999999998</v>
          </cell>
          <cell r="DH301">
            <v>83.385099999999994</v>
          </cell>
          <cell r="DI301">
            <v>83.391099999999994</v>
          </cell>
          <cell r="DJ301">
            <v>83.111000000000004</v>
          </cell>
          <cell r="DK301">
            <v>83.230099999999993</v>
          </cell>
          <cell r="DL301">
            <v>83.905299999999997</v>
          </cell>
          <cell r="DM301">
            <v>84.016199999999998</v>
          </cell>
          <cell r="DN301">
            <v>84.969399999999993</v>
          </cell>
          <cell r="DO301">
            <v>83.852999999999994</v>
          </cell>
          <cell r="DP301">
            <v>84.203599999999994</v>
          </cell>
          <cell r="DQ301">
            <v>83.440100000000001</v>
          </cell>
          <cell r="DR301">
            <v>83.896299999999997</v>
          </cell>
          <cell r="DS301">
            <v>85.000200000000007</v>
          </cell>
          <cell r="DT301">
            <v>83.727400000000003</v>
          </cell>
          <cell r="DU301">
            <v>84.046599999999998</v>
          </cell>
          <cell r="DV301">
            <v>84.591800000000006</v>
          </cell>
          <cell r="DW301">
            <v>85.073999999999998</v>
          </cell>
          <cell r="DX301">
            <v>86.591899999999995</v>
          </cell>
          <cell r="DY301">
            <v>85.892399999999995</v>
          </cell>
          <cell r="DZ301">
            <v>85.618200000000002</v>
          </cell>
          <cell r="EA301">
            <v>86.463399999999993</v>
          </cell>
          <cell r="EB301">
            <v>87.671000000000006</v>
          </cell>
          <cell r="EC301">
            <v>88.864400000000003</v>
          </cell>
          <cell r="ED301">
            <v>87.492699999999999</v>
          </cell>
          <cell r="EE301">
            <v>87.681799999999996</v>
          </cell>
          <cell r="EF301">
            <v>87.785600000000002</v>
          </cell>
          <cell r="EG301">
            <v>86.604799999999997</v>
          </cell>
          <cell r="EH301">
            <v>88.475899999999996</v>
          </cell>
          <cell r="EI301">
            <v>87.652799999999999</v>
          </cell>
          <cell r="EJ301">
            <v>87.644099999999995</v>
          </cell>
          <cell r="EK301">
            <v>85.813900000000004</v>
          </cell>
          <cell r="EL301">
            <v>85.924999999999997</v>
          </cell>
          <cell r="EM301">
            <v>85.775099999999995</v>
          </cell>
          <cell r="EN301">
            <v>84.559399999999997</v>
          </cell>
          <cell r="EO301">
            <v>85.489699999999999</v>
          </cell>
          <cell r="EP301">
            <v>83.316100000000006</v>
          </cell>
          <cell r="EQ301">
            <v>82.996899999999997</v>
          </cell>
          <cell r="ER301">
            <v>83.273799999999994</v>
          </cell>
          <cell r="ES301">
            <v>81.142399999999995</v>
          </cell>
          <cell r="ET301">
            <v>82.689300000000003</v>
          </cell>
          <cell r="EU301">
            <v>80.365799999999993</v>
          </cell>
          <cell r="EV301">
            <v>80.077100000000002</v>
          </cell>
          <cell r="EW301">
            <v>81.128100000000003</v>
          </cell>
          <cell r="EX301">
            <v>79.6631</v>
          </cell>
          <cell r="EY301">
            <v>80.312399999999997</v>
          </cell>
          <cell r="EZ301">
            <v>79.085300000000004</v>
          </cell>
          <cell r="FA301">
            <v>78.781300000000002</v>
          </cell>
          <cell r="FB301">
            <v>80.927499999999995</v>
          </cell>
          <cell r="FC301">
            <v>78.837900000000005</v>
          </cell>
          <cell r="FD301">
            <v>79.451700000000002</v>
          </cell>
          <cell r="FE301">
            <v>77.011899999999997</v>
          </cell>
          <cell r="FF301">
            <v>75.301699999999997</v>
          </cell>
          <cell r="FG301">
            <v>74.911699999999996</v>
          </cell>
          <cell r="FH301">
            <v>73.093800000000002</v>
          </cell>
          <cell r="FI301">
            <v>75.020700000000005</v>
          </cell>
          <cell r="FJ301">
            <v>71.650899999999993</v>
          </cell>
          <cell r="FK301">
            <v>71.510599999999997</v>
          </cell>
          <cell r="FL301">
            <v>72.384100000000004</v>
          </cell>
          <cell r="FM301">
            <v>72.324100000000001</v>
          </cell>
          <cell r="FN301">
            <v>71.989800000000002</v>
          </cell>
          <cell r="FO301">
            <v>72.542400000000001</v>
          </cell>
          <cell r="FP301">
            <v>72.149199999999993</v>
          </cell>
          <cell r="FQ301">
            <v>72.182299999999998</v>
          </cell>
          <cell r="FR301">
            <v>71.251099999999994</v>
          </cell>
          <cell r="FS301">
            <v>72.002300000000005</v>
          </cell>
          <cell r="FT301">
            <v>71.834699999999998</v>
          </cell>
          <cell r="FU301">
            <v>72.247100000000003</v>
          </cell>
          <cell r="FV301">
            <v>73.047600000000003</v>
          </cell>
          <cell r="FW301">
            <v>74.043800000000005</v>
          </cell>
          <cell r="FX301">
            <v>72.875200000000007</v>
          </cell>
          <cell r="FY301">
            <v>74.5655</v>
          </cell>
          <cell r="FZ301">
            <v>74.854600000000005</v>
          </cell>
          <cell r="GA301">
            <v>73.6648</v>
          </cell>
          <cell r="GB301">
            <v>73.487899999999996</v>
          </cell>
          <cell r="GC301">
            <v>74.007599999999996</v>
          </cell>
          <cell r="GD301">
            <v>73.6083</v>
          </cell>
          <cell r="GE301">
            <v>73.119399999999999</v>
          </cell>
          <cell r="GF301">
            <v>73.210899999999995</v>
          </cell>
          <cell r="GG301">
            <v>73.015500000000003</v>
          </cell>
          <cell r="GH301">
            <v>73.243200000000002</v>
          </cell>
          <cell r="GI301">
            <v>76.094999999999999</v>
          </cell>
          <cell r="GJ301">
            <v>75.787599999999998</v>
          </cell>
          <cell r="GK301">
            <v>75.683099999999996</v>
          </cell>
          <cell r="GL301">
            <v>78.706999999999994</v>
          </cell>
          <cell r="GM301">
            <v>76.614400000000003</v>
          </cell>
          <cell r="GN301">
            <v>81.352099999999993</v>
          </cell>
          <cell r="GO301">
            <v>81.826300000000003</v>
          </cell>
          <cell r="GP301">
            <v>83.694699999999997</v>
          </cell>
          <cell r="GQ301">
            <v>82.353499999999997</v>
          </cell>
          <cell r="GR301">
            <v>82.317499999999995</v>
          </cell>
          <cell r="GS301">
            <v>84.662300000000002</v>
          </cell>
          <cell r="GT301">
            <v>82.229600000000005</v>
          </cell>
          <cell r="GU301">
            <v>83.217200000000005</v>
          </cell>
          <cell r="GV301">
            <v>86.660300000000007</v>
          </cell>
          <cell r="GW301">
            <v>84.233199999999997</v>
          </cell>
          <cell r="GX301">
            <v>87.383700000000005</v>
          </cell>
          <cell r="GY301">
            <v>92.734200000000001</v>
          </cell>
          <cell r="GZ301">
            <v>89.432199999999995</v>
          </cell>
          <cell r="HA301">
            <v>92.411699999999996</v>
          </cell>
          <cell r="HB301">
            <v>90.680400000000006</v>
          </cell>
          <cell r="HC301">
            <v>94.795400000000001</v>
          </cell>
          <cell r="HD301">
            <v>100.0891</v>
          </cell>
          <cell r="HE301">
            <v>103.07559999999999</v>
          </cell>
          <cell r="HF301">
            <v>101.3276</v>
          </cell>
          <cell r="HG301">
            <v>100</v>
          </cell>
          <cell r="HH301">
            <v>93.081500000000005</v>
          </cell>
          <cell r="HI301">
            <v>106.3219</v>
          </cell>
          <cell r="HJ301">
            <v>102.91679999999999</v>
          </cell>
          <cell r="HK301">
            <v>105.1024</v>
          </cell>
          <cell r="HL301">
            <v>102.29170000000001</v>
          </cell>
          <cell r="HM301">
            <v>89.972099999999998</v>
          </cell>
          <cell r="HN301">
            <v>105.65730000000001</v>
          </cell>
          <cell r="HO301">
            <v>96.294300000000007</v>
          </cell>
        </row>
        <row r="302">
          <cell r="A302" t="str">
            <v>DEFRX</v>
          </cell>
          <cell r="B302" t="str">
            <v>Implicit deflator (2011=100)</v>
          </cell>
          <cell r="C302" t="str">
            <v>Re-exports</v>
          </cell>
          <cell r="H302">
            <v>0</v>
          </cell>
          <cell r="I302">
            <v>16.600000000000001</v>
          </cell>
          <cell r="J302">
            <v>16.600000000000001</v>
          </cell>
          <cell r="K302">
            <v>16.8</v>
          </cell>
          <cell r="L302">
            <v>18.399999999999999</v>
          </cell>
          <cell r="M302">
            <v>18.2</v>
          </cell>
          <cell r="N302">
            <v>18.100000000000001</v>
          </cell>
          <cell r="O302">
            <v>18.100000000000001</v>
          </cell>
          <cell r="P302">
            <v>19.399999999999999</v>
          </cell>
          <cell r="Q302">
            <v>20.8</v>
          </cell>
          <cell r="R302">
            <v>21.7</v>
          </cell>
          <cell r="S302">
            <v>21.8</v>
          </cell>
          <cell r="T302">
            <v>23.2</v>
          </cell>
          <cell r="U302">
            <v>24.9</v>
          </cell>
          <cell r="V302">
            <v>26.6</v>
          </cell>
          <cell r="W302">
            <v>28.6</v>
          </cell>
          <cell r="X302">
            <v>32.1</v>
          </cell>
          <cell r="Y302">
            <v>28.4</v>
          </cell>
          <cell r="Z302">
            <v>33.4</v>
          </cell>
          <cell r="AA302">
            <v>33.6</v>
          </cell>
          <cell r="AB302">
            <v>33.5</v>
          </cell>
          <cell r="AC302">
            <v>33.5</v>
          </cell>
          <cell r="AD302">
            <v>33.700000000000003</v>
          </cell>
          <cell r="AE302">
            <v>33</v>
          </cell>
          <cell r="AF302">
            <v>32.700000000000003</v>
          </cell>
          <cell r="AG302">
            <v>32.700000000000003</v>
          </cell>
          <cell r="AH302">
            <v>32.1</v>
          </cell>
          <cell r="AI302">
            <v>33</v>
          </cell>
          <cell r="AJ302">
            <v>31.7</v>
          </cell>
          <cell r="AK302">
            <v>31.6</v>
          </cell>
          <cell r="AL302">
            <v>33.5</v>
          </cell>
          <cell r="AM302">
            <v>33.700000000000003</v>
          </cell>
          <cell r="AN302">
            <v>32.9</v>
          </cell>
          <cell r="AO302">
            <v>34.5</v>
          </cell>
          <cell r="AP302">
            <v>34.6</v>
          </cell>
          <cell r="AQ302">
            <v>34.799999999999997</v>
          </cell>
          <cell r="AR302">
            <v>35.200000000000003</v>
          </cell>
          <cell r="AS302">
            <v>35.1</v>
          </cell>
          <cell r="AT302">
            <v>36.5</v>
          </cell>
          <cell r="AU302">
            <v>37.5</v>
          </cell>
          <cell r="AV302">
            <v>39.9</v>
          </cell>
          <cell r="AW302">
            <v>40.700000000000003</v>
          </cell>
          <cell r="AX302">
            <v>38.799999999999997</v>
          </cell>
          <cell r="AY302">
            <v>42.5</v>
          </cell>
          <cell r="AZ302">
            <v>45.6</v>
          </cell>
          <cell r="BA302">
            <v>48.6</v>
          </cell>
          <cell r="BB302">
            <v>48.6</v>
          </cell>
          <cell r="BC302">
            <v>46.3</v>
          </cell>
          <cell r="BD302">
            <v>49</v>
          </cell>
          <cell r="BE302">
            <v>49.6</v>
          </cell>
          <cell r="BF302">
            <v>51.6</v>
          </cell>
          <cell r="BG302">
            <v>52.7</v>
          </cell>
          <cell r="BH302">
            <v>50.7</v>
          </cell>
          <cell r="BI302">
            <v>53.4</v>
          </cell>
          <cell r="BJ302">
            <v>53.7</v>
          </cell>
          <cell r="BK302">
            <v>55.6</v>
          </cell>
          <cell r="BL302">
            <v>57.1</v>
          </cell>
          <cell r="BM302">
            <v>55</v>
          </cell>
          <cell r="BN302">
            <v>60.8</v>
          </cell>
          <cell r="BO302">
            <v>60.1</v>
          </cell>
          <cell r="BP302">
            <v>60.3</v>
          </cell>
          <cell r="BQ302">
            <v>60</v>
          </cell>
          <cell r="BR302">
            <v>60.3</v>
          </cell>
          <cell r="BS302">
            <v>62.5</v>
          </cell>
          <cell r="BT302">
            <v>64.7</v>
          </cell>
          <cell r="BU302">
            <v>67</v>
          </cell>
          <cell r="BV302">
            <v>70.099999999999994</v>
          </cell>
          <cell r="BW302">
            <v>66.2</v>
          </cell>
          <cell r="BX302">
            <v>72.3</v>
          </cell>
          <cell r="BY302">
            <v>75.3</v>
          </cell>
          <cell r="BZ302">
            <v>76.7</v>
          </cell>
          <cell r="CA302">
            <v>77.099999999999994</v>
          </cell>
          <cell r="CB302">
            <v>75.400000000000006</v>
          </cell>
          <cell r="CC302">
            <v>76.599999999999994</v>
          </cell>
          <cell r="CD302">
            <v>76.400000000000006</v>
          </cell>
          <cell r="CE302">
            <v>76.099999999999994</v>
          </cell>
          <cell r="CF302">
            <v>76.099999999999994</v>
          </cell>
          <cell r="CG302">
            <v>76.3</v>
          </cell>
          <cell r="CH302">
            <v>76.5</v>
          </cell>
          <cell r="CI302">
            <v>78.2</v>
          </cell>
          <cell r="CJ302">
            <v>78.400000000000006</v>
          </cell>
          <cell r="CK302">
            <v>78.5</v>
          </cell>
          <cell r="CL302">
            <v>78</v>
          </cell>
          <cell r="CM302">
            <v>78.099999999999994</v>
          </cell>
          <cell r="CN302">
            <v>78.8</v>
          </cell>
          <cell r="CO302">
            <v>80.3</v>
          </cell>
          <cell r="CP302">
            <v>81.099999999999994</v>
          </cell>
          <cell r="CQ302">
            <v>79.7</v>
          </cell>
          <cell r="CR302">
            <v>80.599999999999994</v>
          </cell>
          <cell r="CS302">
            <v>81.400000000000006</v>
          </cell>
          <cell r="CT302">
            <v>82.8</v>
          </cell>
          <cell r="CU302">
            <v>84.1</v>
          </cell>
          <cell r="CV302">
            <v>82.4</v>
          </cell>
          <cell r="CW302">
            <v>85.5</v>
          </cell>
          <cell r="CX302">
            <v>86.8</v>
          </cell>
          <cell r="CY302">
            <v>88</v>
          </cell>
          <cell r="CZ302">
            <v>89</v>
          </cell>
          <cell r="DA302">
            <v>87.4</v>
          </cell>
          <cell r="DB302">
            <v>89.2</v>
          </cell>
          <cell r="DC302">
            <v>89.6</v>
          </cell>
          <cell r="DD302">
            <v>90.2</v>
          </cell>
          <cell r="DE302">
            <v>90.9</v>
          </cell>
          <cell r="DF302">
            <v>90.1</v>
          </cell>
          <cell r="DG302">
            <v>91.4</v>
          </cell>
          <cell r="DH302">
            <v>91</v>
          </cell>
          <cell r="DI302">
            <v>92.4</v>
          </cell>
          <cell r="DJ302">
            <v>92.8</v>
          </cell>
          <cell r="DK302">
            <v>92</v>
          </cell>
          <cell r="DL302">
            <v>92.5</v>
          </cell>
          <cell r="DM302">
            <v>91.7</v>
          </cell>
          <cell r="DN302">
            <v>93.1</v>
          </cell>
          <cell r="DO302">
            <v>93</v>
          </cell>
          <cell r="DP302">
            <v>92.6</v>
          </cell>
          <cell r="DQ302">
            <v>91.8</v>
          </cell>
          <cell r="DR302">
            <v>92.2</v>
          </cell>
          <cell r="DS302">
            <v>92.5</v>
          </cell>
          <cell r="DT302">
            <v>91.9</v>
          </cell>
          <cell r="DU302">
            <v>92.1</v>
          </cell>
          <cell r="DV302">
            <v>92.3</v>
          </cell>
          <cell r="DW302">
            <v>92.5</v>
          </cell>
          <cell r="DX302">
            <v>94.4</v>
          </cell>
          <cell r="DY302">
            <v>94.9</v>
          </cell>
          <cell r="DZ302">
            <v>93.6</v>
          </cell>
          <cell r="EA302">
            <v>95.4</v>
          </cell>
          <cell r="EB302">
            <v>96.4</v>
          </cell>
          <cell r="EC302">
            <v>97.5</v>
          </cell>
          <cell r="ED302">
            <v>97.2</v>
          </cell>
          <cell r="EE302">
            <v>96.7</v>
          </cell>
          <cell r="EF302">
            <v>96.2</v>
          </cell>
          <cell r="EG302">
            <v>95.9</v>
          </cell>
          <cell r="EH302">
            <v>96.3</v>
          </cell>
          <cell r="EI302">
            <v>95.9</v>
          </cell>
          <cell r="EJ302">
            <v>96.1</v>
          </cell>
          <cell r="EK302">
            <v>94.7</v>
          </cell>
          <cell r="EL302">
            <v>94</v>
          </cell>
          <cell r="EM302">
            <v>94.8</v>
          </cell>
          <cell r="EN302">
            <v>94.5</v>
          </cell>
          <cell r="EO302">
            <v>94.5</v>
          </cell>
          <cell r="EP302">
            <v>93</v>
          </cell>
          <cell r="EQ302">
            <v>91.8</v>
          </cell>
          <cell r="ER302">
            <v>91.6</v>
          </cell>
          <cell r="ES302">
            <v>90.5</v>
          </cell>
          <cell r="ET302">
            <v>91.7</v>
          </cell>
          <cell r="EU302">
            <v>88.8</v>
          </cell>
          <cell r="EV302">
            <v>88.1</v>
          </cell>
          <cell r="EW302">
            <v>88.4</v>
          </cell>
          <cell r="EX302">
            <v>88.7</v>
          </cell>
          <cell r="EY302">
            <v>88.5</v>
          </cell>
          <cell r="EZ302">
            <v>88.4</v>
          </cell>
          <cell r="FA302">
            <v>88.3</v>
          </cell>
          <cell r="FB302">
            <v>88.5</v>
          </cell>
          <cell r="FC302">
            <v>88.3</v>
          </cell>
          <cell r="FD302">
            <v>88.4</v>
          </cell>
          <cell r="FE302">
            <v>87.4</v>
          </cell>
          <cell r="FF302">
            <v>86.4</v>
          </cell>
          <cell r="FG302">
            <v>86.1</v>
          </cell>
          <cell r="FH302">
            <v>85.9</v>
          </cell>
          <cell r="FI302">
            <v>86.4</v>
          </cell>
          <cell r="FJ302">
            <v>84.5</v>
          </cell>
          <cell r="FK302">
            <v>84.1</v>
          </cell>
          <cell r="FL302">
            <v>84</v>
          </cell>
          <cell r="FM302">
            <v>83.7</v>
          </cell>
          <cell r="FN302">
            <v>84</v>
          </cell>
          <cell r="FO302">
            <v>83.5</v>
          </cell>
          <cell r="FP302">
            <v>82.5</v>
          </cell>
          <cell r="FQ302">
            <v>82</v>
          </cell>
          <cell r="FR302">
            <v>82</v>
          </cell>
          <cell r="FS302">
            <v>82.4</v>
          </cell>
          <cell r="FT302">
            <v>82.5</v>
          </cell>
          <cell r="FU302">
            <v>82.7</v>
          </cell>
          <cell r="FV302">
            <v>83.4</v>
          </cell>
          <cell r="FW302">
            <v>83.8</v>
          </cell>
          <cell r="FX302">
            <v>83.1</v>
          </cell>
          <cell r="FY302">
            <v>83.8</v>
          </cell>
          <cell r="FZ302">
            <v>83.5</v>
          </cell>
          <cell r="GA302">
            <v>83.7</v>
          </cell>
          <cell r="GB302">
            <v>83.5</v>
          </cell>
          <cell r="GC302">
            <v>83.6</v>
          </cell>
          <cell r="GD302">
            <v>82.8</v>
          </cell>
          <cell r="GE302">
            <v>83.7</v>
          </cell>
          <cell r="GF302">
            <v>84.3</v>
          </cell>
          <cell r="GG302">
            <v>84.6</v>
          </cell>
          <cell r="GH302">
            <v>83.9</v>
          </cell>
          <cell r="GI302">
            <v>84.8</v>
          </cell>
          <cell r="GJ302">
            <v>85.1</v>
          </cell>
          <cell r="GK302">
            <v>85.8</v>
          </cell>
          <cell r="GL302">
            <v>86.7</v>
          </cell>
          <cell r="GM302">
            <v>85.7</v>
          </cell>
          <cell r="GN302">
            <v>86.6</v>
          </cell>
          <cell r="GO302">
            <v>87.9</v>
          </cell>
          <cell r="GP302">
            <v>89.5</v>
          </cell>
          <cell r="GQ302">
            <v>89.6</v>
          </cell>
          <cell r="GR302">
            <v>88.4</v>
          </cell>
          <cell r="GS302">
            <v>88.1</v>
          </cell>
          <cell r="GT302">
            <v>88</v>
          </cell>
          <cell r="GU302">
            <v>88.7</v>
          </cell>
          <cell r="GV302">
            <v>90.4</v>
          </cell>
          <cell r="GW302">
            <v>88.8</v>
          </cell>
          <cell r="GX302">
            <v>90.6</v>
          </cell>
          <cell r="GY302">
            <v>91.4</v>
          </cell>
          <cell r="GZ302">
            <v>93.5</v>
          </cell>
          <cell r="HA302">
            <v>95.5</v>
          </cell>
          <cell r="HB302">
            <v>92.9</v>
          </cell>
          <cell r="HC302">
            <v>96.9</v>
          </cell>
          <cell r="HD302">
            <v>98.8</v>
          </cell>
          <cell r="HE302">
            <v>101.5</v>
          </cell>
          <cell r="HF302">
            <v>102.6</v>
          </cell>
          <cell r="HG302">
            <v>100</v>
          </cell>
          <cell r="HH302">
            <v>102.7</v>
          </cell>
          <cell r="HI302">
            <v>103.5</v>
          </cell>
          <cell r="HJ302">
            <v>102.9</v>
          </cell>
          <cell r="HK302">
            <v>103.6</v>
          </cell>
          <cell r="HL302">
            <v>103.2</v>
          </cell>
          <cell r="HM302">
            <v>102.3</v>
          </cell>
          <cell r="HN302">
            <v>103</v>
          </cell>
          <cell r="HO302">
            <v>102.6</v>
          </cell>
        </row>
        <row r="303">
          <cell r="A303" t="str">
            <v>DEFRX4D</v>
          </cell>
          <cell r="B303" t="str">
            <v>Implicit deflator (2011=100)</v>
          </cell>
          <cell r="C303">
            <v>0</v>
          </cell>
          <cell r="H303">
            <v>0</v>
          </cell>
          <cell r="I303">
            <v>16.580200000000001</v>
          </cell>
          <cell r="J303">
            <v>16.627800000000001</v>
          </cell>
          <cell r="K303">
            <v>16.816500000000001</v>
          </cell>
          <cell r="L303">
            <v>18.433900000000001</v>
          </cell>
          <cell r="M303">
            <v>18.1675</v>
          </cell>
          <cell r="N303">
            <v>18.128799999999998</v>
          </cell>
          <cell r="O303">
            <v>18.1114</v>
          </cell>
          <cell r="P303">
            <v>19.4162</v>
          </cell>
          <cell r="Q303">
            <v>20.8142</v>
          </cell>
          <cell r="R303">
            <v>21.6922</v>
          </cell>
          <cell r="S303">
            <v>21.8398</v>
          </cell>
          <cell r="T303">
            <v>23.167899999999999</v>
          </cell>
          <cell r="U303">
            <v>24.925799999999999</v>
          </cell>
          <cell r="V303">
            <v>26.637699999999999</v>
          </cell>
          <cell r="W303">
            <v>28.6252</v>
          </cell>
          <cell r="X303">
            <v>32.060200000000002</v>
          </cell>
          <cell r="Y303">
            <v>28.388100000000001</v>
          </cell>
          <cell r="Z303">
            <v>33.395000000000003</v>
          </cell>
          <cell r="AA303">
            <v>33.563699999999997</v>
          </cell>
          <cell r="AB303">
            <v>33.505899999999997</v>
          </cell>
          <cell r="AC303">
            <v>33.5411</v>
          </cell>
          <cell r="AD303">
            <v>33.689599999999999</v>
          </cell>
          <cell r="AE303">
            <v>33.022500000000001</v>
          </cell>
          <cell r="AF303">
            <v>32.662300000000002</v>
          </cell>
          <cell r="AG303">
            <v>32.742100000000001</v>
          </cell>
          <cell r="AH303">
            <v>32.108699999999999</v>
          </cell>
          <cell r="AI303">
            <v>32.975499999999997</v>
          </cell>
          <cell r="AJ303">
            <v>31.654699999999998</v>
          </cell>
          <cell r="AK303">
            <v>31.606100000000001</v>
          </cell>
          <cell r="AL303">
            <v>33.458300000000001</v>
          </cell>
          <cell r="AM303">
            <v>33.748800000000003</v>
          </cell>
          <cell r="AN303">
            <v>32.916699999999999</v>
          </cell>
          <cell r="AO303">
            <v>34.502200000000002</v>
          </cell>
          <cell r="AP303">
            <v>34.5503</v>
          </cell>
          <cell r="AQ303">
            <v>34.753999999999998</v>
          </cell>
          <cell r="AR303">
            <v>35.155200000000001</v>
          </cell>
          <cell r="AS303">
            <v>35.0535</v>
          </cell>
          <cell r="AT303">
            <v>36.511699999999998</v>
          </cell>
          <cell r="AU303">
            <v>37.504300000000001</v>
          </cell>
          <cell r="AV303">
            <v>39.8872</v>
          </cell>
          <cell r="AW303">
            <v>40.716999999999999</v>
          </cell>
          <cell r="AX303">
            <v>38.796399999999998</v>
          </cell>
          <cell r="AY303">
            <v>42.520699999999998</v>
          </cell>
          <cell r="AZ303">
            <v>45.5991</v>
          </cell>
          <cell r="BA303">
            <v>48.563899999999997</v>
          </cell>
          <cell r="BB303">
            <v>48.631500000000003</v>
          </cell>
          <cell r="BC303">
            <v>46.336500000000001</v>
          </cell>
          <cell r="BD303">
            <v>49.029299999999999</v>
          </cell>
          <cell r="BE303">
            <v>49.631300000000003</v>
          </cell>
          <cell r="BF303">
            <v>51.581699999999998</v>
          </cell>
          <cell r="BG303">
            <v>52.717500000000001</v>
          </cell>
          <cell r="BH303">
            <v>50.712499999999999</v>
          </cell>
          <cell r="BI303">
            <v>53.4178</v>
          </cell>
          <cell r="BJ303">
            <v>53.655700000000003</v>
          </cell>
          <cell r="BK303">
            <v>55.577500000000001</v>
          </cell>
          <cell r="BL303">
            <v>57.132899999999999</v>
          </cell>
          <cell r="BM303">
            <v>55.030500000000004</v>
          </cell>
          <cell r="BN303">
            <v>60.770899999999997</v>
          </cell>
          <cell r="BO303">
            <v>60.057899999999997</v>
          </cell>
          <cell r="BP303">
            <v>60.343299999999999</v>
          </cell>
          <cell r="BQ303">
            <v>60.012999999999998</v>
          </cell>
          <cell r="BR303">
            <v>60.303199999999997</v>
          </cell>
          <cell r="BS303">
            <v>62.532200000000003</v>
          </cell>
          <cell r="BT303">
            <v>64.744799999999998</v>
          </cell>
          <cell r="BU303">
            <v>66.983900000000006</v>
          </cell>
          <cell r="BV303">
            <v>70.109099999999998</v>
          </cell>
          <cell r="BW303">
            <v>66.195499999999996</v>
          </cell>
          <cell r="BX303">
            <v>72.311099999999996</v>
          </cell>
          <cell r="BY303">
            <v>75.298199999999994</v>
          </cell>
          <cell r="BZ303">
            <v>76.697299999999998</v>
          </cell>
          <cell r="CA303">
            <v>77.1006</v>
          </cell>
          <cell r="CB303">
            <v>75.375500000000002</v>
          </cell>
          <cell r="CC303">
            <v>76.601299999999995</v>
          </cell>
          <cell r="CD303">
            <v>76.355999999999995</v>
          </cell>
          <cell r="CE303">
            <v>76.118799999999993</v>
          </cell>
          <cell r="CF303">
            <v>76.149900000000002</v>
          </cell>
          <cell r="CG303">
            <v>76.334599999999995</v>
          </cell>
          <cell r="CH303">
            <v>76.478300000000004</v>
          </cell>
          <cell r="CI303">
            <v>78.156199999999998</v>
          </cell>
          <cell r="CJ303">
            <v>78.4161</v>
          </cell>
          <cell r="CK303">
            <v>78.450100000000006</v>
          </cell>
          <cell r="CL303">
            <v>77.972800000000007</v>
          </cell>
          <cell r="CM303">
            <v>78.0762</v>
          </cell>
          <cell r="CN303">
            <v>78.814999999999998</v>
          </cell>
          <cell r="CO303">
            <v>80.254800000000003</v>
          </cell>
          <cell r="CP303">
            <v>81.117500000000007</v>
          </cell>
          <cell r="CQ303">
            <v>79.712199999999996</v>
          </cell>
          <cell r="CR303">
            <v>80.649199999999993</v>
          </cell>
          <cell r="CS303">
            <v>81.409899999999993</v>
          </cell>
          <cell r="CT303">
            <v>82.762799999999999</v>
          </cell>
          <cell r="CU303">
            <v>84.078900000000004</v>
          </cell>
          <cell r="CV303">
            <v>82.413899999999998</v>
          </cell>
          <cell r="CW303">
            <v>85.4726</v>
          </cell>
          <cell r="CX303">
            <v>86.834699999999998</v>
          </cell>
          <cell r="CY303">
            <v>88.041499999999999</v>
          </cell>
          <cell r="CZ303">
            <v>88.9529</v>
          </cell>
          <cell r="DA303">
            <v>87.4071</v>
          </cell>
          <cell r="DB303">
            <v>89.214699999999993</v>
          </cell>
          <cell r="DC303">
            <v>89.572800000000001</v>
          </cell>
          <cell r="DD303">
            <v>90.220500000000001</v>
          </cell>
          <cell r="DE303">
            <v>90.920299999999997</v>
          </cell>
          <cell r="DF303">
            <v>90.062399999999997</v>
          </cell>
          <cell r="DG303">
            <v>91.365899999999996</v>
          </cell>
          <cell r="DH303">
            <v>91.013400000000004</v>
          </cell>
          <cell r="DI303">
            <v>92.440799999999996</v>
          </cell>
          <cell r="DJ303">
            <v>92.794200000000004</v>
          </cell>
          <cell r="DK303">
            <v>91.984499999999997</v>
          </cell>
          <cell r="DL303">
            <v>92.549599999999998</v>
          </cell>
          <cell r="DM303">
            <v>91.676599999999993</v>
          </cell>
          <cell r="DN303">
            <v>93.0518</v>
          </cell>
          <cell r="DO303">
            <v>92.999099999999999</v>
          </cell>
          <cell r="DP303">
            <v>92.594399999999993</v>
          </cell>
          <cell r="DQ303">
            <v>91.764300000000006</v>
          </cell>
          <cell r="DR303">
            <v>92.201800000000006</v>
          </cell>
          <cell r="DS303">
            <v>92.516400000000004</v>
          </cell>
          <cell r="DT303">
            <v>91.933000000000007</v>
          </cell>
          <cell r="DU303">
            <v>92.121600000000001</v>
          </cell>
          <cell r="DV303">
            <v>92.309899999999999</v>
          </cell>
          <cell r="DW303">
            <v>92.46</v>
          </cell>
          <cell r="DX303">
            <v>94.426100000000005</v>
          </cell>
          <cell r="DY303">
            <v>94.895899999999997</v>
          </cell>
          <cell r="DZ303">
            <v>93.621499999999997</v>
          </cell>
          <cell r="EA303">
            <v>95.351299999999995</v>
          </cell>
          <cell r="EB303">
            <v>96.395200000000003</v>
          </cell>
          <cell r="EC303">
            <v>97.525700000000001</v>
          </cell>
          <cell r="ED303">
            <v>97.185199999999995</v>
          </cell>
          <cell r="EE303">
            <v>96.680999999999997</v>
          </cell>
          <cell r="EF303">
            <v>96.232200000000006</v>
          </cell>
          <cell r="EG303">
            <v>95.8613</v>
          </cell>
          <cell r="EH303">
            <v>96.296400000000006</v>
          </cell>
          <cell r="EI303">
            <v>95.899500000000003</v>
          </cell>
          <cell r="EJ303">
            <v>96.071700000000007</v>
          </cell>
          <cell r="EK303">
            <v>94.699299999999994</v>
          </cell>
          <cell r="EL303">
            <v>94.029300000000006</v>
          </cell>
          <cell r="EM303">
            <v>94.760599999999997</v>
          </cell>
          <cell r="EN303">
            <v>94.480699999999999</v>
          </cell>
          <cell r="EO303">
            <v>94.491399999999999</v>
          </cell>
          <cell r="EP303">
            <v>92.992400000000004</v>
          </cell>
          <cell r="EQ303">
            <v>91.779600000000002</v>
          </cell>
          <cell r="ER303">
            <v>91.587299999999999</v>
          </cell>
          <cell r="ES303">
            <v>90.525499999999994</v>
          </cell>
          <cell r="ET303">
            <v>91.691800000000001</v>
          </cell>
          <cell r="EU303">
            <v>88.8</v>
          </cell>
          <cell r="EV303">
            <v>88.133600000000001</v>
          </cell>
          <cell r="EW303">
            <v>88.384100000000004</v>
          </cell>
          <cell r="EX303">
            <v>88.716399999999993</v>
          </cell>
          <cell r="EY303">
            <v>88.502600000000001</v>
          </cell>
          <cell r="EZ303">
            <v>88.4148</v>
          </cell>
          <cell r="FA303">
            <v>88.279899999999998</v>
          </cell>
          <cell r="FB303">
            <v>88.498000000000005</v>
          </cell>
          <cell r="FC303">
            <v>88.290499999999994</v>
          </cell>
          <cell r="FD303">
            <v>88.371399999999994</v>
          </cell>
          <cell r="FE303">
            <v>87.422799999999995</v>
          </cell>
          <cell r="FF303">
            <v>86.371499999999997</v>
          </cell>
          <cell r="FG303">
            <v>86.0869</v>
          </cell>
          <cell r="FH303">
            <v>85.874700000000004</v>
          </cell>
          <cell r="FI303">
            <v>86.414500000000004</v>
          </cell>
          <cell r="FJ303">
            <v>84.539299999999997</v>
          </cell>
          <cell r="FK303">
            <v>84.091899999999995</v>
          </cell>
          <cell r="FL303">
            <v>83.991299999999995</v>
          </cell>
          <cell r="FM303">
            <v>83.693100000000001</v>
          </cell>
          <cell r="FN303">
            <v>84.045900000000003</v>
          </cell>
          <cell r="FO303">
            <v>83.480900000000005</v>
          </cell>
          <cell r="FP303">
            <v>82.490700000000004</v>
          </cell>
          <cell r="FQ303">
            <v>81.970799999999997</v>
          </cell>
          <cell r="FR303">
            <v>81.994100000000003</v>
          </cell>
          <cell r="FS303">
            <v>82.429599999999994</v>
          </cell>
          <cell r="FT303">
            <v>82.471100000000007</v>
          </cell>
          <cell r="FU303">
            <v>82.742999999999995</v>
          </cell>
          <cell r="FV303">
            <v>83.3887</v>
          </cell>
          <cell r="FW303">
            <v>83.810299999999998</v>
          </cell>
          <cell r="FX303">
            <v>83.143000000000001</v>
          </cell>
          <cell r="FY303">
            <v>83.826700000000002</v>
          </cell>
          <cell r="FZ303">
            <v>83.500799999999998</v>
          </cell>
          <cell r="GA303">
            <v>83.713800000000006</v>
          </cell>
          <cell r="GB303">
            <v>83.497299999999996</v>
          </cell>
          <cell r="GC303">
            <v>83.627600000000001</v>
          </cell>
          <cell r="GD303">
            <v>82.8249</v>
          </cell>
          <cell r="GE303">
            <v>83.723399999999998</v>
          </cell>
          <cell r="GF303">
            <v>84.265600000000006</v>
          </cell>
          <cell r="GG303">
            <v>84.6203</v>
          </cell>
          <cell r="GH303">
            <v>83.918199999999999</v>
          </cell>
          <cell r="GI303">
            <v>84.821399999999997</v>
          </cell>
          <cell r="GJ303">
            <v>85.0976</v>
          </cell>
          <cell r="GK303">
            <v>85.826800000000006</v>
          </cell>
          <cell r="GL303">
            <v>86.742900000000006</v>
          </cell>
          <cell r="GM303">
            <v>85.672300000000007</v>
          </cell>
          <cell r="GN303">
            <v>86.581400000000002</v>
          </cell>
          <cell r="GO303">
            <v>87.881299999999996</v>
          </cell>
          <cell r="GP303">
            <v>89.450999999999993</v>
          </cell>
          <cell r="GQ303">
            <v>89.633099999999999</v>
          </cell>
          <cell r="GR303">
            <v>88.4345</v>
          </cell>
          <cell r="GS303">
            <v>88.108999999999995</v>
          </cell>
          <cell r="GT303">
            <v>87.975399999999993</v>
          </cell>
          <cell r="GU303">
            <v>88.656899999999993</v>
          </cell>
          <cell r="GV303">
            <v>90.363399999999999</v>
          </cell>
          <cell r="GW303">
            <v>88.849000000000004</v>
          </cell>
          <cell r="GX303">
            <v>90.621700000000004</v>
          </cell>
          <cell r="GY303">
            <v>91.3553</v>
          </cell>
          <cell r="GZ303">
            <v>93.534999999999997</v>
          </cell>
          <cell r="HA303">
            <v>95.543700000000001</v>
          </cell>
          <cell r="HB303">
            <v>92.867599999999996</v>
          </cell>
          <cell r="HC303">
            <v>96.915700000000001</v>
          </cell>
          <cell r="HD303">
            <v>98.792599999999993</v>
          </cell>
          <cell r="HE303">
            <v>101.4649</v>
          </cell>
          <cell r="HF303">
            <v>102.6241</v>
          </cell>
          <cell r="HG303">
            <v>100</v>
          </cell>
          <cell r="HH303">
            <v>102.7195</v>
          </cell>
          <cell r="HI303">
            <v>103.4555</v>
          </cell>
          <cell r="HJ303">
            <v>102.8505</v>
          </cell>
          <cell r="HK303">
            <v>103.61620000000001</v>
          </cell>
          <cell r="HL303">
            <v>103.1722</v>
          </cell>
          <cell r="HM303">
            <v>102.3167</v>
          </cell>
          <cell r="HN303">
            <v>103.0076</v>
          </cell>
          <cell r="HO303">
            <v>102.5694</v>
          </cell>
        </row>
        <row r="304">
          <cell r="A304" t="str">
            <v>DEFMG</v>
          </cell>
          <cell r="B304" t="str">
            <v>Implicit deflator (2011=100)</v>
          </cell>
          <cell r="C304" t="str">
            <v>Imports of goods</v>
          </cell>
          <cell r="H304">
            <v>0</v>
          </cell>
          <cell r="I304">
            <v>18.399999999999999</v>
          </cell>
          <cell r="J304">
            <v>17.7</v>
          </cell>
          <cell r="K304">
            <v>17.899999999999999</v>
          </cell>
          <cell r="L304">
            <v>18.600000000000001</v>
          </cell>
          <cell r="M304">
            <v>18.600000000000001</v>
          </cell>
          <cell r="N304">
            <v>18.399999999999999</v>
          </cell>
          <cell r="O304">
            <v>18.5</v>
          </cell>
          <cell r="P304">
            <v>19.100000000000001</v>
          </cell>
          <cell r="Q304">
            <v>20.399999999999999</v>
          </cell>
          <cell r="R304">
            <v>21.5</v>
          </cell>
          <cell r="S304">
            <v>21.9</v>
          </cell>
          <cell r="T304">
            <v>22.6</v>
          </cell>
          <cell r="U304">
            <v>24.3</v>
          </cell>
          <cell r="V304">
            <v>26.6</v>
          </cell>
          <cell r="W304">
            <v>28</v>
          </cell>
          <cell r="X304">
            <v>31.3</v>
          </cell>
          <cell r="Y304">
            <v>27.4</v>
          </cell>
          <cell r="Z304">
            <v>34.6</v>
          </cell>
          <cell r="AA304">
            <v>36</v>
          </cell>
          <cell r="AB304">
            <v>36.4</v>
          </cell>
          <cell r="AC304">
            <v>35.6</v>
          </cell>
          <cell r="AD304">
            <v>35.1</v>
          </cell>
          <cell r="AE304">
            <v>33.5</v>
          </cell>
          <cell r="AF304">
            <v>33.799999999999997</v>
          </cell>
          <cell r="AG304">
            <v>34</v>
          </cell>
          <cell r="AH304">
            <v>33.799999999999997</v>
          </cell>
          <cell r="AI304">
            <v>33.5</v>
          </cell>
          <cell r="AJ304">
            <v>34</v>
          </cell>
          <cell r="AK304">
            <v>34.799999999999997</v>
          </cell>
          <cell r="AL304">
            <v>35.700000000000003</v>
          </cell>
          <cell r="AM304">
            <v>35.700000000000003</v>
          </cell>
          <cell r="AN304">
            <v>34.799999999999997</v>
          </cell>
          <cell r="AO304">
            <v>36.200000000000003</v>
          </cell>
          <cell r="AP304">
            <v>36.5</v>
          </cell>
          <cell r="AQ304">
            <v>37</v>
          </cell>
          <cell r="AR304">
            <v>36.9</v>
          </cell>
          <cell r="AS304">
            <v>36.4</v>
          </cell>
          <cell r="AT304">
            <v>37.700000000000003</v>
          </cell>
          <cell r="AU304">
            <v>38.6</v>
          </cell>
          <cell r="AV304">
            <v>39.4</v>
          </cell>
          <cell r="AW304">
            <v>40.299999999999997</v>
          </cell>
          <cell r="AX304">
            <v>38.9</v>
          </cell>
          <cell r="AY304">
            <v>42.5</v>
          </cell>
          <cell r="AZ304">
            <v>45.1</v>
          </cell>
          <cell r="BA304">
            <v>47.5</v>
          </cell>
          <cell r="BB304">
            <v>48.2</v>
          </cell>
          <cell r="BC304">
            <v>45.8</v>
          </cell>
          <cell r="BD304">
            <v>48.4</v>
          </cell>
          <cell r="BE304">
            <v>49.1</v>
          </cell>
          <cell r="BF304">
            <v>50.5</v>
          </cell>
          <cell r="BG304">
            <v>51.3</v>
          </cell>
          <cell r="BH304">
            <v>49.8</v>
          </cell>
          <cell r="BI304">
            <v>52.7</v>
          </cell>
          <cell r="BJ304">
            <v>54.4</v>
          </cell>
          <cell r="BK304">
            <v>56.2</v>
          </cell>
          <cell r="BL304">
            <v>58.2</v>
          </cell>
          <cell r="BM304">
            <v>55.3</v>
          </cell>
          <cell r="BN304">
            <v>59.3</v>
          </cell>
          <cell r="BO304">
            <v>57.9</v>
          </cell>
          <cell r="BP304">
            <v>57.4</v>
          </cell>
          <cell r="BQ304">
            <v>59.5</v>
          </cell>
          <cell r="BR304">
            <v>58.4</v>
          </cell>
          <cell r="BS304">
            <v>61.4</v>
          </cell>
          <cell r="BT304">
            <v>63.1</v>
          </cell>
          <cell r="BU304">
            <v>66.2</v>
          </cell>
          <cell r="BV304">
            <v>70.2</v>
          </cell>
          <cell r="BW304">
            <v>65.5</v>
          </cell>
          <cell r="BX304">
            <v>71.7</v>
          </cell>
          <cell r="BY304">
            <v>73.400000000000006</v>
          </cell>
          <cell r="BZ304">
            <v>73.7</v>
          </cell>
          <cell r="CA304">
            <v>72.3</v>
          </cell>
          <cell r="CB304">
            <v>72.599999999999994</v>
          </cell>
          <cell r="CC304">
            <v>71.400000000000006</v>
          </cell>
          <cell r="CD304">
            <v>70.599999999999994</v>
          </cell>
          <cell r="CE304">
            <v>70.5</v>
          </cell>
          <cell r="CF304">
            <v>71.099999999999994</v>
          </cell>
          <cell r="CG304">
            <v>70.8</v>
          </cell>
          <cell r="CH304">
            <v>73.099999999999994</v>
          </cell>
          <cell r="CI304">
            <v>74.2</v>
          </cell>
          <cell r="CJ304">
            <v>75.3</v>
          </cell>
          <cell r="CK304">
            <v>75</v>
          </cell>
          <cell r="CL304">
            <v>74.5</v>
          </cell>
          <cell r="CM304">
            <v>75.7</v>
          </cell>
          <cell r="CN304">
            <v>77.099999999999994</v>
          </cell>
          <cell r="CO304">
            <v>77.8</v>
          </cell>
          <cell r="CP304">
            <v>78.8</v>
          </cell>
          <cell r="CQ304">
            <v>77.5</v>
          </cell>
          <cell r="CR304">
            <v>79.400000000000006</v>
          </cell>
          <cell r="CS304">
            <v>80.400000000000006</v>
          </cell>
          <cell r="CT304">
            <v>80.8</v>
          </cell>
          <cell r="CU304">
            <v>81.7</v>
          </cell>
          <cell r="CV304">
            <v>80.7</v>
          </cell>
          <cell r="CW304">
            <v>82.8</v>
          </cell>
          <cell r="CX304">
            <v>83.4</v>
          </cell>
          <cell r="CY304">
            <v>83.9</v>
          </cell>
          <cell r="CZ304">
            <v>84.3</v>
          </cell>
          <cell r="DA304">
            <v>83.6</v>
          </cell>
          <cell r="DB304">
            <v>84.8</v>
          </cell>
          <cell r="DC304">
            <v>84.7</v>
          </cell>
          <cell r="DD304">
            <v>85.5</v>
          </cell>
          <cell r="DE304">
            <v>87.2</v>
          </cell>
          <cell r="DF304">
            <v>85.7</v>
          </cell>
          <cell r="DG304">
            <v>87.8</v>
          </cell>
          <cell r="DH304">
            <v>86.4</v>
          </cell>
          <cell r="DI304">
            <v>87</v>
          </cell>
          <cell r="DJ304">
            <v>87.7</v>
          </cell>
          <cell r="DK304">
            <v>87.2</v>
          </cell>
          <cell r="DL304">
            <v>87.7</v>
          </cell>
          <cell r="DM304">
            <v>86.9</v>
          </cell>
          <cell r="DN304">
            <v>87.9</v>
          </cell>
          <cell r="DO304">
            <v>87.5</v>
          </cell>
          <cell r="DP304">
            <v>87.5</v>
          </cell>
          <cell r="DQ304">
            <v>86.4</v>
          </cell>
          <cell r="DR304">
            <v>86.9</v>
          </cell>
          <cell r="DS304">
            <v>87.4</v>
          </cell>
          <cell r="DT304">
            <v>87</v>
          </cell>
          <cell r="DU304">
            <v>86.9</v>
          </cell>
          <cell r="DV304">
            <v>87.9</v>
          </cell>
          <cell r="DW304">
            <v>88</v>
          </cell>
          <cell r="DX304">
            <v>89.8</v>
          </cell>
          <cell r="DY304">
            <v>91.1</v>
          </cell>
          <cell r="DZ304">
            <v>89.3</v>
          </cell>
          <cell r="EA304">
            <v>92.3</v>
          </cell>
          <cell r="EB304">
            <v>94</v>
          </cell>
          <cell r="EC304">
            <v>94.3</v>
          </cell>
          <cell r="ED304">
            <v>93.7</v>
          </cell>
          <cell r="EE304">
            <v>93.6</v>
          </cell>
          <cell r="EF304">
            <v>93.3</v>
          </cell>
          <cell r="EG304">
            <v>92.4</v>
          </cell>
          <cell r="EH304">
            <v>92.4</v>
          </cell>
          <cell r="EI304">
            <v>92</v>
          </cell>
          <cell r="EJ304">
            <v>92.5</v>
          </cell>
          <cell r="EK304">
            <v>91.3</v>
          </cell>
          <cell r="EL304">
            <v>90.5</v>
          </cell>
          <cell r="EM304">
            <v>90.9</v>
          </cell>
          <cell r="EN304">
            <v>89.9</v>
          </cell>
          <cell r="EO304">
            <v>90.7</v>
          </cell>
          <cell r="EP304">
            <v>88.3</v>
          </cell>
          <cell r="EQ304">
            <v>86.3</v>
          </cell>
          <cell r="ER304">
            <v>85.7</v>
          </cell>
          <cell r="ES304">
            <v>85</v>
          </cell>
          <cell r="ET304">
            <v>86.3</v>
          </cell>
          <cell r="EU304">
            <v>84.7</v>
          </cell>
          <cell r="EV304">
            <v>83.5</v>
          </cell>
          <cell r="EW304">
            <v>84.1</v>
          </cell>
          <cell r="EX304">
            <v>84.6</v>
          </cell>
          <cell r="EY304">
            <v>84.2</v>
          </cell>
          <cell r="EZ304">
            <v>84.8</v>
          </cell>
          <cell r="FA304">
            <v>84.5</v>
          </cell>
          <cell r="FB304">
            <v>84.9</v>
          </cell>
          <cell r="FC304">
            <v>84.9</v>
          </cell>
          <cell r="FD304">
            <v>84.8</v>
          </cell>
          <cell r="FE304">
            <v>83.2</v>
          </cell>
          <cell r="FF304">
            <v>82.2</v>
          </cell>
          <cell r="FG304">
            <v>81.599999999999994</v>
          </cell>
          <cell r="FH304">
            <v>80.3</v>
          </cell>
          <cell r="FI304">
            <v>81.8</v>
          </cell>
          <cell r="FJ304">
            <v>79</v>
          </cell>
          <cell r="FK304">
            <v>78.2</v>
          </cell>
          <cell r="FL304">
            <v>78.3</v>
          </cell>
          <cell r="FM304">
            <v>78.2</v>
          </cell>
          <cell r="FN304">
            <v>78.400000000000006</v>
          </cell>
          <cell r="FO304">
            <v>78.5</v>
          </cell>
          <cell r="FP304">
            <v>77.5</v>
          </cell>
          <cell r="FQ304">
            <v>77.099999999999994</v>
          </cell>
          <cell r="FR304">
            <v>77.7</v>
          </cell>
          <cell r="FS304">
            <v>77.7</v>
          </cell>
          <cell r="FT304">
            <v>78.900000000000006</v>
          </cell>
          <cell r="FU304">
            <v>79.400000000000006</v>
          </cell>
          <cell r="FV304">
            <v>80.2</v>
          </cell>
          <cell r="FW304">
            <v>80.900000000000006</v>
          </cell>
          <cell r="FX304">
            <v>79.900000000000006</v>
          </cell>
          <cell r="FY304">
            <v>81.599999999999994</v>
          </cell>
          <cell r="FZ304">
            <v>81.3</v>
          </cell>
          <cell r="GA304">
            <v>81.5</v>
          </cell>
          <cell r="GB304">
            <v>81.3</v>
          </cell>
          <cell r="GC304">
            <v>81.400000000000006</v>
          </cell>
          <cell r="GD304">
            <v>82.1</v>
          </cell>
          <cell r="GE304">
            <v>83</v>
          </cell>
          <cell r="GF304">
            <v>83.7</v>
          </cell>
          <cell r="GG304">
            <v>83.6</v>
          </cell>
          <cell r="GH304">
            <v>83.1</v>
          </cell>
          <cell r="GI304">
            <v>83.8</v>
          </cell>
          <cell r="GJ304">
            <v>84.1</v>
          </cell>
          <cell r="GK304">
            <v>84.6</v>
          </cell>
          <cell r="GL304">
            <v>85.7</v>
          </cell>
          <cell r="GM304">
            <v>84.6</v>
          </cell>
          <cell r="GN304">
            <v>86.6</v>
          </cell>
          <cell r="GO304">
            <v>87.9</v>
          </cell>
          <cell r="GP304">
            <v>89.1</v>
          </cell>
          <cell r="GQ304">
            <v>88.3</v>
          </cell>
          <cell r="GR304">
            <v>88</v>
          </cell>
          <cell r="GS304">
            <v>85.9</v>
          </cell>
          <cell r="GT304">
            <v>85.9</v>
          </cell>
          <cell r="GU304">
            <v>87.2</v>
          </cell>
          <cell r="GV304">
            <v>88.2</v>
          </cell>
          <cell r="GW304">
            <v>86.9</v>
          </cell>
          <cell r="GX304">
            <v>89.1</v>
          </cell>
          <cell r="GY304">
            <v>92.2</v>
          </cell>
          <cell r="GZ304">
            <v>92.8</v>
          </cell>
          <cell r="HA304">
            <v>95.1</v>
          </cell>
          <cell r="HB304">
            <v>92.4</v>
          </cell>
          <cell r="HC304">
            <v>97.1</v>
          </cell>
          <cell r="HD304">
            <v>99.3</v>
          </cell>
          <cell r="HE304">
            <v>101</v>
          </cell>
          <cell r="HF304">
            <v>102.3</v>
          </cell>
          <cell r="HG304">
            <v>100</v>
          </cell>
          <cell r="HH304">
            <v>103.7</v>
          </cell>
          <cell r="HI304">
            <v>105.2</v>
          </cell>
          <cell r="HJ304">
            <v>102.9</v>
          </cell>
          <cell r="HK304">
            <v>103.6</v>
          </cell>
          <cell r="HL304">
            <v>103.8</v>
          </cell>
          <cell r="HM304">
            <v>103.8</v>
          </cell>
          <cell r="HN304">
            <v>104.6</v>
          </cell>
          <cell r="HO304">
            <v>101.6</v>
          </cell>
        </row>
        <row r="305">
          <cell r="A305" t="str">
            <v>DEFMG4D</v>
          </cell>
          <cell r="B305" t="str">
            <v>Implicit deflator (2011=100)</v>
          </cell>
          <cell r="C305">
            <v>0</v>
          </cell>
          <cell r="H305">
            <v>0</v>
          </cell>
          <cell r="I305">
            <v>18.439800000000002</v>
          </cell>
          <cell r="J305">
            <v>17.683199999999999</v>
          </cell>
          <cell r="K305">
            <v>17.9116</v>
          </cell>
          <cell r="L305">
            <v>18.610700000000001</v>
          </cell>
          <cell r="M305">
            <v>18.619199999999999</v>
          </cell>
          <cell r="N305">
            <v>18.386700000000001</v>
          </cell>
          <cell r="O305">
            <v>18.529399999999999</v>
          </cell>
          <cell r="P305">
            <v>19.070399999999999</v>
          </cell>
          <cell r="Q305">
            <v>20.441500000000001</v>
          </cell>
          <cell r="R305">
            <v>21.478899999999999</v>
          </cell>
          <cell r="S305">
            <v>21.8963</v>
          </cell>
          <cell r="T305">
            <v>22.5975</v>
          </cell>
          <cell r="U305">
            <v>24.305599999999998</v>
          </cell>
          <cell r="V305">
            <v>26.6113</v>
          </cell>
          <cell r="W305">
            <v>27.985600000000002</v>
          </cell>
          <cell r="X305">
            <v>31.274100000000001</v>
          </cell>
          <cell r="Y305">
            <v>27.350999999999999</v>
          </cell>
          <cell r="Z305">
            <v>34.607700000000001</v>
          </cell>
          <cell r="AA305">
            <v>36.049199999999999</v>
          </cell>
          <cell r="AB305">
            <v>36.417299999999997</v>
          </cell>
          <cell r="AC305">
            <v>35.604700000000001</v>
          </cell>
          <cell r="AD305">
            <v>35.136600000000001</v>
          </cell>
          <cell r="AE305">
            <v>33.537500000000001</v>
          </cell>
          <cell r="AF305">
            <v>33.799700000000001</v>
          </cell>
          <cell r="AG305">
            <v>33.9876</v>
          </cell>
          <cell r="AH305">
            <v>33.786900000000003</v>
          </cell>
          <cell r="AI305">
            <v>33.471200000000003</v>
          </cell>
          <cell r="AJ305">
            <v>33.9527</v>
          </cell>
          <cell r="AK305">
            <v>34.781700000000001</v>
          </cell>
          <cell r="AL305">
            <v>35.688600000000001</v>
          </cell>
          <cell r="AM305">
            <v>35.745800000000003</v>
          </cell>
          <cell r="AN305">
            <v>34.805</v>
          </cell>
          <cell r="AO305">
            <v>36.215899999999998</v>
          </cell>
          <cell r="AP305">
            <v>36.524999999999999</v>
          </cell>
          <cell r="AQ305">
            <v>36.956899999999997</v>
          </cell>
          <cell r="AR305">
            <v>36.874000000000002</v>
          </cell>
          <cell r="AS305">
            <v>36.3934</v>
          </cell>
          <cell r="AT305">
            <v>37.651499999999999</v>
          </cell>
          <cell r="AU305">
            <v>38.644599999999997</v>
          </cell>
          <cell r="AV305">
            <v>39.386800000000001</v>
          </cell>
          <cell r="AW305">
            <v>40.337800000000001</v>
          </cell>
          <cell r="AX305">
            <v>38.882800000000003</v>
          </cell>
          <cell r="AY305">
            <v>42.524099999999997</v>
          </cell>
          <cell r="AZ305">
            <v>45.077399999999997</v>
          </cell>
          <cell r="BA305">
            <v>47.464500000000001</v>
          </cell>
          <cell r="BB305">
            <v>48.243499999999997</v>
          </cell>
          <cell r="BC305">
            <v>45.848300000000002</v>
          </cell>
          <cell r="BD305">
            <v>48.415999999999997</v>
          </cell>
          <cell r="BE305">
            <v>49.112699999999997</v>
          </cell>
          <cell r="BF305">
            <v>50.491599999999998</v>
          </cell>
          <cell r="BG305">
            <v>51.250500000000002</v>
          </cell>
          <cell r="BH305">
            <v>49.8033</v>
          </cell>
          <cell r="BI305">
            <v>52.726799999999997</v>
          </cell>
          <cell r="BJ305">
            <v>54.4268</v>
          </cell>
          <cell r="BK305">
            <v>56.186500000000002</v>
          </cell>
          <cell r="BL305">
            <v>58.173000000000002</v>
          </cell>
          <cell r="BM305">
            <v>55.346400000000003</v>
          </cell>
          <cell r="BN305">
            <v>59.271799999999999</v>
          </cell>
          <cell r="BO305">
            <v>57.863300000000002</v>
          </cell>
          <cell r="BP305">
            <v>57.446199999999997</v>
          </cell>
          <cell r="BQ305">
            <v>59.456000000000003</v>
          </cell>
          <cell r="BR305">
            <v>58.367800000000003</v>
          </cell>
          <cell r="BS305">
            <v>61.384999999999998</v>
          </cell>
          <cell r="BT305">
            <v>63.116900000000001</v>
          </cell>
          <cell r="BU305">
            <v>66.153800000000004</v>
          </cell>
          <cell r="BV305">
            <v>70.247299999999996</v>
          </cell>
          <cell r="BW305">
            <v>65.478399999999993</v>
          </cell>
          <cell r="BX305">
            <v>71.720500000000001</v>
          </cell>
          <cell r="BY305">
            <v>73.411799999999999</v>
          </cell>
          <cell r="BZ305">
            <v>73.686800000000005</v>
          </cell>
          <cell r="CA305">
            <v>72.259399999999999</v>
          </cell>
          <cell r="CB305">
            <v>72.612899999999996</v>
          </cell>
          <cell r="CC305">
            <v>71.425700000000006</v>
          </cell>
          <cell r="CD305">
            <v>70.637900000000002</v>
          </cell>
          <cell r="CE305">
            <v>70.503900000000002</v>
          </cell>
          <cell r="CF305">
            <v>71.105800000000002</v>
          </cell>
          <cell r="CG305">
            <v>70.828699999999998</v>
          </cell>
          <cell r="CH305">
            <v>73.142099999999999</v>
          </cell>
          <cell r="CI305">
            <v>74.203100000000006</v>
          </cell>
          <cell r="CJ305">
            <v>75.254400000000004</v>
          </cell>
          <cell r="CK305">
            <v>74.972999999999999</v>
          </cell>
          <cell r="CL305">
            <v>74.479299999999995</v>
          </cell>
          <cell r="CM305">
            <v>75.7136</v>
          </cell>
          <cell r="CN305">
            <v>77.113100000000003</v>
          </cell>
          <cell r="CO305">
            <v>77.823099999999997</v>
          </cell>
          <cell r="CP305">
            <v>78.828000000000003</v>
          </cell>
          <cell r="CQ305">
            <v>77.4803</v>
          </cell>
          <cell r="CR305">
            <v>79.400700000000001</v>
          </cell>
          <cell r="CS305">
            <v>80.365899999999996</v>
          </cell>
          <cell r="CT305">
            <v>80.819199999999995</v>
          </cell>
          <cell r="CU305">
            <v>81.741100000000003</v>
          </cell>
          <cell r="CV305">
            <v>80.684700000000007</v>
          </cell>
          <cell r="CW305">
            <v>82.831500000000005</v>
          </cell>
          <cell r="CX305">
            <v>83.361699999999999</v>
          </cell>
          <cell r="CY305">
            <v>83.901300000000006</v>
          </cell>
          <cell r="CZ305">
            <v>84.311999999999998</v>
          </cell>
          <cell r="DA305">
            <v>83.614099999999993</v>
          </cell>
          <cell r="DB305">
            <v>84.817099999999996</v>
          </cell>
          <cell r="DC305">
            <v>84.659499999999994</v>
          </cell>
          <cell r="DD305">
            <v>85.541799999999995</v>
          </cell>
          <cell r="DE305">
            <v>87.240499999999997</v>
          </cell>
          <cell r="DF305">
            <v>85.654399999999995</v>
          </cell>
          <cell r="DG305">
            <v>87.804500000000004</v>
          </cell>
          <cell r="DH305">
            <v>86.443200000000004</v>
          </cell>
          <cell r="DI305">
            <v>86.983800000000002</v>
          </cell>
          <cell r="DJ305">
            <v>87.738900000000001</v>
          </cell>
          <cell r="DK305">
            <v>87.225499999999997</v>
          </cell>
          <cell r="DL305">
            <v>87.673900000000003</v>
          </cell>
          <cell r="DM305">
            <v>86.93</v>
          </cell>
          <cell r="DN305">
            <v>87.900700000000001</v>
          </cell>
          <cell r="DO305">
            <v>87.474299999999999</v>
          </cell>
          <cell r="DP305">
            <v>87.485100000000003</v>
          </cell>
          <cell r="DQ305">
            <v>86.415000000000006</v>
          </cell>
          <cell r="DR305">
            <v>86.905000000000001</v>
          </cell>
          <cell r="DS305">
            <v>87.389099999999999</v>
          </cell>
          <cell r="DT305">
            <v>86.984499999999997</v>
          </cell>
          <cell r="DU305">
            <v>86.946299999999994</v>
          </cell>
          <cell r="DV305">
            <v>87.885599999999997</v>
          </cell>
          <cell r="DW305">
            <v>88.019800000000004</v>
          </cell>
          <cell r="DX305">
            <v>89.784599999999998</v>
          </cell>
          <cell r="DY305">
            <v>91.050200000000004</v>
          </cell>
          <cell r="DZ305">
            <v>89.278800000000004</v>
          </cell>
          <cell r="EA305">
            <v>92.280699999999996</v>
          </cell>
          <cell r="EB305">
            <v>94.000799999999998</v>
          </cell>
          <cell r="EC305">
            <v>94.279399999999995</v>
          </cell>
          <cell r="ED305">
            <v>93.742900000000006</v>
          </cell>
          <cell r="EE305">
            <v>93.626300000000001</v>
          </cell>
          <cell r="EF305">
            <v>93.335300000000004</v>
          </cell>
          <cell r="EG305">
            <v>92.358999999999995</v>
          </cell>
          <cell r="EH305">
            <v>92.367199999999997</v>
          </cell>
          <cell r="EI305">
            <v>91.998500000000007</v>
          </cell>
          <cell r="EJ305">
            <v>92.485200000000006</v>
          </cell>
          <cell r="EK305">
            <v>91.303700000000006</v>
          </cell>
          <cell r="EL305">
            <v>90.53</v>
          </cell>
          <cell r="EM305">
            <v>90.9328</v>
          </cell>
          <cell r="EN305">
            <v>89.925200000000004</v>
          </cell>
          <cell r="EO305">
            <v>90.650099999999995</v>
          </cell>
          <cell r="EP305">
            <v>88.296499999999995</v>
          </cell>
          <cell r="EQ305">
            <v>86.325100000000006</v>
          </cell>
          <cell r="ER305">
            <v>85.719399999999993</v>
          </cell>
          <cell r="ES305">
            <v>84.974299999999999</v>
          </cell>
          <cell r="ET305">
            <v>86.308000000000007</v>
          </cell>
          <cell r="EU305">
            <v>84.739000000000004</v>
          </cell>
          <cell r="EV305">
            <v>83.538600000000002</v>
          </cell>
          <cell r="EW305">
            <v>84.066999999999993</v>
          </cell>
          <cell r="EX305">
            <v>84.560100000000006</v>
          </cell>
          <cell r="EY305">
            <v>84.216099999999997</v>
          </cell>
          <cell r="EZ305">
            <v>84.782600000000002</v>
          </cell>
          <cell r="FA305">
            <v>84.4529</v>
          </cell>
          <cell r="FB305">
            <v>84.863900000000001</v>
          </cell>
          <cell r="FC305">
            <v>84.913799999999995</v>
          </cell>
          <cell r="FD305">
            <v>84.758499999999998</v>
          </cell>
          <cell r="FE305">
            <v>83.183099999999996</v>
          </cell>
          <cell r="FF305">
            <v>82.173299999999998</v>
          </cell>
          <cell r="FG305">
            <v>81.5809</v>
          </cell>
          <cell r="FH305">
            <v>80.325900000000004</v>
          </cell>
          <cell r="FI305">
            <v>81.798699999999997</v>
          </cell>
          <cell r="FJ305">
            <v>78.9649</v>
          </cell>
          <cell r="FK305">
            <v>78.175299999999993</v>
          </cell>
          <cell r="FL305">
            <v>78.343999999999994</v>
          </cell>
          <cell r="FM305">
            <v>78.159099999999995</v>
          </cell>
          <cell r="FN305">
            <v>78.382999999999996</v>
          </cell>
          <cell r="FO305">
            <v>78.469099999999997</v>
          </cell>
          <cell r="FP305">
            <v>77.521000000000001</v>
          </cell>
          <cell r="FQ305">
            <v>77.064099999999996</v>
          </cell>
          <cell r="FR305">
            <v>77.699799999999996</v>
          </cell>
          <cell r="FS305">
            <v>77.659000000000006</v>
          </cell>
          <cell r="FT305">
            <v>78.904300000000006</v>
          </cell>
          <cell r="FU305">
            <v>79.394199999999998</v>
          </cell>
          <cell r="FV305">
            <v>80.234200000000001</v>
          </cell>
          <cell r="FW305">
            <v>80.912599999999998</v>
          </cell>
          <cell r="FX305">
            <v>79.897599999999997</v>
          </cell>
          <cell r="FY305">
            <v>81.612099999999998</v>
          </cell>
          <cell r="FZ305">
            <v>81.286500000000004</v>
          </cell>
          <cell r="GA305">
            <v>81.488299999999995</v>
          </cell>
          <cell r="GB305">
            <v>81.3416</v>
          </cell>
          <cell r="GC305">
            <v>81.4255</v>
          </cell>
          <cell r="GD305">
            <v>82.063400000000001</v>
          </cell>
          <cell r="GE305">
            <v>82.967399999999998</v>
          </cell>
          <cell r="GF305">
            <v>83.654899999999998</v>
          </cell>
          <cell r="GG305">
            <v>83.601399999999998</v>
          </cell>
          <cell r="GH305">
            <v>83.118600000000001</v>
          </cell>
          <cell r="GI305">
            <v>83.766199999999998</v>
          </cell>
          <cell r="GJ305">
            <v>84.050299999999993</v>
          </cell>
          <cell r="GK305">
            <v>84.575100000000006</v>
          </cell>
          <cell r="GL305">
            <v>85.699600000000004</v>
          </cell>
          <cell r="GM305">
            <v>84.570099999999996</v>
          </cell>
          <cell r="GN305">
            <v>86.6374</v>
          </cell>
          <cell r="GO305">
            <v>87.933999999999997</v>
          </cell>
          <cell r="GP305">
            <v>89.113600000000005</v>
          </cell>
          <cell r="GQ305">
            <v>88.327100000000002</v>
          </cell>
          <cell r="GR305">
            <v>88.038300000000007</v>
          </cell>
          <cell r="GS305">
            <v>85.9041</v>
          </cell>
          <cell r="GT305">
            <v>85.934600000000003</v>
          </cell>
          <cell r="GU305">
            <v>87.204099999999997</v>
          </cell>
          <cell r="GV305">
            <v>88.231499999999997</v>
          </cell>
          <cell r="GW305">
            <v>86.915300000000002</v>
          </cell>
          <cell r="GX305">
            <v>89.126499999999993</v>
          </cell>
          <cell r="GY305">
            <v>92.163200000000003</v>
          </cell>
          <cell r="GZ305">
            <v>92.7727</v>
          </cell>
          <cell r="HA305">
            <v>95.097200000000001</v>
          </cell>
          <cell r="HB305">
            <v>92.4024</v>
          </cell>
          <cell r="HC305">
            <v>97.101399999999998</v>
          </cell>
          <cell r="HD305">
            <v>99.342799999999997</v>
          </cell>
          <cell r="HE305">
            <v>101.0365</v>
          </cell>
          <cell r="HF305">
            <v>102.3087</v>
          </cell>
          <cell r="HG305">
            <v>100</v>
          </cell>
          <cell r="HH305">
            <v>103.7212</v>
          </cell>
          <cell r="HI305">
            <v>105.1754</v>
          </cell>
          <cell r="HJ305">
            <v>102.86109999999999</v>
          </cell>
          <cell r="HK305">
            <v>103.5848</v>
          </cell>
          <cell r="HL305">
            <v>103.8198</v>
          </cell>
          <cell r="HM305">
            <v>103.83499999999999</v>
          </cell>
          <cell r="HN305">
            <v>104.6203</v>
          </cell>
          <cell r="HO305">
            <v>101.5534</v>
          </cell>
        </row>
        <row r="306">
          <cell r="A306" t="str">
            <v>DEFXS</v>
          </cell>
          <cell r="B306" t="str">
            <v>Implicit deflator (2011=100)</v>
          </cell>
          <cell r="C306" t="str">
            <v>Exports of services</v>
          </cell>
          <cell r="H306">
            <v>0</v>
          </cell>
          <cell r="I306">
            <v>7.6</v>
          </cell>
          <cell r="J306">
            <v>7.8</v>
          </cell>
          <cell r="K306">
            <v>8.1999999999999993</v>
          </cell>
          <cell r="L306">
            <v>8.6</v>
          </cell>
          <cell r="M306">
            <v>8.9</v>
          </cell>
          <cell r="N306">
            <v>9.1999999999999993</v>
          </cell>
          <cell r="O306">
            <v>9.6999999999999993</v>
          </cell>
          <cell r="P306">
            <v>10.4</v>
          </cell>
          <cell r="Q306">
            <v>11.3</v>
          </cell>
          <cell r="R306">
            <v>12</v>
          </cell>
          <cell r="S306">
            <v>12.9</v>
          </cell>
          <cell r="T306">
            <v>13.6</v>
          </cell>
          <cell r="U306">
            <v>14.8</v>
          </cell>
          <cell r="V306">
            <v>15.3</v>
          </cell>
          <cell r="W306">
            <v>16.100000000000001</v>
          </cell>
          <cell r="X306">
            <v>17.100000000000001</v>
          </cell>
          <cell r="Y306">
            <v>15.8</v>
          </cell>
          <cell r="Z306">
            <v>18.3</v>
          </cell>
          <cell r="AA306">
            <v>19.3</v>
          </cell>
          <cell r="AB306">
            <v>19.3</v>
          </cell>
          <cell r="AC306">
            <v>18.899999999999999</v>
          </cell>
          <cell r="AD306">
            <v>18.899999999999999</v>
          </cell>
          <cell r="AE306">
            <v>19.3</v>
          </cell>
          <cell r="AF306">
            <v>19.5</v>
          </cell>
          <cell r="AG306">
            <v>19.8</v>
          </cell>
          <cell r="AH306">
            <v>20.2</v>
          </cell>
          <cell r="AI306">
            <v>19.7</v>
          </cell>
          <cell r="AJ306">
            <v>20.9</v>
          </cell>
          <cell r="AK306">
            <v>21.3</v>
          </cell>
          <cell r="AL306">
            <v>21.5</v>
          </cell>
          <cell r="AM306">
            <v>21.5</v>
          </cell>
          <cell r="AN306">
            <v>21.3</v>
          </cell>
          <cell r="AO306">
            <v>22</v>
          </cell>
          <cell r="AP306">
            <v>22.5</v>
          </cell>
          <cell r="AQ306">
            <v>22.8</v>
          </cell>
          <cell r="AR306">
            <v>22.6</v>
          </cell>
          <cell r="AS306">
            <v>22.4</v>
          </cell>
          <cell r="AT306">
            <v>23.4</v>
          </cell>
          <cell r="AU306">
            <v>24.1</v>
          </cell>
          <cell r="AV306">
            <v>24.3</v>
          </cell>
          <cell r="AW306">
            <v>24.8</v>
          </cell>
          <cell r="AX306">
            <v>24.1</v>
          </cell>
          <cell r="AY306">
            <v>26.3</v>
          </cell>
          <cell r="AZ306">
            <v>28.1</v>
          </cell>
          <cell r="BA306">
            <v>29.3</v>
          </cell>
          <cell r="BB306">
            <v>29.7</v>
          </cell>
          <cell r="BC306">
            <v>28.3</v>
          </cell>
          <cell r="BD306">
            <v>31</v>
          </cell>
          <cell r="BE306">
            <v>32.1</v>
          </cell>
          <cell r="BF306">
            <v>32.4</v>
          </cell>
          <cell r="BG306">
            <v>33.299999999999997</v>
          </cell>
          <cell r="BH306">
            <v>32.200000000000003</v>
          </cell>
          <cell r="BI306">
            <v>34.200000000000003</v>
          </cell>
          <cell r="BJ306">
            <v>35.299999999999997</v>
          </cell>
          <cell r="BK306">
            <v>35.9</v>
          </cell>
          <cell r="BL306">
            <v>36.4</v>
          </cell>
          <cell r="BM306">
            <v>35.4</v>
          </cell>
          <cell r="BN306">
            <v>38.4</v>
          </cell>
          <cell r="BO306">
            <v>38.9</v>
          </cell>
          <cell r="BP306">
            <v>38.799999999999997</v>
          </cell>
          <cell r="BQ306">
            <v>39</v>
          </cell>
          <cell r="BR306">
            <v>38.700000000000003</v>
          </cell>
          <cell r="BS306">
            <v>40.6</v>
          </cell>
          <cell r="BT306">
            <v>41.7</v>
          </cell>
          <cell r="BU306">
            <v>42.6</v>
          </cell>
          <cell r="BV306">
            <v>44.4</v>
          </cell>
          <cell r="BW306">
            <v>42.4</v>
          </cell>
          <cell r="BX306">
            <v>44.9</v>
          </cell>
          <cell r="BY306">
            <v>46.5</v>
          </cell>
          <cell r="BZ306">
            <v>46.7</v>
          </cell>
          <cell r="CA306">
            <v>47.2</v>
          </cell>
          <cell r="CB306">
            <v>46.4</v>
          </cell>
          <cell r="CC306">
            <v>47.5</v>
          </cell>
          <cell r="CD306">
            <v>48.1</v>
          </cell>
          <cell r="CE306">
            <v>47.4</v>
          </cell>
          <cell r="CF306">
            <v>47.8</v>
          </cell>
          <cell r="CG306">
            <v>47.7</v>
          </cell>
          <cell r="CH306">
            <v>49.8</v>
          </cell>
          <cell r="CI306">
            <v>49.5</v>
          </cell>
          <cell r="CJ306">
            <v>48.9</v>
          </cell>
          <cell r="CK306">
            <v>49.7</v>
          </cell>
          <cell r="CL306">
            <v>49.5</v>
          </cell>
          <cell r="CM306">
            <v>53.7</v>
          </cell>
          <cell r="CN306">
            <v>54.4</v>
          </cell>
          <cell r="CO306">
            <v>54.1</v>
          </cell>
          <cell r="CP306">
            <v>54.8</v>
          </cell>
          <cell r="CQ306">
            <v>54.3</v>
          </cell>
          <cell r="CR306">
            <v>58.2</v>
          </cell>
          <cell r="CS306">
            <v>59.2</v>
          </cell>
          <cell r="CT306">
            <v>59</v>
          </cell>
          <cell r="CU306">
            <v>60</v>
          </cell>
          <cell r="CV306">
            <v>59.1</v>
          </cell>
          <cell r="CW306">
            <v>65.099999999999994</v>
          </cell>
          <cell r="CX306">
            <v>66.3</v>
          </cell>
          <cell r="CY306">
            <v>66.3</v>
          </cell>
          <cell r="CZ306">
            <v>67.7</v>
          </cell>
          <cell r="DA306">
            <v>66.400000000000006</v>
          </cell>
          <cell r="DB306">
            <v>70.3</v>
          </cell>
          <cell r="DC306">
            <v>70.8</v>
          </cell>
          <cell r="DD306">
            <v>71.400000000000006</v>
          </cell>
          <cell r="DE306">
            <v>73.8</v>
          </cell>
          <cell r="DF306">
            <v>71.599999999999994</v>
          </cell>
          <cell r="DG306">
            <v>77.099999999999994</v>
          </cell>
          <cell r="DH306">
            <v>76.7</v>
          </cell>
          <cell r="DI306">
            <v>77</v>
          </cell>
          <cell r="DJ306">
            <v>78.599999999999994</v>
          </cell>
          <cell r="DK306">
            <v>77.400000000000006</v>
          </cell>
          <cell r="DL306">
            <v>80.8</v>
          </cell>
          <cell r="DM306">
            <v>81.5</v>
          </cell>
          <cell r="DN306">
            <v>82</v>
          </cell>
          <cell r="DO306">
            <v>83.7</v>
          </cell>
          <cell r="DP306">
            <v>82</v>
          </cell>
          <cell r="DQ306">
            <v>85.2</v>
          </cell>
          <cell r="DR306">
            <v>86.2</v>
          </cell>
          <cell r="DS306">
            <v>86.3</v>
          </cell>
          <cell r="DT306">
            <v>87.4</v>
          </cell>
          <cell r="DU306">
            <v>86.3</v>
          </cell>
          <cell r="DV306">
            <v>88.7</v>
          </cell>
          <cell r="DW306">
            <v>89.9</v>
          </cell>
          <cell r="DX306">
            <v>90.3</v>
          </cell>
          <cell r="DY306">
            <v>91.6</v>
          </cell>
          <cell r="DZ306">
            <v>90.2</v>
          </cell>
          <cell r="EA306">
            <v>93.1</v>
          </cell>
          <cell r="EB306">
            <v>94.4</v>
          </cell>
          <cell r="EC306">
            <v>94.9</v>
          </cell>
          <cell r="ED306">
            <v>96.1</v>
          </cell>
          <cell r="EE306">
            <v>94.7</v>
          </cell>
          <cell r="EF306">
            <v>94.7</v>
          </cell>
          <cell r="EG306">
            <v>95.4</v>
          </cell>
          <cell r="EH306">
            <v>95.7</v>
          </cell>
          <cell r="EI306">
            <v>98.2</v>
          </cell>
          <cell r="EJ306">
            <v>96</v>
          </cell>
          <cell r="EK306">
            <v>96.9</v>
          </cell>
          <cell r="EL306">
            <v>97.9</v>
          </cell>
          <cell r="EM306">
            <v>97.3</v>
          </cell>
          <cell r="EN306">
            <v>96.7</v>
          </cell>
          <cell r="EO306">
            <v>97.2</v>
          </cell>
          <cell r="EP306">
            <v>93.2</v>
          </cell>
          <cell r="EQ306">
            <v>93.2</v>
          </cell>
          <cell r="ER306">
            <v>91.9</v>
          </cell>
          <cell r="ES306">
            <v>92.2</v>
          </cell>
          <cell r="ET306">
            <v>92.6</v>
          </cell>
          <cell r="EU306">
            <v>89.6</v>
          </cell>
          <cell r="EV306">
            <v>90.2</v>
          </cell>
          <cell r="EW306">
            <v>88.6</v>
          </cell>
          <cell r="EX306">
            <v>90.1</v>
          </cell>
          <cell r="EY306">
            <v>89.6</v>
          </cell>
          <cell r="EZ306">
            <v>89.7</v>
          </cell>
          <cell r="FA306">
            <v>91</v>
          </cell>
          <cell r="FB306">
            <v>89.6</v>
          </cell>
          <cell r="FC306">
            <v>89.9</v>
          </cell>
          <cell r="FD306">
            <v>90.1</v>
          </cell>
          <cell r="FE306">
            <v>88.2</v>
          </cell>
          <cell r="FF306">
            <v>87.5</v>
          </cell>
          <cell r="FG306">
            <v>85.2</v>
          </cell>
          <cell r="FH306">
            <v>84.4</v>
          </cell>
          <cell r="FI306">
            <v>86.2</v>
          </cell>
          <cell r="FJ306">
            <v>84.1</v>
          </cell>
          <cell r="FK306">
            <v>85.4</v>
          </cell>
          <cell r="FL306">
            <v>84.3</v>
          </cell>
          <cell r="FM306">
            <v>83.3</v>
          </cell>
          <cell r="FN306">
            <v>84.2</v>
          </cell>
          <cell r="FO306">
            <v>82.7</v>
          </cell>
          <cell r="FP306">
            <v>81.400000000000006</v>
          </cell>
          <cell r="FQ306">
            <v>81</v>
          </cell>
          <cell r="FR306">
            <v>81.400000000000006</v>
          </cell>
          <cell r="FS306">
            <v>81.599999999999994</v>
          </cell>
          <cell r="FT306">
            <v>81.3</v>
          </cell>
          <cell r="FU306">
            <v>82</v>
          </cell>
          <cell r="FV306">
            <v>82.1</v>
          </cell>
          <cell r="FW306">
            <v>82.4</v>
          </cell>
          <cell r="FX306">
            <v>82</v>
          </cell>
          <cell r="FY306">
            <v>83.7</v>
          </cell>
          <cell r="FZ306">
            <v>84.3</v>
          </cell>
          <cell r="GA306">
            <v>84.5</v>
          </cell>
          <cell r="GB306">
            <v>86.2</v>
          </cell>
          <cell r="GC306">
            <v>84.7</v>
          </cell>
          <cell r="GD306">
            <v>86.7</v>
          </cell>
          <cell r="GE306">
            <v>87.7</v>
          </cell>
          <cell r="GF306">
            <v>87.6</v>
          </cell>
          <cell r="GG306">
            <v>89</v>
          </cell>
          <cell r="GH306">
            <v>87.8</v>
          </cell>
          <cell r="GI306">
            <v>88.5</v>
          </cell>
          <cell r="GJ306">
            <v>88.9</v>
          </cell>
          <cell r="GK306">
            <v>89.8</v>
          </cell>
          <cell r="GL306">
            <v>92.4</v>
          </cell>
          <cell r="GM306">
            <v>90</v>
          </cell>
          <cell r="GN306">
            <v>92.3</v>
          </cell>
          <cell r="GO306">
            <v>93.3</v>
          </cell>
          <cell r="GP306">
            <v>94.3</v>
          </cell>
          <cell r="GQ306">
            <v>92.1</v>
          </cell>
          <cell r="GR306">
            <v>93</v>
          </cell>
          <cell r="GS306">
            <v>86.8</v>
          </cell>
          <cell r="GT306">
            <v>83.7</v>
          </cell>
          <cell r="GU306">
            <v>85.6</v>
          </cell>
          <cell r="GV306">
            <v>89.3</v>
          </cell>
          <cell r="GW306">
            <v>86.5</v>
          </cell>
          <cell r="GX306">
            <v>91</v>
          </cell>
          <cell r="GY306">
            <v>92</v>
          </cell>
          <cell r="GZ306">
            <v>92.6</v>
          </cell>
          <cell r="HA306">
            <v>95.6</v>
          </cell>
          <cell r="HB306">
            <v>92.9</v>
          </cell>
          <cell r="HC306">
            <v>97.8</v>
          </cell>
          <cell r="HD306">
            <v>99.1</v>
          </cell>
          <cell r="HE306">
            <v>100</v>
          </cell>
          <cell r="HF306">
            <v>102.8</v>
          </cell>
          <cell r="HG306">
            <v>100</v>
          </cell>
          <cell r="HH306">
            <v>103.9</v>
          </cell>
          <cell r="HI306">
            <v>104.3</v>
          </cell>
          <cell r="HJ306">
            <v>102.4</v>
          </cell>
          <cell r="HK306">
            <v>104.6</v>
          </cell>
          <cell r="HL306">
            <v>103.8</v>
          </cell>
          <cell r="HM306">
            <v>105</v>
          </cell>
          <cell r="HN306">
            <v>104.3</v>
          </cell>
          <cell r="HO306">
            <v>103.7</v>
          </cell>
        </row>
        <row r="307">
          <cell r="A307" t="str">
            <v>DEFXS4D</v>
          </cell>
          <cell r="B307" t="str">
            <v>Implicit deflator (2011=100)</v>
          </cell>
          <cell r="C307">
            <v>0</v>
          </cell>
          <cell r="H307">
            <v>0</v>
          </cell>
          <cell r="I307">
            <v>7.5659000000000001</v>
          </cell>
          <cell r="J307">
            <v>7.7981999999999996</v>
          </cell>
          <cell r="K307">
            <v>8.1760000000000002</v>
          </cell>
          <cell r="L307">
            <v>8.5690000000000008</v>
          </cell>
          <cell r="M307">
            <v>8.8727999999999998</v>
          </cell>
          <cell r="N307">
            <v>9.2117000000000004</v>
          </cell>
          <cell r="O307">
            <v>9.7125000000000004</v>
          </cell>
          <cell r="P307">
            <v>10.415900000000001</v>
          </cell>
          <cell r="Q307">
            <v>11.3142</v>
          </cell>
          <cell r="R307">
            <v>11.996600000000001</v>
          </cell>
          <cell r="S307">
            <v>12.865600000000001</v>
          </cell>
          <cell r="T307">
            <v>13.585100000000001</v>
          </cell>
          <cell r="U307">
            <v>14.767200000000001</v>
          </cell>
          <cell r="V307">
            <v>15.263500000000001</v>
          </cell>
          <cell r="W307">
            <v>16.123899999999999</v>
          </cell>
          <cell r="X307">
            <v>17.089500000000001</v>
          </cell>
          <cell r="Y307">
            <v>15.820600000000001</v>
          </cell>
          <cell r="Z307">
            <v>18.2515</v>
          </cell>
          <cell r="AA307">
            <v>19.261900000000001</v>
          </cell>
          <cell r="AB307">
            <v>19.2989</v>
          </cell>
          <cell r="AC307">
            <v>18.938199999999998</v>
          </cell>
          <cell r="AD307">
            <v>18.935500000000001</v>
          </cell>
          <cell r="AE307">
            <v>19.2501</v>
          </cell>
          <cell r="AF307">
            <v>19.479800000000001</v>
          </cell>
          <cell r="AG307">
            <v>19.762</v>
          </cell>
          <cell r="AH307">
            <v>20.178100000000001</v>
          </cell>
          <cell r="AI307">
            <v>19.673999999999999</v>
          </cell>
          <cell r="AJ307">
            <v>20.886099999999999</v>
          </cell>
          <cell r="AK307">
            <v>21.297499999999999</v>
          </cell>
          <cell r="AL307">
            <v>21.453600000000002</v>
          </cell>
          <cell r="AM307">
            <v>21.5044</v>
          </cell>
          <cell r="AN307">
            <v>21.276199999999999</v>
          </cell>
          <cell r="AO307">
            <v>21.9831</v>
          </cell>
          <cell r="AP307">
            <v>22.541499999999999</v>
          </cell>
          <cell r="AQ307">
            <v>22.772500000000001</v>
          </cell>
          <cell r="AR307">
            <v>22.605799999999999</v>
          </cell>
          <cell r="AS307">
            <v>22.4496</v>
          </cell>
          <cell r="AT307">
            <v>23.3736</v>
          </cell>
          <cell r="AU307">
            <v>24.098700000000001</v>
          </cell>
          <cell r="AV307">
            <v>24.278099999999998</v>
          </cell>
          <cell r="AW307">
            <v>24.765599999999999</v>
          </cell>
          <cell r="AX307">
            <v>24.1098</v>
          </cell>
          <cell r="AY307">
            <v>26.293900000000001</v>
          </cell>
          <cell r="AZ307">
            <v>28.139299999999999</v>
          </cell>
          <cell r="BA307">
            <v>29.294499999999999</v>
          </cell>
          <cell r="BB307">
            <v>29.738600000000002</v>
          </cell>
          <cell r="BC307">
            <v>28.334</v>
          </cell>
          <cell r="BD307">
            <v>30.971800000000002</v>
          </cell>
          <cell r="BE307">
            <v>32.119100000000003</v>
          </cell>
          <cell r="BF307">
            <v>32.442900000000002</v>
          </cell>
          <cell r="BG307">
            <v>33.284700000000001</v>
          </cell>
          <cell r="BH307">
            <v>32.206400000000002</v>
          </cell>
          <cell r="BI307">
            <v>34.198700000000002</v>
          </cell>
          <cell r="BJ307">
            <v>35.280999999999999</v>
          </cell>
          <cell r="BK307">
            <v>35.920499999999997</v>
          </cell>
          <cell r="BL307">
            <v>36.394399999999997</v>
          </cell>
          <cell r="BM307">
            <v>35.4392</v>
          </cell>
          <cell r="BN307">
            <v>38.4377</v>
          </cell>
          <cell r="BO307">
            <v>38.936900000000001</v>
          </cell>
          <cell r="BP307">
            <v>38.752699999999997</v>
          </cell>
          <cell r="BQ307">
            <v>38.951999999999998</v>
          </cell>
          <cell r="BR307">
            <v>38.729500000000002</v>
          </cell>
          <cell r="BS307">
            <v>40.595999999999997</v>
          </cell>
          <cell r="BT307">
            <v>41.656799999999997</v>
          </cell>
          <cell r="BU307">
            <v>42.551900000000003</v>
          </cell>
          <cell r="BV307">
            <v>44.400599999999997</v>
          </cell>
          <cell r="BW307">
            <v>42.351900000000001</v>
          </cell>
          <cell r="BX307">
            <v>44.872</v>
          </cell>
          <cell r="BY307">
            <v>46.526800000000001</v>
          </cell>
          <cell r="BZ307">
            <v>46.744599999999998</v>
          </cell>
          <cell r="CA307">
            <v>47.233800000000002</v>
          </cell>
          <cell r="CB307">
            <v>46.360900000000001</v>
          </cell>
          <cell r="CC307">
            <v>47.5032</v>
          </cell>
          <cell r="CD307">
            <v>48.067599999999999</v>
          </cell>
          <cell r="CE307">
            <v>47.418199999999999</v>
          </cell>
          <cell r="CF307">
            <v>47.759900000000002</v>
          </cell>
          <cell r="CG307">
            <v>47.660499999999999</v>
          </cell>
          <cell r="CH307">
            <v>49.763399999999997</v>
          </cell>
          <cell r="CI307">
            <v>49.54</v>
          </cell>
          <cell r="CJ307">
            <v>48.905200000000001</v>
          </cell>
          <cell r="CK307">
            <v>49.741700000000002</v>
          </cell>
          <cell r="CL307">
            <v>49.481099999999998</v>
          </cell>
          <cell r="CM307">
            <v>53.667400000000001</v>
          </cell>
          <cell r="CN307">
            <v>54.352600000000002</v>
          </cell>
          <cell r="CO307">
            <v>54.1327</v>
          </cell>
          <cell r="CP307">
            <v>54.777099999999997</v>
          </cell>
          <cell r="CQ307">
            <v>54.250799999999998</v>
          </cell>
          <cell r="CR307">
            <v>58.181699999999999</v>
          </cell>
          <cell r="CS307">
            <v>59.231699999999996</v>
          </cell>
          <cell r="CT307">
            <v>59.0259</v>
          </cell>
          <cell r="CU307">
            <v>60.0045</v>
          </cell>
          <cell r="CV307">
            <v>59.132399999999997</v>
          </cell>
          <cell r="CW307">
            <v>65.136799999999994</v>
          </cell>
          <cell r="CX307">
            <v>66.315399999999997</v>
          </cell>
          <cell r="CY307">
            <v>66.346999999999994</v>
          </cell>
          <cell r="CZ307">
            <v>67.683700000000002</v>
          </cell>
          <cell r="DA307">
            <v>66.392799999999994</v>
          </cell>
          <cell r="DB307">
            <v>70.300399999999996</v>
          </cell>
          <cell r="DC307">
            <v>70.768100000000004</v>
          </cell>
          <cell r="DD307">
            <v>71.389300000000006</v>
          </cell>
          <cell r="DE307">
            <v>73.792100000000005</v>
          </cell>
          <cell r="DF307">
            <v>71.592100000000002</v>
          </cell>
          <cell r="DG307">
            <v>77.068799999999996</v>
          </cell>
          <cell r="DH307">
            <v>76.741900000000001</v>
          </cell>
          <cell r="DI307">
            <v>77.044300000000007</v>
          </cell>
          <cell r="DJ307">
            <v>78.567099999999996</v>
          </cell>
          <cell r="DK307">
            <v>77.372399999999999</v>
          </cell>
          <cell r="DL307">
            <v>80.794300000000007</v>
          </cell>
          <cell r="DM307">
            <v>81.500699999999995</v>
          </cell>
          <cell r="DN307">
            <v>82.0244</v>
          </cell>
          <cell r="DO307">
            <v>83.698099999999997</v>
          </cell>
          <cell r="DP307">
            <v>82.031599999999997</v>
          </cell>
          <cell r="DQ307">
            <v>85.215599999999995</v>
          </cell>
          <cell r="DR307">
            <v>86.177899999999994</v>
          </cell>
          <cell r="DS307">
            <v>86.339299999999994</v>
          </cell>
          <cell r="DT307">
            <v>87.384100000000004</v>
          </cell>
          <cell r="DU307">
            <v>86.302999999999997</v>
          </cell>
          <cell r="DV307">
            <v>88.718500000000006</v>
          </cell>
          <cell r="DW307">
            <v>89.927199999999999</v>
          </cell>
          <cell r="DX307">
            <v>90.277799999999999</v>
          </cell>
          <cell r="DY307">
            <v>91.605900000000005</v>
          </cell>
          <cell r="DZ307">
            <v>90.167500000000004</v>
          </cell>
          <cell r="EA307">
            <v>93.1374</v>
          </cell>
          <cell r="EB307">
            <v>94.4255</v>
          </cell>
          <cell r="EC307">
            <v>94.888000000000005</v>
          </cell>
          <cell r="ED307">
            <v>96.144999999999996</v>
          </cell>
          <cell r="EE307">
            <v>94.680199999999999</v>
          </cell>
          <cell r="EF307">
            <v>94.6858</v>
          </cell>
          <cell r="EG307">
            <v>95.364400000000003</v>
          </cell>
          <cell r="EH307">
            <v>95.669399999999996</v>
          </cell>
          <cell r="EI307">
            <v>98.183800000000005</v>
          </cell>
          <cell r="EJ307">
            <v>96.018100000000004</v>
          </cell>
          <cell r="EK307">
            <v>96.916899999999998</v>
          </cell>
          <cell r="EL307">
            <v>97.882099999999994</v>
          </cell>
          <cell r="EM307">
            <v>97.297499999999999</v>
          </cell>
          <cell r="EN307">
            <v>96.746899999999997</v>
          </cell>
          <cell r="EO307">
            <v>97.213899999999995</v>
          </cell>
          <cell r="EP307">
            <v>93.161600000000007</v>
          </cell>
          <cell r="EQ307">
            <v>93.160600000000002</v>
          </cell>
          <cell r="ER307">
            <v>91.864599999999996</v>
          </cell>
          <cell r="ES307">
            <v>92.153899999999993</v>
          </cell>
          <cell r="ET307">
            <v>92.560199999999995</v>
          </cell>
          <cell r="EU307">
            <v>89.586299999999994</v>
          </cell>
          <cell r="EV307">
            <v>90.216899999999995</v>
          </cell>
          <cell r="EW307">
            <v>88.620900000000006</v>
          </cell>
          <cell r="EX307">
            <v>90.124700000000004</v>
          </cell>
          <cell r="EY307">
            <v>89.622600000000006</v>
          </cell>
          <cell r="EZ307">
            <v>89.72</v>
          </cell>
          <cell r="FA307">
            <v>91.032700000000006</v>
          </cell>
          <cell r="FB307">
            <v>89.623800000000003</v>
          </cell>
          <cell r="FC307">
            <v>89.926599999999993</v>
          </cell>
          <cell r="FD307">
            <v>90.056799999999996</v>
          </cell>
          <cell r="FE307">
            <v>88.161600000000007</v>
          </cell>
          <cell r="FF307">
            <v>87.456599999999995</v>
          </cell>
          <cell r="FG307">
            <v>85.242900000000006</v>
          </cell>
          <cell r="FH307">
            <v>84.417500000000004</v>
          </cell>
          <cell r="FI307">
            <v>86.228200000000001</v>
          </cell>
          <cell r="FJ307">
            <v>84.104900000000001</v>
          </cell>
          <cell r="FK307">
            <v>85.407799999999995</v>
          </cell>
          <cell r="FL307">
            <v>84.250900000000001</v>
          </cell>
          <cell r="FM307">
            <v>83.297200000000004</v>
          </cell>
          <cell r="FN307">
            <v>84.216300000000004</v>
          </cell>
          <cell r="FO307">
            <v>82.670500000000004</v>
          </cell>
          <cell r="FP307">
            <v>81.355099999999993</v>
          </cell>
          <cell r="FQ307">
            <v>80.97</v>
          </cell>
          <cell r="FR307">
            <v>81.418899999999994</v>
          </cell>
          <cell r="FS307">
            <v>81.575699999999998</v>
          </cell>
          <cell r="FT307">
            <v>81.327600000000004</v>
          </cell>
          <cell r="FU307">
            <v>81.971000000000004</v>
          </cell>
          <cell r="FV307">
            <v>82.097300000000004</v>
          </cell>
          <cell r="FW307">
            <v>82.391599999999997</v>
          </cell>
          <cell r="FX307">
            <v>81.971900000000005</v>
          </cell>
          <cell r="FY307">
            <v>83.688199999999995</v>
          </cell>
          <cell r="FZ307">
            <v>84.253299999999996</v>
          </cell>
          <cell r="GA307">
            <v>84.4846</v>
          </cell>
          <cell r="GB307">
            <v>86.164199999999994</v>
          </cell>
          <cell r="GC307">
            <v>84.7072</v>
          </cell>
          <cell r="GD307">
            <v>86.746899999999997</v>
          </cell>
          <cell r="GE307">
            <v>87.650300000000001</v>
          </cell>
          <cell r="GF307">
            <v>87.557500000000005</v>
          </cell>
          <cell r="GG307">
            <v>88.9756</v>
          </cell>
          <cell r="GH307">
            <v>87.775300000000001</v>
          </cell>
          <cell r="GI307">
            <v>88.529499999999999</v>
          </cell>
          <cell r="GJ307">
            <v>88.887600000000006</v>
          </cell>
          <cell r="GK307">
            <v>89.763599999999997</v>
          </cell>
          <cell r="GL307">
            <v>92.435400000000001</v>
          </cell>
          <cell r="GM307">
            <v>90.003200000000007</v>
          </cell>
          <cell r="GN307">
            <v>92.270200000000003</v>
          </cell>
          <cell r="GO307">
            <v>93.332999999999998</v>
          </cell>
          <cell r="GP307">
            <v>94.334800000000001</v>
          </cell>
          <cell r="GQ307">
            <v>92.108099999999993</v>
          </cell>
          <cell r="GR307">
            <v>93.020600000000002</v>
          </cell>
          <cell r="GS307">
            <v>86.849599999999995</v>
          </cell>
          <cell r="GT307">
            <v>83.683999999999997</v>
          </cell>
          <cell r="GU307">
            <v>85.641400000000004</v>
          </cell>
          <cell r="GV307">
            <v>89.275599999999997</v>
          </cell>
          <cell r="GW307">
            <v>86.514099999999999</v>
          </cell>
          <cell r="GX307">
            <v>91.028599999999997</v>
          </cell>
          <cell r="GY307">
            <v>92.0411</v>
          </cell>
          <cell r="GZ307">
            <v>92.609300000000005</v>
          </cell>
          <cell r="HA307">
            <v>95.571700000000007</v>
          </cell>
          <cell r="HB307">
            <v>92.91</v>
          </cell>
          <cell r="HC307">
            <v>97.753399999999999</v>
          </cell>
          <cell r="HD307">
            <v>99.139200000000002</v>
          </cell>
          <cell r="HE307">
            <v>99.995599999999996</v>
          </cell>
          <cell r="HF307">
            <v>102.76560000000001</v>
          </cell>
          <cell r="HG307">
            <v>100</v>
          </cell>
          <cell r="HH307">
            <v>103.8751</v>
          </cell>
          <cell r="HI307">
            <v>104.3445</v>
          </cell>
          <cell r="HJ307">
            <v>102.3963</v>
          </cell>
          <cell r="HK307">
            <v>104.58920000000001</v>
          </cell>
          <cell r="HL307">
            <v>103.79089999999999</v>
          </cell>
          <cell r="HM307">
            <v>104.97969999999999</v>
          </cell>
          <cell r="HN307">
            <v>104.2976</v>
          </cell>
          <cell r="HO307">
            <v>103.7139</v>
          </cell>
        </row>
        <row r="308">
          <cell r="A308" t="str">
            <v>DEFMS</v>
          </cell>
          <cell r="B308" t="str">
            <v>Implicit deflator (2011=100)</v>
          </cell>
          <cell r="C308" t="str">
            <v>Imports of services</v>
          </cell>
          <cell r="H308">
            <v>0</v>
          </cell>
          <cell r="I308">
            <v>14</v>
          </cell>
          <cell r="J308">
            <v>13.9</v>
          </cell>
          <cell r="K308">
            <v>14</v>
          </cell>
          <cell r="L308">
            <v>14.4</v>
          </cell>
          <cell r="M308">
            <v>14.5</v>
          </cell>
          <cell r="N308">
            <v>14.5</v>
          </cell>
          <cell r="O308">
            <v>14.7</v>
          </cell>
          <cell r="P308">
            <v>15.2</v>
          </cell>
          <cell r="Q308">
            <v>16.3</v>
          </cell>
          <cell r="R308">
            <v>17.100000000000001</v>
          </cell>
          <cell r="S308">
            <v>17.600000000000001</v>
          </cell>
          <cell r="T308">
            <v>18.3</v>
          </cell>
          <cell r="U308">
            <v>19.600000000000001</v>
          </cell>
          <cell r="V308">
            <v>20.9</v>
          </cell>
          <cell r="W308">
            <v>21.9</v>
          </cell>
          <cell r="X308">
            <v>23.6</v>
          </cell>
          <cell r="Y308">
            <v>21.4</v>
          </cell>
          <cell r="Z308">
            <v>25.9</v>
          </cell>
          <cell r="AA308">
            <v>27.3</v>
          </cell>
          <cell r="AB308">
            <v>27.7</v>
          </cell>
          <cell r="AC308">
            <v>27.4</v>
          </cell>
          <cell r="AD308">
            <v>26.9</v>
          </cell>
          <cell r="AE308">
            <v>26.7</v>
          </cell>
          <cell r="AF308">
            <v>27.2</v>
          </cell>
          <cell r="AG308">
            <v>28</v>
          </cell>
          <cell r="AH308">
            <v>27.4</v>
          </cell>
          <cell r="AI308">
            <v>27.2</v>
          </cell>
          <cell r="AJ308">
            <v>28.1</v>
          </cell>
          <cell r="AK308">
            <v>28.7</v>
          </cell>
          <cell r="AL308">
            <v>29.8</v>
          </cell>
          <cell r="AM308">
            <v>29</v>
          </cell>
          <cell r="AN308">
            <v>28.8</v>
          </cell>
          <cell r="AO308">
            <v>30.3</v>
          </cell>
          <cell r="AP308">
            <v>30.6</v>
          </cell>
          <cell r="AQ308">
            <v>31.5</v>
          </cell>
          <cell r="AR308">
            <v>30.3</v>
          </cell>
          <cell r="AS308">
            <v>30.6</v>
          </cell>
          <cell r="AT308">
            <v>31.8</v>
          </cell>
          <cell r="AU308">
            <v>32.1</v>
          </cell>
          <cell r="AV308">
            <v>33.1</v>
          </cell>
          <cell r="AW308">
            <v>32.799999999999997</v>
          </cell>
          <cell r="AX308">
            <v>32.5</v>
          </cell>
          <cell r="AY308">
            <v>34</v>
          </cell>
          <cell r="AZ308">
            <v>35.6</v>
          </cell>
          <cell r="BA308">
            <v>37.5</v>
          </cell>
          <cell r="BB308">
            <v>37.9</v>
          </cell>
          <cell r="BC308">
            <v>36.200000000000003</v>
          </cell>
          <cell r="BD308">
            <v>37.700000000000003</v>
          </cell>
          <cell r="BE308">
            <v>37.9</v>
          </cell>
          <cell r="BF308">
            <v>38.9</v>
          </cell>
          <cell r="BG308">
            <v>38.6</v>
          </cell>
          <cell r="BH308">
            <v>38.299999999999997</v>
          </cell>
          <cell r="BI308">
            <v>40.6</v>
          </cell>
          <cell r="BJ308">
            <v>41.8</v>
          </cell>
          <cell r="BK308">
            <v>43.1</v>
          </cell>
          <cell r="BL308">
            <v>43.7</v>
          </cell>
          <cell r="BM308">
            <v>42.3</v>
          </cell>
          <cell r="BN308">
            <v>45.1</v>
          </cell>
          <cell r="BO308">
            <v>45</v>
          </cell>
          <cell r="BP308">
            <v>45</v>
          </cell>
          <cell r="BQ308">
            <v>45.5</v>
          </cell>
          <cell r="BR308">
            <v>45.2</v>
          </cell>
          <cell r="BS308">
            <v>45.7</v>
          </cell>
          <cell r="BT308">
            <v>46.8</v>
          </cell>
          <cell r="BU308">
            <v>48.1</v>
          </cell>
          <cell r="BV308">
            <v>49.8</v>
          </cell>
          <cell r="BW308">
            <v>47.7</v>
          </cell>
          <cell r="BX308">
            <v>49.8</v>
          </cell>
          <cell r="BY308">
            <v>51.1</v>
          </cell>
          <cell r="BZ308">
            <v>51.4</v>
          </cell>
          <cell r="CA308">
            <v>50.3</v>
          </cell>
          <cell r="CB308">
            <v>50.6</v>
          </cell>
          <cell r="CC308">
            <v>51.5</v>
          </cell>
          <cell r="CD308">
            <v>52</v>
          </cell>
          <cell r="CE308">
            <v>51.8</v>
          </cell>
          <cell r="CF308">
            <v>51.7</v>
          </cell>
          <cell r="CG308">
            <v>51.7</v>
          </cell>
          <cell r="CH308">
            <v>52.4</v>
          </cell>
          <cell r="CI308">
            <v>53.4</v>
          </cell>
          <cell r="CJ308">
            <v>53.7</v>
          </cell>
          <cell r="CK308">
            <v>53.6</v>
          </cell>
          <cell r="CL308">
            <v>53.3</v>
          </cell>
          <cell r="CM308">
            <v>54</v>
          </cell>
          <cell r="CN308">
            <v>55.3</v>
          </cell>
          <cell r="CO308">
            <v>55.4</v>
          </cell>
          <cell r="CP308">
            <v>55.4</v>
          </cell>
          <cell r="CQ308">
            <v>55.1</v>
          </cell>
          <cell r="CR308">
            <v>56.4</v>
          </cell>
          <cell r="CS308">
            <v>57.7</v>
          </cell>
          <cell r="CT308">
            <v>58.3</v>
          </cell>
          <cell r="CU308">
            <v>58.2</v>
          </cell>
          <cell r="CV308">
            <v>57.7</v>
          </cell>
          <cell r="CW308">
            <v>60.2</v>
          </cell>
          <cell r="CX308">
            <v>62.1</v>
          </cell>
          <cell r="CY308">
            <v>63.1</v>
          </cell>
          <cell r="CZ308">
            <v>62.5</v>
          </cell>
          <cell r="DA308">
            <v>62</v>
          </cell>
          <cell r="DB308">
            <v>65.5</v>
          </cell>
          <cell r="DC308">
            <v>66.400000000000006</v>
          </cell>
          <cell r="DD308">
            <v>67.5</v>
          </cell>
          <cell r="DE308">
            <v>67.099999999999994</v>
          </cell>
          <cell r="DF308">
            <v>66.7</v>
          </cell>
          <cell r="DG308">
            <v>67.8</v>
          </cell>
          <cell r="DH308">
            <v>68.7</v>
          </cell>
          <cell r="DI308">
            <v>69.3</v>
          </cell>
          <cell r="DJ308">
            <v>69</v>
          </cell>
          <cell r="DK308">
            <v>68.7</v>
          </cell>
          <cell r="DL308">
            <v>69.099999999999994</v>
          </cell>
          <cell r="DM308">
            <v>70.099999999999994</v>
          </cell>
          <cell r="DN308">
            <v>71.599999999999994</v>
          </cell>
          <cell r="DO308">
            <v>70.2</v>
          </cell>
          <cell r="DP308">
            <v>70.3</v>
          </cell>
          <cell r="DQ308">
            <v>69.599999999999994</v>
          </cell>
          <cell r="DR308">
            <v>71.599999999999994</v>
          </cell>
          <cell r="DS308">
            <v>72.2</v>
          </cell>
          <cell r="DT308">
            <v>71.400000000000006</v>
          </cell>
          <cell r="DU308">
            <v>71.2</v>
          </cell>
          <cell r="DV308">
            <v>72.599999999999994</v>
          </cell>
          <cell r="DW308">
            <v>76.099999999999994</v>
          </cell>
          <cell r="DX308">
            <v>77.400000000000006</v>
          </cell>
          <cell r="DY308">
            <v>77.8</v>
          </cell>
          <cell r="DZ308">
            <v>76</v>
          </cell>
          <cell r="EA308">
            <v>80</v>
          </cell>
          <cell r="EB308">
            <v>83.9</v>
          </cell>
          <cell r="EC308">
            <v>84.4</v>
          </cell>
          <cell r="ED308">
            <v>83.1</v>
          </cell>
          <cell r="EE308">
            <v>82.8</v>
          </cell>
          <cell r="EF308">
            <v>81.599999999999994</v>
          </cell>
          <cell r="EG308">
            <v>83.2</v>
          </cell>
          <cell r="EH308">
            <v>83.7</v>
          </cell>
          <cell r="EI308">
            <v>83.2</v>
          </cell>
          <cell r="EJ308">
            <v>82.9</v>
          </cell>
          <cell r="EK308">
            <v>82.3</v>
          </cell>
          <cell r="EL308">
            <v>83.7</v>
          </cell>
          <cell r="EM308">
            <v>83.9</v>
          </cell>
          <cell r="EN308">
            <v>81.599999999999994</v>
          </cell>
          <cell r="EO308">
            <v>82.9</v>
          </cell>
          <cell r="EP308">
            <v>78.7</v>
          </cell>
          <cell r="EQ308">
            <v>79.5</v>
          </cell>
          <cell r="ER308">
            <v>78.400000000000006</v>
          </cell>
          <cell r="ES308">
            <v>79</v>
          </cell>
          <cell r="ET308">
            <v>78.900000000000006</v>
          </cell>
          <cell r="EU308">
            <v>76.400000000000006</v>
          </cell>
          <cell r="EV308">
            <v>78.099999999999994</v>
          </cell>
          <cell r="EW308">
            <v>78.599999999999994</v>
          </cell>
          <cell r="EX308">
            <v>78.400000000000006</v>
          </cell>
          <cell r="EY308">
            <v>77.900000000000006</v>
          </cell>
          <cell r="EZ308">
            <v>78.599999999999994</v>
          </cell>
          <cell r="FA308">
            <v>79.400000000000006</v>
          </cell>
          <cell r="FB308">
            <v>79.599999999999994</v>
          </cell>
          <cell r="FC308">
            <v>79</v>
          </cell>
          <cell r="FD308">
            <v>79.2</v>
          </cell>
          <cell r="FE308">
            <v>78.2</v>
          </cell>
          <cell r="FF308">
            <v>78.599999999999994</v>
          </cell>
          <cell r="FG308">
            <v>78.599999999999994</v>
          </cell>
          <cell r="FH308">
            <v>77.8</v>
          </cell>
          <cell r="FI308">
            <v>78.3</v>
          </cell>
          <cell r="FJ308">
            <v>76.5</v>
          </cell>
          <cell r="FK308">
            <v>78.599999999999994</v>
          </cell>
          <cell r="FL308">
            <v>79.8</v>
          </cell>
          <cell r="FM308">
            <v>79.3</v>
          </cell>
          <cell r="FN308">
            <v>78.5</v>
          </cell>
          <cell r="FO308">
            <v>79.099999999999994</v>
          </cell>
          <cell r="FP308">
            <v>80.5</v>
          </cell>
          <cell r="FQ308">
            <v>80.7</v>
          </cell>
          <cell r="FR308">
            <v>82.3</v>
          </cell>
          <cell r="FS308">
            <v>80.7</v>
          </cell>
          <cell r="FT308">
            <v>82.1</v>
          </cell>
          <cell r="FU308">
            <v>83.4</v>
          </cell>
          <cell r="FV308">
            <v>84.6</v>
          </cell>
          <cell r="FW308">
            <v>85.5</v>
          </cell>
          <cell r="FX308">
            <v>84</v>
          </cell>
          <cell r="FY308">
            <v>84</v>
          </cell>
          <cell r="FZ308">
            <v>85</v>
          </cell>
          <cell r="GA308">
            <v>85.2</v>
          </cell>
          <cell r="GB308">
            <v>85.1</v>
          </cell>
          <cell r="GC308">
            <v>84.8</v>
          </cell>
          <cell r="GD308">
            <v>83.7</v>
          </cell>
          <cell r="GE308">
            <v>85.4</v>
          </cell>
          <cell r="GF308">
            <v>86.2</v>
          </cell>
          <cell r="GG308">
            <v>86.6</v>
          </cell>
          <cell r="GH308">
            <v>85.5</v>
          </cell>
          <cell r="GI308">
            <v>85.6</v>
          </cell>
          <cell r="GJ308">
            <v>87.5</v>
          </cell>
          <cell r="GK308">
            <v>88.6</v>
          </cell>
          <cell r="GL308">
            <v>90.2</v>
          </cell>
          <cell r="GM308">
            <v>88</v>
          </cell>
          <cell r="GN308">
            <v>90.6</v>
          </cell>
          <cell r="GO308">
            <v>92.6</v>
          </cell>
          <cell r="GP308">
            <v>92.9</v>
          </cell>
          <cell r="GQ308">
            <v>89.6</v>
          </cell>
          <cell r="GR308">
            <v>91.4</v>
          </cell>
          <cell r="GS308">
            <v>84.8</v>
          </cell>
          <cell r="GT308">
            <v>86.6</v>
          </cell>
          <cell r="GU308">
            <v>89.6</v>
          </cell>
          <cell r="GV308">
            <v>94</v>
          </cell>
          <cell r="GW308">
            <v>88.9</v>
          </cell>
          <cell r="GX308">
            <v>91.3</v>
          </cell>
          <cell r="GY308">
            <v>91.2</v>
          </cell>
          <cell r="GZ308">
            <v>93.7</v>
          </cell>
          <cell r="HA308">
            <v>99.2</v>
          </cell>
          <cell r="HB308">
            <v>94</v>
          </cell>
          <cell r="HC308">
            <v>97</v>
          </cell>
          <cell r="HD308">
            <v>99</v>
          </cell>
          <cell r="HE308">
            <v>100.6</v>
          </cell>
          <cell r="HF308">
            <v>103.2</v>
          </cell>
          <cell r="HG308">
            <v>100</v>
          </cell>
          <cell r="HH308">
            <v>100.3</v>
          </cell>
          <cell r="HI308">
            <v>99.9</v>
          </cell>
          <cell r="HJ308">
            <v>101.1</v>
          </cell>
          <cell r="HK308">
            <v>105.8</v>
          </cell>
          <cell r="HL308">
            <v>101.8</v>
          </cell>
          <cell r="HM308">
            <v>101.4</v>
          </cell>
          <cell r="HN308">
            <v>100.6</v>
          </cell>
          <cell r="HO308">
            <v>101.2</v>
          </cell>
        </row>
        <row r="309">
          <cell r="A309" t="str">
            <v>DEFMS4D</v>
          </cell>
          <cell r="B309" t="str">
            <v>Implicit deflator (2011=100)</v>
          </cell>
          <cell r="C309">
            <v>0</v>
          </cell>
          <cell r="H309">
            <v>0</v>
          </cell>
          <cell r="I309">
            <v>14.036</v>
          </cell>
          <cell r="J309">
            <v>13.8924</v>
          </cell>
          <cell r="K309">
            <v>14.0268</v>
          </cell>
          <cell r="L309">
            <v>14.3803</v>
          </cell>
          <cell r="M309">
            <v>14.474399999999999</v>
          </cell>
          <cell r="N309">
            <v>14.481</v>
          </cell>
          <cell r="O309">
            <v>14.6874</v>
          </cell>
          <cell r="P309">
            <v>15.2303</v>
          </cell>
          <cell r="Q309">
            <v>16.265499999999999</v>
          </cell>
          <cell r="R309">
            <v>17.137899999999998</v>
          </cell>
          <cell r="S309">
            <v>17.5578</v>
          </cell>
          <cell r="T309">
            <v>18.2898</v>
          </cell>
          <cell r="U309">
            <v>19.5808</v>
          </cell>
          <cell r="V309">
            <v>20.931100000000001</v>
          </cell>
          <cell r="W309">
            <v>21.916399999999999</v>
          </cell>
          <cell r="X309">
            <v>23.551400000000001</v>
          </cell>
          <cell r="Y309">
            <v>21.3628</v>
          </cell>
          <cell r="Z309">
            <v>25.947700000000001</v>
          </cell>
          <cell r="AA309">
            <v>27.3048</v>
          </cell>
          <cell r="AB309">
            <v>27.701000000000001</v>
          </cell>
          <cell r="AC309">
            <v>27.4331</v>
          </cell>
          <cell r="AD309">
            <v>26.875399999999999</v>
          </cell>
          <cell r="AE309">
            <v>26.681899999999999</v>
          </cell>
          <cell r="AF309">
            <v>27.235299999999999</v>
          </cell>
          <cell r="AG309">
            <v>27.967199999999998</v>
          </cell>
          <cell r="AH309">
            <v>27.409099999999999</v>
          </cell>
          <cell r="AI309">
            <v>27.171600000000002</v>
          </cell>
          <cell r="AJ309">
            <v>28.099399999999999</v>
          </cell>
          <cell r="AK309">
            <v>28.714500000000001</v>
          </cell>
          <cell r="AL309">
            <v>29.791799999999999</v>
          </cell>
          <cell r="AM309">
            <v>28.973400000000002</v>
          </cell>
          <cell r="AN309">
            <v>28.83</v>
          </cell>
          <cell r="AO309">
            <v>30.254000000000001</v>
          </cell>
          <cell r="AP309">
            <v>30.574300000000001</v>
          </cell>
          <cell r="AQ309">
            <v>31.510200000000001</v>
          </cell>
          <cell r="AR309">
            <v>30.334199999999999</v>
          </cell>
          <cell r="AS309">
            <v>30.569500000000001</v>
          </cell>
          <cell r="AT309">
            <v>31.8171</v>
          </cell>
          <cell r="AU309">
            <v>32.114199999999997</v>
          </cell>
          <cell r="AV309">
            <v>33.127400000000002</v>
          </cell>
          <cell r="AW309">
            <v>32.761699999999998</v>
          </cell>
          <cell r="AX309">
            <v>32.468200000000003</v>
          </cell>
          <cell r="AY309">
            <v>33.9773</v>
          </cell>
          <cell r="AZ309">
            <v>35.639400000000002</v>
          </cell>
          <cell r="BA309">
            <v>37.479700000000001</v>
          </cell>
          <cell r="BB309">
            <v>37.893599999999999</v>
          </cell>
          <cell r="BC309">
            <v>36.246499999999997</v>
          </cell>
          <cell r="BD309">
            <v>37.706400000000002</v>
          </cell>
          <cell r="BE309">
            <v>37.942</v>
          </cell>
          <cell r="BF309">
            <v>38.86</v>
          </cell>
          <cell r="BG309">
            <v>38.624400000000001</v>
          </cell>
          <cell r="BH309">
            <v>38.302</v>
          </cell>
          <cell r="BI309">
            <v>40.5717</v>
          </cell>
          <cell r="BJ309">
            <v>41.800899999999999</v>
          </cell>
          <cell r="BK309">
            <v>43.059399999999997</v>
          </cell>
          <cell r="BL309">
            <v>43.746899999999997</v>
          </cell>
          <cell r="BM309">
            <v>42.271999999999998</v>
          </cell>
          <cell r="BN309">
            <v>45.110199999999999</v>
          </cell>
          <cell r="BO309">
            <v>45.001600000000003</v>
          </cell>
          <cell r="BP309">
            <v>44.960500000000003</v>
          </cell>
          <cell r="BQ309">
            <v>45.483499999999999</v>
          </cell>
          <cell r="BR309">
            <v>45.166600000000003</v>
          </cell>
          <cell r="BS309">
            <v>45.725000000000001</v>
          </cell>
          <cell r="BT309">
            <v>46.809399999999997</v>
          </cell>
          <cell r="BU309">
            <v>48.074300000000001</v>
          </cell>
          <cell r="BV309">
            <v>49.816299999999998</v>
          </cell>
          <cell r="BW309">
            <v>47.652099999999997</v>
          </cell>
          <cell r="BX309">
            <v>49.814500000000002</v>
          </cell>
          <cell r="BY309">
            <v>51.147500000000001</v>
          </cell>
          <cell r="BZ309">
            <v>51.364899999999999</v>
          </cell>
          <cell r="CA309">
            <v>50.269399999999997</v>
          </cell>
          <cell r="CB309">
            <v>50.611400000000003</v>
          </cell>
          <cell r="CC309">
            <v>51.496299999999998</v>
          </cell>
          <cell r="CD309">
            <v>51.958799999999997</v>
          </cell>
          <cell r="CE309">
            <v>51.829900000000002</v>
          </cell>
          <cell r="CF309">
            <v>51.708599999999997</v>
          </cell>
          <cell r="CG309">
            <v>51.720199999999998</v>
          </cell>
          <cell r="CH309">
            <v>52.430599999999998</v>
          </cell>
          <cell r="CI309">
            <v>53.445999999999998</v>
          </cell>
          <cell r="CJ309">
            <v>53.7393</v>
          </cell>
          <cell r="CK309">
            <v>53.6205</v>
          </cell>
          <cell r="CL309">
            <v>53.321199999999997</v>
          </cell>
          <cell r="CM309">
            <v>54.037399999999998</v>
          </cell>
          <cell r="CN309">
            <v>55.3277</v>
          </cell>
          <cell r="CO309">
            <v>55.404699999999998</v>
          </cell>
          <cell r="CP309">
            <v>55.410699999999999</v>
          </cell>
          <cell r="CQ309">
            <v>55.056600000000003</v>
          </cell>
          <cell r="CR309">
            <v>56.441099999999999</v>
          </cell>
          <cell r="CS309">
            <v>57.717300000000002</v>
          </cell>
          <cell r="CT309">
            <v>58.333799999999997</v>
          </cell>
          <cell r="CU309">
            <v>58.247199999999999</v>
          </cell>
          <cell r="CV309">
            <v>57.696300000000001</v>
          </cell>
          <cell r="CW309">
            <v>60.219200000000001</v>
          </cell>
          <cell r="CX309">
            <v>62.119599999999998</v>
          </cell>
          <cell r="CY309">
            <v>63.142499999999998</v>
          </cell>
          <cell r="CZ309">
            <v>62.507199999999997</v>
          </cell>
          <cell r="DA309">
            <v>61.991599999999998</v>
          </cell>
          <cell r="DB309">
            <v>65.499899999999997</v>
          </cell>
          <cell r="DC309">
            <v>66.444800000000001</v>
          </cell>
          <cell r="DD309">
            <v>67.466099999999997</v>
          </cell>
          <cell r="DE309">
            <v>67.099500000000006</v>
          </cell>
          <cell r="DF309">
            <v>66.654899999999998</v>
          </cell>
          <cell r="DG309">
            <v>67.845399999999998</v>
          </cell>
          <cell r="DH309">
            <v>68.745900000000006</v>
          </cell>
          <cell r="DI309">
            <v>69.258099999999999</v>
          </cell>
          <cell r="DJ309">
            <v>68.954099999999997</v>
          </cell>
          <cell r="DK309">
            <v>68.709800000000001</v>
          </cell>
          <cell r="DL309">
            <v>69.054900000000004</v>
          </cell>
          <cell r="DM309">
            <v>70.138800000000003</v>
          </cell>
          <cell r="DN309">
            <v>71.645499999999998</v>
          </cell>
          <cell r="DO309">
            <v>70.197100000000006</v>
          </cell>
          <cell r="DP309">
            <v>70.274100000000004</v>
          </cell>
          <cell r="DQ309">
            <v>69.573800000000006</v>
          </cell>
          <cell r="DR309">
            <v>71.632199999999997</v>
          </cell>
          <cell r="DS309">
            <v>72.196399999999997</v>
          </cell>
          <cell r="DT309">
            <v>71.417000000000002</v>
          </cell>
          <cell r="DU309">
            <v>71.217299999999994</v>
          </cell>
          <cell r="DV309">
            <v>72.626599999999996</v>
          </cell>
          <cell r="DW309">
            <v>76.110399999999998</v>
          </cell>
          <cell r="DX309">
            <v>77.374099999999999</v>
          </cell>
          <cell r="DY309">
            <v>77.806100000000001</v>
          </cell>
          <cell r="DZ309">
            <v>75.994600000000005</v>
          </cell>
          <cell r="EA309">
            <v>79.963099999999997</v>
          </cell>
          <cell r="EB309">
            <v>83.943299999999994</v>
          </cell>
          <cell r="EC309">
            <v>84.432299999999998</v>
          </cell>
          <cell r="ED309">
            <v>83.053899999999999</v>
          </cell>
          <cell r="EE309">
            <v>82.8429</v>
          </cell>
          <cell r="EF309">
            <v>81.591200000000001</v>
          </cell>
          <cell r="EG309">
            <v>83.215599999999995</v>
          </cell>
          <cell r="EH309">
            <v>83.712599999999995</v>
          </cell>
          <cell r="EI309">
            <v>83.174000000000007</v>
          </cell>
          <cell r="EJ309">
            <v>82.927300000000002</v>
          </cell>
          <cell r="EK309">
            <v>82.288899999999998</v>
          </cell>
          <cell r="EL309">
            <v>83.738900000000001</v>
          </cell>
          <cell r="EM309">
            <v>83.937299999999993</v>
          </cell>
          <cell r="EN309">
            <v>81.5946</v>
          </cell>
          <cell r="EO309">
            <v>82.888199999999998</v>
          </cell>
          <cell r="EP309">
            <v>78.666899999999998</v>
          </cell>
          <cell r="EQ309">
            <v>79.450599999999994</v>
          </cell>
          <cell r="ER309">
            <v>78.427999999999997</v>
          </cell>
          <cell r="ES309">
            <v>78.999499999999998</v>
          </cell>
          <cell r="ET309">
            <v>78.876900000000006</v>
          </cell>
          <cell r="EU309">
            <v>76.437100000000001</v>
          </cell>
          <cell r="EV309">
            <v>78.078000000000003</v>
          </cell>
          <cell r="EW309">
            <v>78.602800000000002</v>
          </cell>
          <cell r="EX309">
            <v>78.400000000000006</v>
          </cell>
          <cell r="EY309">
            <v>77.874300000000005</v>
          </cell>
          <cell r="EZ309">
            <v>78.562299999999993</v>
          </cell>
          <cell r="FA309">
            <v>79.432599999999994</v>
          </cell>
          <cell r="FB309">
            <v>79.606499999999997</v>
          </cell>
          <cell r="FC309">
            <v>79.046999999999997</v>
          </cell>
          <cell r="FD309">
            <v>79.170100000000005</v>
          </cell>
          <cell r="FE309">
            <v>78.1631</v>
          </cell>
          <cell r="FF309">
            <v>78.556399999999996</v>
          </cell>
          <cell r="FG309">
            <v>78.592799999999997</v>
          </cell>
          <cell r="FH309">
            <v>77.755700000000004</v>
          </cell>
          <cell r="FI309">
            <v>78.272999999999996</v>
          </cell>
          <cell r="FJ309">
            <v>76.487700000000004</v>
          </cell>
          <cell r="FK309">
            <v>78.569100000000006</v>
          </cell>
          <cell r="FL309">
            <v>79.752200000000002</v>
          </cell>
          <cell r="FM309">
            <v>79.315200000000004</v>
          </cell>
          <cell r="FN309">
            <v>78.547499999999999</v>
          </cell>
          <cell r="FO309">
            <v>79.104200000000006</v>
          </cell>
          <cell r="FP309">
            <v>80.462199999999996</v>
          </cell>
          <cell r="FQ309">
            <v>80.733900000000006</v>
          </cell>
          <cell r="FR309">
            <v>82.305700000000002</v>
          </cell>
          <cell r="FS309">
            <v>80.698700000000002</v>
          </cell>
          <cell r="FT309">
            <v>82.132000000000005</v>
          </cell>
          <cell r="FU309">
            <v>83.444599999999994</v>
          </cell>
          <cell r="FV309">
            <v>84.567499999999995</v>
          </cell>
          <cell r="FW309">
            <v>85.481200000000001</v>
          </cell>
          <cell r="FX309">
            <v>83.967200000000005</v>
          </cell>
          <cell r="FY309">
            <v>83.958699999999993</v>
          </cell>
          <cell r="FZ309">
            <v>84.996399999999994</v>
          </cell>
          <cell r="GA309">
            <v>85.246700000000004</v>
          </cell>
          <cell r="GB309">
            <v>85.080799999999996</v>
          </cell>
          <cell r="GC309">
            <v>84.837199999999996</v>
          </cell>
          <cell r="GD309">
            <v>83.7196</v>
          </cell>
          <cell r="GE309">
            <v>85.365399999999994</v>
          </cell>
          <cell r="GF309">
            <v>86.212800000000001</v>
          </cell>
          <cell r="GG309">
            <v>86.590800000000002</v>
          </cell>
          <cell r="GH309">
            <v>85.524500000000003</v>
          </cell>
          <cell r="GI309">
            <v>85.579599999999999</v>
          </cell>
          <cell r="GJ309">
            <v>87.478399999999993</v>
          </cell>
          <cell r="GK309">
            <v>88.648799999999994</v>
          </cell>
          <cell r="GL309">
            <v>90.189700000000002</v>
          </cell>
          <cell r="GM309">
            <v>88.049700000000001</v>
          </cell>
          <cell r="GN309">
            <v>90.575199999999995</v>
          </cell>
          <cell r="GO309">
            <v>92.583200000000005</v>
          </cell>
          <cell r="GP309">
            <v>92.865399999999994</v>
          </cell>
          <cell r="GQ309">
            <v>89.640299999999996</v>
          </cell>
          <cell r="GR309">
            <v>91.431399999999996</v>
          </cell>
          <cell r="GS309">
            <v>84.814700000000002</v>
          </cell>
          <cell r="GT309">
            <v>86.644599999999997</v>
          </cell>
          <cell r="GU309">
            <v>89.581500000000005</v>
          </cell>
          <cell r="GV309">
            <v>94.039900000000003</v>
          </cell>
          <cell r="GW309">
            <v>88.9495</v>
          </cell>
          <cell r="GX309">
            <v>91.3065</v>
          </cell>
          <cell r="GY309">
            <v>91.194699999999997</v>
          </cell>
          <cell r="GZ309">
            <v>93.6584</v>
          </cell>
          <cell r="HA309">
            <v>99.226299999999995</v>
          </cell>
          <cell r="HB309">
            <v>93.953500000000005</v>
          </cell>
          <cell r="HC309">
            <v>96.993099999999998</v>
          </cell>
          <cell r="HD309">
            <v>98.995800000000003</v>
          </cell>
          <cell r="HE309">
            <v>100.5531</v>
          </cell>
          <cell r="HF309">
            <v>103.23909999999999</v>
          </cell>
          <cell r="HG309">
            <v>100</v>
          </cell>
          <cell r="HH309">
            <v>100.2706</v>
          </cell>
          <cell r="HI309">
            <v>99.944199999999995</v>
          </cell>
          <cell r="HJ309">
            <v>101.0744</v>
          </cell>
          <cell r="HK309">
            <v>105.8253</v>
          </cell>
          <cell r="HL309">
            <v>101.80800000000001</v>
          </cell>
          <cell r="HM309">
            <v>101.4051</v>
          </cell>
          <cell r="HN309">
            <v>100.62009999999999</v>
          </cell>
          <cell r="HO309">
            <v>101.2107</v>
          </cell>
        </row>
        <row r="310">
          <cell r="A310" t="str">
            <v>DEFXGS</v>
          </cell>
          <cell r="B310" t="str">
            <v>Implicit deflator (2011=100)</v>
          </cell>
          <cell r="C310" t="str">
            <v>Total exports of goods and services</v>
          </cell>
          <cell r="H310">
            <v>0</v>
          </cell>
          <cell r="I310">
            <v>13.4</v>
          </cell>
          <cell r="J310">
            <v>13.6</v>
          </cell>
          <cell r="K310">
            <v>14.3</v>
          </cell>
          <cell r="L310">
            <v>14.9</v>
          </cell>
          <cell r="M310">
            <v>15.2</v>
          </cell>
          <cell r="N310">
            <v>15.3</v>
          </cell>
          <cell r="O310">
            <v>15.9</v>
          </cell>
          <cell r="P310">
            <v>16.899999999999999</v>
          </cell>
          <cell r="Q310">
            <v>18.100000000000001</v>
          </cell>
          <cell r="R310">
            <v>19.100000000000001</v>
          </cell>
          <cell r="S310">
            <v>20.5</v>
          </cell>
          <cell r="T310">
            <v>21.4</v>
          </cell>
          <cell r="U310">
            <v>22.8</v>
          </cell>
          <cell r="V310">
            <v>24.2</v>
          </cell>
          <cell r="W310">
            <v>26.1</v>
          </cell>
          <cell r="X310">
            <v>28</v>
          </cell>
          <cell r="Y310">
            <v>25.5</v>
          </cell>
          <cell r="Z310">
            <v>29.1</v>
          </cell>
          <cell r="AA310">
            <v>31</v>
          </cell>
          <cell r="AB310">
            <v>31.5</v>
          </cell>
          <cell r="AC310">
            <v>30.5</v>
          </cell>
          <cell r="AD310">
            <v>30.6</v>
          </cell>
          <cell r="AE310">
            <v>29.5</v>
          </cell>
          <cell r="AF310">
            <v>29.7</v>
          </cell>
          <cell r="AG310">
            <v>31</v>
          </cell>
          <cell r="AH310">
            <v>31.5</v>
          </cell>
          <cell r="AI310">
            <v>30.6</v>
          </cell>
          <cell r="AJ310">
            <v>31.9</v>
          </cell>
          <cell r="AK310">
            <v>32.700000000000003</v>
          </cell>
          <cell r="AL310">
            <v>34.1</v>
          </cell>
          <cell r="AM310">
            <v>34</v>
          </cell>
          <cell r="AN310">
            <v>33.299999999999997</v>
          </cell>
          <cell r="AO310">
            <v>33.6</v>
          </cell>
          <cell r="AP310">
            <v>34.299999999999997</v>
          </cell>
          <cell r="AQ310">
            <v>35.4</v>
          </cell>
          <cell r="AR310">
            <v>34.9</v>
          </cell>
          <cell r="AS310">
            <v>34.5</v>
          </cell>
          <cell r="AT310">
            <v>35.1</v>
          </cell>
          <cell r="AU310">
            <v>36.299999999999997</v>
          </cell>
          <cell r="AV310">
            <v>37.5</v>
          </cell>
          <cell r="AW310">
            <v>38.4</v>
          </cell>
          <cell r="AX310">
            <v>37</v>
          </cell>
          <cell r="AY310">
            <v>39.799999999999997</v>
          </cell>
          <cell r="AZ310">
            <v>42.6</v>
          </cell>
          <cell r="BA310">
            <v>45.2</v>
          </cell>
          <cell r="BB310">
            <v>45.9</v>
          </cell>
          <cell r="BC310">
            <v>43.7</v>
          </cell>
          <cell r="BD310">
            <v>46.3</v>
          </cell>
          <cell r="BE310">
            <v>47.7</v>
          </cell>
          <cell r="BF310">
            <v>49.2</v>
          </cell>
          <cell r="BG310">
            <v>50.2</v>
          </cell>
          <cell r="BH310">
            <v>48.6</v>
          </cell>
          <cell r="BI310">
            <v>50.5</v>
          </cell>
          <cell r="BJ310">
            <v>52</v>
          </cell>
          <cell r="BK310">
            <v>54</v>
          </cell>
          <cell r="BL310">
            <v>54.6</v>
          </cell>
          <cell r="BM310">
            <v>53</v>
          </cell>
          <cell r="BN310">
            <v>56</v>
          </cell>
          <cell r="BO310">
            <v>56.8</v>
          </cell>
          <cell r="BP310">
            <v>57.2</v>
          </cell>
          <cell r="BQ310">
            <v>56.7</v>
          </cell>
          <cell r="BR310">
            <v>56.9</v>
          </cell>
          <cell r="BS310">
            <v>58.4</v>
          </cell>
          <cell r="BT310">
            <v>60.6</v>
          </cell>
          <cell r="BU310">
            <v>63.4</v>
          </cell>
          <cell r="BV310">
            <v>66.3</v>
          </cell>
          <cell r="BW310">
            <v>62.7</v>
          </cell>
          <cell r="BX310">
            <v>67.5</v>
          </cell>
          <cell r="BY310">
            <v>70</v>
          </cell>
          <cell r="BZ310">
            <v>72</v>
          </cell>
          <cell r="CA310">
            <v>72.2</v>
          </cell>
          <cell r="CB310">
            <v>70.7</v>
          </cell>
          <cell r="CC310">
            <v>71.2</v>
          </cell>
          <cell r="CD310">
            <v>71.3</v>
          </cell>
          <cell r="CE310">
            <v>71.5</v>
          </cell>
          <cell r="CF310">
            <v>70.8</v>
          </cell>
          <cell r="CG310">
            <v>71.2</v>
          </cell>
          <cell r="CH310">
            <v>71.8</v>
          </cell>
          <cell r="CI310">
            <v>72.599999999999994</v>
          </cell>
          <cell r="CJ310">
            <v>73.3</v>
          </cell>
          <cell r="CK310">
            <v>74</v>
          </cell>
          <cell r="CL310">
            <v>73</v>
          </cell>
          <cell r="CM310">
            <v>74.900000000000006</v>
          </cell>
          <cell r="CN310">
            <v>75.599999999999994</v>
          </cell>
          <cell r="CO310">
            <v>76.7</v>
          </cell>
          <cell r="CP310">
            <v>77.400000000000006</v>
          </cell>
          <cell r="CQ310">
            <v>76.2</v>
          </cell>
          <cell r="CR310">
            <v>78</v>
          </cell>
          <cell r="CS310">
            <v>78.7</v>
          </cell>
          <cell r="CT310">
            <v>79.400000000000006</v>
          </cell>
          <cell r="CU310">
            <v>80.599999999999994</v>
          </cell>
          <cell r="CV310">
            <v>79.3</v>
          </cell>
          <cell r="CW310">
            <v>82.6</v>
          </cell>
          <cell r="CX310">
            <v>83.6</v>
          </cell>
          <cell r="CY310">
            <v>84.4</v>
          </cell>
          <cell r="CZ310">
            <v>85.4</v>
          </cell>
          <cell r="DA310">
            <v>84.1</v>
          </cell>
          <cell r="DB310">
            <v>86.1</v>
          </cell>
          <cell r="DC310">
            <v>86.4</v>
          </cell>
          <cell r="DD310">
            <v>86.9</v>
          </cell>
          <cell r="DE310">
            <v>88</v>
          </cell>
          <cell r="DF310">
            <v>86.9</v>
          </cell>
          <cell r="DG310">
            <v>89.1</v>
          </cell>
          <cell r="DH310">
            <v>88.8</v>
          </cell>
          <cell r="DI310">
            <v>89.8</v>
          </cell>
          <cell r="DJ310">
            <v>90.3</v>
          </cell>
          <cell r="DK310">
            <v>89.5</v>
          </cell>
          <cell r="DL310">
            <v>90.7</v>
          </cell>
          <cell r="DM310">
            <v>90.2</v>
          </cell>
          <cell r="DN310">
            <v>91.5</v>
          </cell>
          <cell r="DO310">
            <v>91.6</v>
          </cell>
          <cell r="DP310">
            <v>91</v>
          </cell>
          <cell r="DQ310">
            <v>90.9</v>
          </cell>
          <cell r="DR310">
            <v>91.4</v>
          </cell>
          <cell r="DS310">
            <v>91.9</v>
          </cell>
          <cell r="DT310">
            <v>91.5</v>
          </cell>
          <cell r="DU310">
            <v>91.4</v>
          </cell>
          <cell r="DV310">
            <v>92.1</v>
          </cell>
          <cell r="DW310">
            <v>92.4</v>
          </cell>
          <cell r="DX310">
            <v>94.1</v>
          </cell>
          <cell r="DY310">
            <v>94.6</v>
          </cell>
          <cell r="DZ310">
            <v>93.4</v>
          </cell>
          <cell r="EA310">
            <v>95.2</v>
          </cell>
          <cell r="EB310">
            <v>96.3</v>
          </cell>
          <cell r="EC310">
            <v>97.4</v>
          </cell>
          <cell r="ED310">
            <v>97.2</v>
          </cell>
          <cell r="EE310">
            <v>96.6</v>
          </cell>
          <cell r="EF310">
            <v>96.2</v>
          </cell>
          <cell r="EG310">
            <v>95.9</v>
          </cell>
          <cell r="EH310">
            <v>96.6</v>
          </cell>
          <cell r="EI310">
            <v>96.7</v>
          </cell>
          <cell r="EJ310">
            <v>96.4</v>
          </cell>
          <cell r="EK310">
            <v>95.3</v>
          </cell>
          <cell r="EL310">
            <v>94.9</v>
          </cell>
          <cell r="EM310">
            <v>95.4</v>
          </cell>
          <cell r="EN310">
            <v>95</v>
          </cell>
          <cell r="EO310">
            <v>95.1</v>
          </cell>
          <cell r="EP310">
            <v>93</v>
          </cell>
          <cell r="EQ310">
            <v>92.2</v>
          </cell>
          <cell r="ER310">
            <v>91.9</v>
          </cell>
          <cell r="ES310">
            <v>90.9</v>
          </cell>
          <cell r="ET310">
            <v>92</v>
          </cell>
          <cell r="EU310">
            <v>89.1</v>
          </cell>
          <cell r="EV310">
            <v>88.6</v>
          </cell>
          <cell r="EW310">
            <v>88.7</v>
          </cell>
          <cell r="EX310">
            <v>89.1</v>
          </cell>
          <cell r="EY310">
            <v>88.9</v>
          </cell>
          <cell r="EZ310">
            <v>88.7</v>
          </cell>
          <cell r="FA310">
            <v>88.7</v>
          </cell>
          <cell r="FB310">
            <v>89</v>
          </cell>
          <cell r="FC310">
            <v>88.7</v>
          </cell>
          <cell r="FD310">
            <v>88.8</v>
          </cell>
          <cell r="FE310">
            <v>87.5</v>
          </cell>
          <cell r="FF310">
            <v>86.4</v>
          </cell>
          <cell r="FG310">
            <v>85.8</v>
          </cell>
          <cell r="FH310">
            <v>85.3</v>
          </cell>
          <cell r="FI310">
            <v>86.2</v>
          </cell>
          <cell r="FJ310">
            <v>84.1</v>
          </cell>
          <cell r="FK310">
            <v>84</v>
          </cell>
          <cell r="FL310">
            <v>83.8</v>
          </cell>
          <cell r="FM310">
            <v>83.5</v>
          </cell>
          <cell r="FN310">
            <v>83.8</v>
          </cell>
          <cell r="FO310">
            <v>83.2</v>
          </cell>
          <cell r="FP310">
            <v>82.2</v>
          </cell>
          <cell r="FQ310">
            <v>81.7</v>
          </cell>
          <cell r="FR310">
            <v>81.7</v>
          </cell>
          <cell r="FS310">
            <v>82.1</v>
          </cell>
          <cell r="FT310">
            <v>82.1</v>
          </cell>
          <cell r="FU310">
            <v>82.5</v>
          </cell>
          <cell r="FV310">
            <v>83</v>
          </cell>
          <cell r="FW310">
            <v>83.5</v>
          </cell>
          <cell r="FX310">
            <v>82.8</v>
          </cell>
          <cell r="FY310">
            <v>83.7</v>
          </cell>
          <cell r="FZ310">
            <v>83.6</v>
          </cell>
          <cell r="GA310">
            <v>83.8</v>
          </cell>
          <cell r="GB310">
            <v>83.9</v>
          </cell>
          <cell r="GC310">
            <v>83.7</v>
          </cell>
          <cell r="GD310">
            <v>83.5</v>
          </cell>
          <cell r="GE310">
            <v>84.3</v>
          </cell>
          <cell r="GF310">
            <v>84.7</v>
          </cell>
          <cell r="GG310">
            <v>85.3</v>
          </cell>
          <cell r="GH310">
            <v>84.5</v>
          </cell>
          <cell r="GI310">
            <v>85.4</v>
          </cell>
          <cell r="GJ310">
            <v>85.7</v>
          </cell>
          <cell r="GK310">
            <v>86.4</v>
          </cell>
          <cell r="GL310">
            <v>87.8</v>
          </cell>
          <cell r="GM310">
            <v>86.4</v>
          </cell>
          <cell r="GN310">
            <v>87.7</v>
          </cell>
          <cell r="GO310">
            <v>88.9</v>
          </cell>
          <cell r="GP310">
            <v>90.4</v>
          </cell>
          <cell r="GQ310">
            <v>90</v>
          </cell>
          <cell r="GR310">
            <v>89.3</v>
          </cell>
          <cell r="GS310">
            <v>87.7</v>
          </cell>
          <cell r="GT310">
            <v>87.1</v>
          </cell>
          <cell r="GU310">
            <v>87.9</v>
          </cell>
          <cell r="GV310">
            <v>90</v>
          </cell>
          <cell r="GW310">
            <v>88.3</v>
          </cell>
          <cell r="GX310">
            <v>90.7</v>
          </cell>
          <cell r="GY310">
            <v>91.5</v>
          </cell>
          <cell r="GZ310">
            <v>93.2</v>
          </cell>
          <cell r="HA310">
            <v>95.5</v>
          </cell>
          <cell r="HB310">
            <v>92.8</v>
          </cell>
          <cell r="HC310">
            <v>97.1</v>
          </cell>
          <cell r="HD310">
            <v>98.9</v>
          </cell>
          <cell r="HE310">
            <v>101.2</v>
          </cell>
          <cell r="HF310">
            <v>102.6</v>
          </cell>
          <cell r="HG310">
            <v>100</v>
          </cell>
          <cell r="HH310">
            <v>102.8</v>
          </cell>
          <cell r="HI310">
            <v>103.7</v>
          </cell>
          <cell r="HJ310">
            <v>102.8</v>
          </cell>
          <cell r="HK310">
            <v>103.9</v>
          </cell>
          <cell r="HL310">
            <v>103.3</v>
          </cell>
          <cell r="HM310">
            <v>102.6</v>
          </cell>
          <cell r="HN310">
            <v>103.3</v>
          </cell>
          <cell r="HO310">
            <v>102.7</v>
          </cell>
        </row>
        <row r="311">
          <cell r="A311" t="str">
            <v>DEFXGS4D</v>
          </cell>
          <cell r="B311" t="str">
            <v>Implicit deflator (2011=100)</v>
          </cell>
          <cell r="C311" t="str">
            <v>Total exports of goods and services (4 decimal points)</v>
          </cell>
          <cell r="H311">
            <v>0</v>
          </cell>
          <cell r="I311">
            <v>13.381</v>
          </cell>
          <cell r="J311">
            <v>13.5748</v>
          </cell>
          <cell r="K311">
            <v>14.3026</v>
          </cell>
          <cell r="L311">
            <v>14.8977</v>
          </cell>
          <cell r="M311">
            <v>15.1515</v>
          </cell>
          <cell r="N311">
            <v>15.3254</v>
          </cell>
          <cell r="O311">
            <v>15.866</v>
          </cell>
          <cell r="P311">
            <v>16.8947</v>
          </cell>
          <cell r="Q311">
            <v>18.1358</v>
          </cell>
          <cell r="R311">
            <v>19.118500000000001</v>
          </cell>
          <cell r="S311">
            <v>20.459800000000001</v>
          </cell>
          <cell r="T311">
            <v>21.4206</v>
          </cell>
          <cell r="U311">
            <v>22.8157</v>
          </cell>
          <cell r="V311">
            <v>24.232399999999998</v>
          </cell>
          <cell r="W311">
            <v>26.0534</v>
          </cell>
          <cell r="X311">
            <v>28.009599999999999</v>
          </cell>
          <cell r="Y311">
            <v>25.512899999999998</v>
          </cell>
          <cell r="Z311">
            <v>29.063700000000001</v>
          </cell>
          <cell r="AA311">
            <v>30.9605</v>
          </cell>
          <cell r="AB311">
            <v>31.465800000000002</v>
          </cell>
          <cell r="AC311">
            <v>30.498899999999999</v>
          </cell>
          <cell r="AD311">
            <v>30.619499999999999</v>
          </cell>
          <cell r="AE311">
            <v>29.532399999999999</v>
          </cell>
          <cell r="AF311">
            <v>29.692599999999999</v>
          </cell>
          <cell r="AG311">
            <v>30.968599999999999</v>
          </cell>
          <cell r="AH311">
            <v>31.4998</v>
          </cell>
          <cell r="AI311">
            <v>30.5626</v>
          </cell>
          <cell r="AJ311">
            <v>31.913599999999999</v>
          </cell>
          <cell r="AK311">
            <v>32.6873</v>
          </cell>
          <cell r="AL311">
            <v>34.087699999999998</v>
          </cell>
          <cell r="AM311">
            <v>33.964300000000001</v>
          </cell>
          <cell r="AN311">
            <v>33.256999999999998</v>
          </cell>
          <cell r="AO311">
            <v>33.557200000000002</v>
          </cell>
          <cell r="AP311">
            <v>34.253799999999998</v>
          </cell>
          <cell r="AQ311">
            <v>35.359099999999998</v>
          </cell>
          <cell r="AR311">
            <v>34.936100000000003</v>
          </cell>
          <cell r="AS311">
            <v>34.539099999999998</v>
          </cell>
          <cell r="AT311">
            <v>35.141399999999997</v>
          </cell>
          <cell r="AU311">
            <v>36.276800000000001</v>
          </cell>
          <cell r="AV311">
            <v>37.529899999999998</v>
          </cell>
          <cell r="AW311">
            <v>38.3994</v>
          </cell>
          <cell r="AX311">
            <v>36.959699999999998</v>
          </cell>
          <cell r="AY311">
            <v>39.783200000000001</v>
          </cell>
          <cell r="AZ311">
            <v>42.622900000000001</v>
          </cell>
          <cell r="BA311">
            <v>45.233699999999999</v>
          </cell>
          <cell r="BB311">
            <v>45.921999999999997</v>
          </cell>
          <cell r="BC311">
            <v>43.660200000000003</v>
          </cell>
          <cell r="BD311">
            <v>46.294400000000003</v>
          </cell>
          <cell r="BE311">
            <v>47.732599999999998</v>
          </cell>
          <cell r="BF311">
            <v>49.173000000000002</v>
          </cell>
          <cell r="BG311">
            <v>50.1571</v>
          </cell>
          <cell r="BH311">
            <v>48.627899999999997</v>
          </cell>
          <cell r="BI311">
            <v>50.498199999999997</v>
          </cell>
          <cell r="BJ311">
            <v>51.992199999999997</v>
          </cell>
          <cell r="BK311">
            <v>53.993000000000002</v>
          </cell>
          <cell r="BL311">
            <v>54.603200000000001</v>
          </cell>
          <cell r="BM311">
            <v>53.046999999999997</v>
          </cell>
          <cell r="BN311">
            <v>56.039400000000001</v>
          </cell>
          <cell r="BO311">
            <v>56.751899999999999</v>
          </cell>
          <cell r="BP311">
            <v>57.222999999999999</v>
          </cell>
          <cell r="BQ311">
            <v>56.688600000000001</v>
          </cell>
          <cell r="BR311">
            <v>56.870100000000001</v>
          </cell>
          <cell r="BS311">
            <v>58.389200000000002</v>
          </cell>
          <cell r="BT311">
            <v>60.620899999999999</v>
          </cell>
          <cell r="BU311">
            <v>63.391599999999997</v>
          </cell>
          <cell r="BV311">
            <v>66.276399999999995</v>
          </cell>
          <cell r="BW311">
            <v>62.661999999999999</v>
          </cell>
          <cell r="BX311">
            <v>67.471199999999996</v>
          </cell>
          <cell r="BY311">
            <v>69.973100000000002</v>
          </cell>
          <cell r="BZ311">
            <v>72.035899999999998</v>
          </cell>
          <cell r="CA311">
            <v>72.248599999999996</v>
          </cell>
          <cell r="CB311">
            <v>70.652699999999996</v>
          </cell>
          <cell r="CC311">
            <v>71.181299999999993</v>
          </cell>
          <cell r="CD311">
            <v>71.295699999999997</v>
          </cell>
          <cell r="CE311">
            <v>71.486500000000007</v>
          </cell>
          <cell r="CF311">
            <v>70.78</v>
          </cell>
          <cell r="CG311">
            <v>71.244100000000003</v>
          </cell>
          <cell r="CH311">
            <v>71.837500000000006</v>
          </cell>
          <cell r="CI311">
            <v>72.605599999999995</v>
          </cell>
          <cell r="CJ311">
            <v>73.305899999999994</v>
          </cell>
          <cell r="CK311">
            <v>73.999200000000002</v>
          </cell>
          <cell r="CL311">
            <v>73.037199999999999</v>
          </cell>
          <cell r="CM311">
            <v>74.890299999999996</v>
          </cell>
          <cell r="CN311">
            <v>75.614500000000007</v>
          </cell>
          <cell r="CO311">
            <v>76.709400000000002</v>
          </cell>
          <cell r="CP311">
            <v>77.378399999999999</v>
          </cell>
          <cell r="CQ311">
            <v>76.249600000000001</v>
          </cell>
          <cell r="CR311">
            <v>78.044200000000004</v>
          </cell>
          <cell r="CS311">
            <v>78.681700000000006</v>
          </cell>
          <cell r="CT311">
            <v>79.402100000000004</v>
          </cell>
          <cell r="CU311">
            <v>80.554199999999994</v>
          </cell>
          <cell r="CV311">
            <v>79.273099999999999</v>
          </cell>
          <cell r="CW311">
            <v>82.638900000000007</v>
          </cell>
          <cell r="CX311">
            <v>83.633600000000001</v>
          </cell>
          <cell r="CY311">
            <v>84.428799999999995</v>
          </cell>
          <cell r="CZ311">
            <v>85.374200000000002</v>
          </cell>
          <cell r="DA311">
            <v>84.0792</v>
          </cell>
          <cell r="DB311">
            <v>86.094800000000006</v>
          </cell>
          <cell r="DC311">
            <v>86.371700000000004</v>
          </cell>
          <cell r="DD311">
            <v>86.940299999999993</v>
          </cell>
          <cell r="DE311">
            <v>87.975099999999998</v>
          </cell>
          <cell r="DF311">
            <v>86.915700000000001</v>
          </cell>
          <cell r="DG311">
            <v>89.106899999999996</v>
          </cell>
          <cell r="DH311">
            <v>88.815100000000001</v>
          </cell>
          <cell r="DI311">
            <v>89.759399999999999</v>
          </cell>
          <cell r="DJ311">
            <v>90.317499999999995</v>
          </cell>
          <cell r="DK311">
            <v>89.549800000000005</v>
          </cell>
          <cell r="DL311">
            <v>90.674899999999994</v>
          </cell>
          <cell r="DM311">
            <v>90.215500000000006</v>
          </cell>
          <cell r="DN311">
            <v>91.453400000000002</v>
          </cell>
          <cell r="DO311">
            <v>91.564300000000003</v>
          </cell>
          <cell r="DP311">
            <v>91.012600000000006</v>
          </cell>
          <cell r="DQ311">
            <v>90.876099999999994</v>
          </cell>
          <cell r="DR311">
            <v>91.361500000000007</v>
          </cell>
          <cell r="DS311">
            <v>91.866399999999999</v>
          </cell>
          <cell r="DT311">
            <v>91.514899999999997</v>
          </cell>
          <cell r="DU311">
            <v>91.432699999999997</v>
          </cell>
          <cell r="DV311">
            <v>92.060100000000006</v>
          </cell>
          <cell r="DW311">
            <v>92.389099999999999</v>
          </cell>
          <cell r="DX311">
            <v>94.111599999999996</v>
          </cell>
          <cell r="DY311">
            <v>94.629000000000005</v>
          </cell>
          <cell r="DZ311">
            <v>93.386899999999997</v>
          </cell>
          <cell r="EA311">
            <v>95.160899999999998</v>
          </cell>
          <cell r="EB311">
            <v>96.264099999999999</v>
          </cell>
          <cell r="EC311">
            <v>97.385099999999994</v>
          </cell>
          <cell r="ED311">
            <v>97.230599999999995</v>
          </cell>
          <cell r="EE311">
            <v>96.571700000000007</v>
          </cell>
          <cell r="EF311">
            <v>96.230699999999999</v>
          </cell>
          <cell r="EG311">
            <v>95.902900000000002</v>
          </cell>
          <cell r="EH311">
            <v>96.577500000000001</v>
          </cell>
          <cell r="EI311">
            <v>96.694299999999998</v>
          </cell>
          <cell r="EJ311">
            <v>96.364699999999999</v>
          </cell>
          <cell r="EK311">
            <v>95.284300000000002</v>
          </cell>
          <cell r="EL311">
            <v>94.916499999999999</v>
          </cell>
          <cell r="EM311">
            <v>95.352699999999999</v>
          </cell>
          <cell r="EN311">
            <v>94.9726</v>
          </cell>
          <cell r="EO311">
            <v>95.129499999999993</v>
          </cell>
          <cell r="EP311">
            <v>93.0488</v>
          </cell>
          <cell r="EQ311">
            <v>92.154499999999999</v>
          </cell>
          <cell r="ER311">
            <v>91.898499999999999</v>
          </cell>
          <cell r="ES311">
            <v>90.934100000000001</v>
          </cell>
          <cell r="ET311">
            <v>91.9846</v>
          </cell>
          <cell r="EU311">
            <v>89.075599999999994</v>
          </cell>
          <cell r="EV311">
            <v>88.647800000000004</v>
          </cell>
          <cell r="EW311">
            <v>88.746899999999997</v>
          </cell>
          <cell r="EX311">
            <v>89.111000000000004</v>
          </cell>
          <cell r="EY311">
            <v>88.893600000000006</v>
          </cell>
          <cell r="EZ311">
            <v>88.675299999999993</v>
          </cell>
          <cell r="FA311">
            <v>88.747799999999998</v>
          </cell>
          <cell r="FB311">
            <v>88.968199999999996</v>
          </cell>
          <cell r="FC311">
            <v>88.679699999999997</v>
          </cell>
          <cell r="FD311">
            <v>88.773700000000005</v>
          </cell>
          <cell r="FE311">
            <v>87.482799999999997</v>
          </cell>
          <cell r="FF311">
            <v>86.394400000000005</v>
          </cell>
          <cell r="FG311">
            <v>85.817800000000005</v>
          </cell>
          <cell r="FH311">
            <v>85.329400000000007</v>
          </cell>
          <cell r="FI311">
            <v>86.221000000000004</v>
          </cell>
          <cell r="FJ311">
            <v>84.135400000000004</v>
          </cell>
          <cell r="FK311">
            <v>84.020200000000003</v>
          </cell>
          <cell r="FL311">
            <v>83.845500000000001</v>
          </cell>
          <cell r="FM311">
            <v>83.464399999999998</v>
          </cell>
          <cell r="FN311">
            <v>83.8429</v>
          </cell>
          <cell r="FO311">
            <v>83.154300000000006</v>
          </cell>
          <cell r="FP311">
            <v>82.189599999999999</v>
          </cell>
          <cell r="FQ311">
            <v>81.713099999999997</v>
          </cell>
          <cell r="FR311">
            <v>81.741399999999999</v>
          </cell>
          <cell r="FS311">
            <v>82.147999999999996</v>
          </cell>
          <cell r="FT311">
            <v>82.1143</v>
          </cell>
          <cell r="FU311">
            <v>82.461500000000001</v>
          </cell>
          <cell r="FV311">
            <v>83.046199999999999</v>
          </cell>
          <cell r="FW311">
            <v>83.486000000000004</v>
          </cell>
          <cell r="FX311">
            <v>82.818399999999997</v>
          </cell>
          <cell r="FY311">
            <v>83.742999999999995</v>
          </cell>
          <cell r="FZ311">
            <v>83.569699999999997</v>
          </cell>
          <cell r="GA311">
            <v>83.751400000000004</v>
          </cell>
          <cell r="GB311">
            <v>83.908699999999996</v>
          </cell>
          <cell r="GC311">
            <v>83.747699999999995</v>
          </cell>
          <cell r="GD311">
            <v>83.483500000000006</v>
          </cell>
          <cell r="GE311">
            <v>84.270399999999995</v>
          </cell>
          <cell r="GF311">
            <v>84.702399999999997</v>
          </cell>
          <cell r="GG311">
            <v>85.25</v>
          </cell>
          <cell r="GH311">
            <v>84.476600000000005</v>
          </cell>
          <cell r="GI311">
            <v>85.420599999999993</v>
          </cell>
          <cell r="GJ311">
            <v>85.702299999999994</v>
          </cell>
          <cell r="GK311">
            <v>86.432000000000002</v>
          </cell>
          <cell r="GL311">
            <v>87.774799999999999</v>
          </cell>
          <cell r="GM311">
            <v>86.3917</v>
          </cell>
          <cell r="GN311">
            <v>87.698400000000007</v>
          </cell>
          <cell r="GO311">
            <v>88.902799999999999</v>
          </cell>
          <cell r="GP311">
            <v>90.385599999999997</v>
          </cell>
          <cell r="GQ311">
            <v>90.040800000000004</v>
          </cell>
          <cell r="GR311">
            <v>89.299300000000002</v>
          </cell>
          <cell r="GS311">
            <v>87.682000000000002</v>
          </cell>
          <cell r="GT311">
            <v>87.102999999999994</v>
          </cell>
          <cell r="GU311">
            <v>87.883700000000005</v>
          </cell>
          <cell r="GV311">
            <v>90.045599999999993</v>
          </cell>
          <cell r="GW311">
            <v>88.254499999999993</v>
          </cell>
          <cell r="GX311">
            <v>90.685500000000005</v>
          </cell>
          <cell r="GY311">
            <v>91.483999999999995</v>
          </cell>
          <cell r="GZ311">
            <v>93.246700000000004</v>
          </cell>
          <cell r="HA311">
            <v>95.507499999999993</v>
          </cell>
          <cell r="HB311">
            <v>92.831999999999994</v>
          </cell>
          <cell r="HC311">
            <v>97.052099999999996</v>
          </cell>
          <cell r="HD311">
            <v>98.896299999999997</v>
          </cell>
          <cell r="HE311">
            <v>101.1734</v>
          </cell>
          <cell r="HF311">
            <v>102.6285</v>
          </cell>
          <cell r="HG311">
            <v>100</v>
          </cell>
          <cell r="HH311">
            <v>102.7867</v>
          </cell>
          <cell r="HI311">
            <v>103.70780000000001</v>
          </cell>
          <cell r="HJ311">
            <v>102.755</v>
          </cell>
          <cell r="HK311">
            <v>103.85980000000001</v>
          </cell>
          <cell r="HL311">
            <v>103.28660000000001</v>
          </cell>
          <cell r="HM311">
            <v>102.5966</v>
          </cell>
          <cell r="HN311">
            <v>103.3259</v>
          </cell>
          <cell r="HO311">
            <v>102.6915</v>
          </cell>
        </row>
        <row r="312">
          <cell r="A312" t="str">
            <v>DEFMGS</v>
          </cell>
          <cell r="B312" t="str">
            <v>Implicit deflator (2011=100)</v>
          </cell>
          <cell r="C312" t="str">
            <v>Total imports of goods and services</v>
          </cell>
          <cell r="H312">
            <v>0</v>
          </cell>
          <cell r="I312">
            <v>17.899999999999999</v>
          </cell>
          <cell r="J312">
            <v>17.2</v>
          </cell>
          <cell r="K312">
            <v>17.5</v>
          </cell>
          <cell r="L312">
            <v>18.100000000000001</v>
          </cell>
          <cell r="M312">
            <v>18.100000000000001</v>
          </cell>
          <cell r="N312">
            <v>17.899999999999999</v>
          </cell>
          <cell r="O312">
            <v>18.100000000000001</v>
          </cell>
          <cell r="P312">
            <v>18.600000000000001</v>
          </cell>
          <cell r="Q312">
            <v>20</v>
          </cell>
          <cell r="R312">
            <v>21</v>
          </cell>
          <cell r="S312">
            <v>21.4</v>
          </cell>
          <cell r="T312">
            <v>22.1</v>
          </cell>
          <cell r="U312">
            <v>23.8</v>
          </cell>
          <cell r="V312">
            <v>26</v>
          </cell>
          <cell r="W312">
            <v>27.3</v>
          </cell>
          <cell r="X312">
            <v>30.3</v>
          </cell>
          <cell r="Y312">
            <v>26.7</v>
          </cell>
          <cell r="Z312">
            <v>33.5</v>
          </cell>
          <cell r="AA312">
            <v>35</v>
          </cell>
          <cell r="AB312">
            <v>35.299999999999997</v>
          </cell>
          <cell r="AC312">
            <v>34.6</v>
          </cell>
          <cell r="AD312">
            <v>34.1</v>
          </cell>
          <cell r="AE312">
            <v>32.799999999999997</v>
          </cell>
          <cell r="AF312">
            <v>33.1</v>
          </cell>
          <cell r="AG312">
            <v>33.4</v>
          </cell>
          <cell r="AH312">
            <v>33.1</v>
          </cell>
          <cell r="AI312">
            <v>32.799999999999997</v>
          </cell>
          <cell r="AJ312">
            <v>33.4</v>
          </cell>
          <cell r="AK312">
            <v>34.200000000000003</v>
          </cell>
          <cell r="AL312">
            <v>35.1</v>
          </cell>
          <cell r="AM312">
            <v>35</v>
          </cell>
          <cell r="AN312">
            <v>34.200000000000003</v>
          </cell>
          <cell r="AO312">
            <v>35.700000000000003</v>
          </cell>
          <cell r="AP312">
            <v>36</v>
          </cell>
          <cell r="AQ312">
            <v>36.5</v>
          </cell>
          <cell r="AR312">
            <v>36.200000000000003</v>
          </cell>
          <cell r="AS312">
            <v>35.9</v>
          </cell>
          <cell r="AT312">
            <v>37.200000000000003</v>
          </cell>
          <cell r="AU312">
            <v>38</v>
          </cell>
          <cell r="AV312">
            <v>38.799999999999997</v>
          </cell>
          <cell r="AW312">
            <v>39.5</v>
          </cell>
          <cell r="AX312">
            <v>38.299999999999997</v>
          </cell>
          <cell r="AY312">
            <v>41.6</v>
          </cell>
          <cell r="AZ312">
            <v>44</v>
          </cell>
          <cell r="BA312">
            <v>46.3</v>
          </cell>
          <cell r="BB312">
            <v>47</v>
          </cell>
          <cell r="BC312">
            <v>44.7</v>
          </cell>
          <cell r="BD312">
            <v>47.2</v>
          </cell>
          <cell r="BE312">
            <v>47.7</v>
          </cell>
          <cell r="BF312">
            <v>49</v>
          </cell>
          <cell r="BG312">
            <v>49.6</v>
          </cell>
          <cell r="BH312">
            <v>48.4</v>
          </cell>
          <cell r="BI312">
            <v>51.3</v>
          </cell>
          <cell r="BJ312">
            <v>52.9</v>
          </cell>
          <cell r="BK312">
            <v>54.5</v>
          </cell>
          <cell r="BL312">
            <v>56.3</v>
          </cell>
          <cell r="BM312">
            <v>53.7</v>
          </cell>
          <cell r="BN312">
            <v>57.6</v>
          </cell>
          <cell r="BO312">
            <v>56.3</v>
          </cell>
          <cell r="BP312">
            <v>56</v>
          </cell>
          <cell r="BQ312">
            <v>57.7</v>
          </cell>
          <cell r="BR312">
            <v>56.8</v>
          </cell>
          <cell r="BS312">
            <v>59.4</v>
          </cell>
          <cell r="BT312">
            <v>60.9</v>
          </cell>
          <cell r="BU312">
            <v>63.6</v>
          </cell>
          <cell r="BV312">
            <v>67.400000000000006</v>
          </cell>
          <cell r="BW312">
            <v>63</v>
          </cell>
          <cell r="BX312">
            <v>68.5</v>
          </cell>
          <cell r="BY312">
            <v>70.2</v>
          </cell>
          <cell r="BZ312">
            <v>70.400000000000006</v>
          </cell>
          <cell r="CA312">
            <v>69.099999999999994</v>
          </cell>
          <cell r="CB312">
            <v>69.400000000000006</v>
          </cell>
          <cell r="CC312">
            <v>68.7</v>
          </cell>
          <cell r="CD312">
            <v>68.099999999999994</v>
          </cell>
          <cell r="CE312">
            <v>67.900000000000006</v>
          </cell>
          <cell r="CF312">
            <v>68.5</v>
          </cell>
          <cell r="CG312">
            <v>68.2</v>
          </cell>
          <cell r="CH312">
            <v>70.2</v>
          </cell>
          <cell r="CI312">
            <v>71.3</v>
          </cell>
          <cell r="CJ312">
            <v>72.2</v>
          </cell>
          <cell r="CK312">
            <v>72</v>
          </cell>
          <cell r="CL312">
            <v>71.5</v>
          </cell>
          <cell r="CM312">
            <v>72.8</v>
          </cell>
          <cell r="CN312">
            <v>74.099999999999994</v>
          </cell>
          <cell r="CO312">
            <v>74.7</v>
          </cell>
          <cell r="CP312">
            <v>75.599999999999994</v>
          </cell>
          <cell r="CQ312">
            <v>74.400000000000006</v>
          </cell>
          <cell r="CR312">
            <v>76.3</v>
          </cell>
          <cell r="CS312">
            <v>77.3</v>
          </cell>
          <cell r="CT312">
            <v>77.8</v>
          </cell>
          <cell r="CU312">
            <v>78.5</v>
          </cell>
          <cell r="CV312">
            <v>77.5</v>
          </cell>
          <cell r="CW312">
            <v>79.8</v>
          </cell>
          <cell r="CX312">
            <v>80.5</v>
          </cell>
          <cell r="CY312">
            <v>81.2</v>
          </cell>
          <cell r="CZ312">
            <v>81.400000000000006</v>
          </cell>
          <cell r="DA312">
            <v>80.7</v>
          </cell>
          <cell r="DB312">
            <v>82.4</v>
          </cell>
          <cell r="DC312">
            <v>82.4</v>
          </cell>
          <cell r="DD312">
            <v>83.3</v>
          </cell>
          <cell r="DE312">
            <v>84.6</v>
          </cell>
          <cell r="DF312">
            <v>83.3</v>
          </cell>
          <cell r="DG312">
            <v>85.3</v>
          </cell>
          <cell r="DH312">
            <v>84.3</v>
          </cell>
          <cell r="DI312">
            <v>84.8</v>
          </cell>
          <cell r="DJ312">
            <v>85.4</v>
          </cell>
          <cell r="DK312">
            <v>84.9</v>
          </cell>
          <cell r="DL312">
            <v>85.4</v>
          </cell>
          <cell r="DM312">
            <v>84.9</v>
          </cell>
          <cell r="DN312">
            <v>85.9</v>
          </cell>
          <cell r="DO312">
            <v>85.3</v>
          </cell>
          <cell r="DP312">
            <v>85.4</v>
          </cell>
          <cell r="DQ312">
            <v>84.4</v>
          </cell>
          <cell r="DR312">
            <v>85.1</v>
          </cell>
          <cell r="DS312">
            <v>85.6</v>
          </cell>
          <cell r="DT312">
            <v>85.1</v>
          </cell>
          <cell r="DU312">
            <v>85</v>
          </cell>
          <cell r="DV312">
            <v>86.1</v>
          </cell>
          <cell r="DW312">
            <v>86.6</v>
          </cell>
          <cell r="DX312">
            <v>88.3</v>
          </cell>
          <cell r="DY312">
            <v>89.5</v>
          </cell>
          <cell r="DZ312">
            <v>87.7</v>
          </cell>
          <cell r="EA312">
            <v>90.9</v>
          </cell>
          <cell r="EB312">
            <v>92.8</v>
          </cell>
          <cell r="EC312">
            <v>93.1</v>
          </cell>
          <cell r="ED312">
            <v>92.5</v>
          </cell>
          <cell r="EE312">
            <v>92.4</v>
          </cell>
          <cell r="EF312">
            <v>92</v>
          </cell>
          <cell r="EG312">
            <v>91.3</v>
          </cell>
          <cell r="EH312">
            <v>91.4</v>
          </cell>
          <cell r="EI312">
            <v>91</v>
          </cell>
          <cell r="EJ312">
            <v>91.4</v>
          </cell>
          <cell r="EK312">
            <v>90.3</v>
          </cell>
          <cell r="EL312">
            <v>89.8</v>
          </cell>
          <cell r="EM312">
            <v>90.1</v>
          </cell>
          <cell r="EN312">
            <v>89</v>
          </cell>
          <cell r="EO312">
            <v>89.8</v>
          </cell>
          <cell r="EP312">
            <v>87.1</v>
          </cell>
          <cell r="EQ312">
            <v>85.6</v>
          </cell>
          <cell r="ER312">
            <v>84.9</v>
          </cell>
          <cell r="ES312">
            <v>84.3</v>
          </cell>
          <cell r="ET312">
            <v>85.5</v>
          </cell>
          <cell r="EU312">
            <v>83.8</v>
          </cell>
          <cell r="EV312">
            <v>82.9</v>
          </cell>
          <cell r="EW312">
            <v>83.5</v>
          </cell>
          <cell r="EX312">
            <v>83.9</v>
          </cell>
          <cell r="EY312">
            <v>83.5</v>
          </cell>
          <cell r="EZ312">
            <v>84.1</v>
          </cell>
          <cell r="FA312">
            <v>83.9</v>
          </cell>
          <cell r="FB312">
            <v>84.3</v>
          </cell>
          <cell r="FC312">
            <v>84.3</v>
          </cell>
          <cell r="FD312">
            <v>84.1</v>
          </cell>
          <cell r="FE312">
            <v>82.6</v>
          </cell>
          <cell r="FF312">
            <v>81.8</v>
          </cell>
          <cell r="FG312">
            <v>81.3</v>
          </cell>
          <cell r="FH312">
            <v>80</v>
          </cell>
          <cell r="FI312">
            <v>81.400000000000006</v>
          </cell>
          <cell r="FJ312">
            <v>78.7</v>
          </cell>
          <cell r="FK312">
            <v>78.2</v>
          </cell>
          <cell r="FL312">
            <v>78.5</v>
          </cell>
          <cell r="FM312">
            <v>78.3</v>
          </cell>
          <cell r="FN312">
            <v>78.400000000000006</v>
          </cell>
          <cell r="FO312">
            <v>78.599999999999994</v>
          </cell>
          <cell r="FP312">
            <v>77.8</v>
          </cell>
          <cell r="FQ312">
            <v>77.5</v>
          </cell>
          <cell r="FR312">
            <v>78.2</v>
          </cell>
          <cell r="FS312">
            <v>78</v>
          </cell>
          <cell r="FT312">
            <v>79.2</v>
          </cell>
          <cell r="FU312">
            <v>79.8</v>
          </cell>
          <cell r="FV312">
            <v>80.7</v>
          </cell>
          <cell r="FW312">
            <v>81.400000000000006</v>
          </cell>
          <cell r="FX312">
            <v>80.3</v>
          </cell>
          <cell r="FY312">
            <v>81.8</v>
          </cell>
          <cell r="FZ312">
            <v>81.7</v>
          </cell>
          <cell r="GA312">
            <v>81.900000000000006</v>
          </cell>
          <cell r="GB312">
            <v>81.7</v>
          </cell>
          <cell r="GC312">
            <v>81.8</v>
          </cell>
          <cell r="GD312">
            <v>82.2</v>
          </cell>
          <cell r="GE312">
            <v>83.2</v>
          </cell>
          <cell r="GF312">
            <v>83.9</v>
          </cell>
          <cell r="GG312">
            <v>83.9</v>
          </cell>
          <cell r="GH312">
            <v>83.4</v>
          </cell>
          <cell r="GI312">
            <v>84</v>
          </cell>
          <cell r="GJ312">
            <v>84.4</v>
          </cell>
          <cell r="GK312">
            <v>85</v>
          </cell>
          <cell r="GL312">
            <v>86.2</v>
          </cell>
          <cell r="GM312">
            <v>84.9</v>
          </cell>
          <cell r="GN312">
            <v>87.1</v>
          </cell>
          <cell r="GO312">
            <v>88.4</v>
          </cell>
          <cell r="GP312">
            <v>89.5</v>
          </cell>
          <cell r="GQ312">
            <v>88.5</v>
          </cell>
          <cell r="GR312">
            <v>88.4</v>
          </cell>
          <cell r="GS312">
            <v>85.7</v>
          </cell>
          <cell r="GT312">
            <v>86</v>
          </cell>
          <cell r="GU312">
            <v>87.5</v>
          </cell>
          <cell r="GV312">
            <v>88.8</v>
          </cell>
          <cell r="GW312">
            <v>87.1</v>
          </cell>
          <cell r="GX312">
            <v>89.4</v>
          </cell>
          <cell r="GY312">
            <v>92.1</v>
          </cell>
          <cell r="GZ312">
            <v>92.9</v>
          </cell>
          <cell r="HA312">
            <v>95.5</v>
          </cell>
          <cell r="HB312">
            <v>92.6</v>
          </cell>
          <cell r="HC312">
            <v>97.1</v>
          </cell>
          <cell r="HD312">
            <v>99.3</v>
          </cell>
          <cell r="HE312">
            <v>101</v>
          </cell>
          <cell r="HF312">
            <v>102.4</v>
          </cell>
          <cell r="HG312">
            <v>100</v>
          </cell>
          <cell r="HH312">
            <v>103.3</v>
          </cell>
          <cell r="HI312">
            <v>104.7</v>
          </cell>
          <cell r="HJ312">
            <v>102.7</v>
          </cell>
          <cell r="HK312">
            <v>103.8</v>
          </cell>
          <cell r="HL312">
            <v>103.6</v>
          </cell>
          <cell r="HM312">
            <v>103.6</v>
          </cell>
          <cell r="HN312">
            <v>104.3</v>
          </cell>
          <cell r="HO312">
            <v>101.5</v>
          </cell>
        </row>
        <row r="313">
          <cell r="A313" t="str">
            <v>DEFMGS4D</v>
          </cell>
          <cell r="B313" t="str">
            <v>Implicit deflator (2011=100)</v>
          </cell>
          <cell r="C313" t="str">
            <v>Total imports of goods and services (4 decimal points)</v>
          </cell>
          <cell r="H313">
            <v>0</v>
          </cell>
          <cell r="I313">
            <v>17.881799999999998</v>
          </cell>
          <cell r="J313">
            <v>17.238800000000001</v>
          </cell>
          <cell r="K313">
            <v>17.454999999999998</v>
          </cell>
          <cell r="L313">
            <v>18.103100000000001</v>
          </cell>
          <cell r="M313">
            <v>18.128399999999999</v>
          </cell>
          <cell r="N313">
            <v>17.939800000000002</v>
          </cell>
          <cell r="O313">
            <v>18.096900000000002</v>
          </cell>
          <cell r="P313">
            <v>18.6465</v>
          </cell>
          <cell r="Q313">
            <v>19.975899999999999</v>
          </cell>
          <cell r="R313">
            <v>20.997800000000002</v>
          </cell>
          <cell r="S313">
            <v>21.421600000000002</v>
          </cell>
          <cell r="T313">
            <v>22.1374</v>
          </cell>
          <cell r="U313">
            <v>23.8324</v>
          </cell>
          <cell r="V313">
            <v>25.950199999999999</v>
          </cell>
          <cell r="W313">
            <v>27.2666</v>
          </cell>
          <cell r="X313">
            <v>30.315000000000001</v>
          </cell>
          <cell r="Y313">
            <v>26.652699999999999</v>
          </cell>
          <cell r="Z313">
            <v>33.5396</v>
          </cell>
          <cell r="AA313">
            <v>34.967599999999997</v>
          </cell>
          <cell r="AB313">
            <v>35.304099999999998</v>
          </cell>
          <cell r="AC313">
            <v>34.598700000000001</v>
          </cell>
          <cell r="AD313">
            <v>34.121499999999997</v>
          </cell>
          <cell r="AE313">
            <v>32.81</v>
          </cell>
          <cell r="AF313">
            <v>33.0747</v>
          </cell>
          <cell r="AG313">
            <v>33.371099999999998</v>
          </cell>
          <cell r="AH313">
            <v>33.083300000000001</v>
          </cell>
          <cell r="AI313">
            <v>32.804499999999997</v>
          </cell>
          <cell r="AJ313">
            <v>33.437899999999999</v>
          </cell>
          <cell r="AK313">
            <v>34.165799999999997</v>
          </cell>
          <cell r="AL313">
            <v>35.121499999999997</v>
          </cell>
          <cell r="AM313">
            <v>34.997</v>
          </cell>
          <cell r="AN313">
            <v>34.218200000000003</v>
          </cell>
          <cell r="AO313">
            <v>35.729999999999997</v>
          </cell>
          <cell r="AP313">
            <v>35.959699999999998</v>
          </cell>
          <cell r="AQ313">
            <v>36.5167</v>
          </cell>
          <cell r="AR313">
            <v>36.1798</v>
          </cell>
          <cell r="AS313">
            <v>35.865900000000003</v>
          </cell>
          <cell r="AT313">
            <v>37.2301</v>
          </cell>
          <cell r="AU313">
            <v>37.996499999999997</v>
          </cell>
          <cell r="AV313">
            <v>38.8108</v>
          </cell>
          <cell r="AW313">
            <v>39.5032</v>
          </cell>
          <cell r="AX313">
            <v>38.275599999999997</v>
          </cell>
          <cell r="AY313">
            <v>41.634300000000003</v>
          </cell>
          <cell r="AZ313">
            <v>43.9724</v>
          </cell>
          <cell r="BA313">
            <v>46.281399999999998</v>
          </cell>
          <cell r="BB313">
            <v>47.012300000000003</v>
          </cell>
          <cell r="BC313">
            <v>44.740400000000001</v>
          </cell>
          <cell r="BD313">
            <v>47.195399999999999</v>
          </cell>
          <cell r="BE313">
            <v>47.742699999999999</v>
          </cell>
          <cell r="BF313">
            <v>49.033999999999999</v>
          </cell>
          <cell r="BG313">
            <v>49.648899999999998</v>
          </cell>
          <cell r="BH313">
            <v>48.392600000000002</v>
          </cell>
          <cell r="BI313">
            <v>51.316200000000002</v>
          </cell>
          <cell r="BJ313">
            <v>52.852600000000002</v>
          </cell>
          <cell r="BK313">
            <v>54.539200000000001</v>
          </cell>
          <cell r="BL313">
            <v>56.305300000000003</v>
          </cell>
          <cell r="BM313">
            <v>53.715400000000002</v>
          </cell>
          <cell r="BN313">
            <v>57.567799999999998</v>
          </cell>
          <cell r="BO313">
            <v>56.295000000000002</v>
          </cell>
          <cell r="BP313">
            <v>55.952599999999997</v>
          </cell>
          <cell r="BQ313">
            <v>57.684699999999999</v>
          </cell>
          <cell r="BR313">
            <v>56.763599999999997</v>
          </cell>
          <cell r="BS313">
            <v>59.364100000000001</v>
          </cell>
          <cell r="BT313">
            <v>60.930300000000003</v>
          </cell>
          <cell r="BU313">
            <v>63.619900000000001</v>
          </cell>
          <cell r="BV313">
            <v>67.397199999999998</v>
          </cell>
          <cell r="BW313">
            <v>63.029299999999999</v>
          </cell>
          <cell r="BX313">
            <v>68.528499999999994</v>
          </cell>
          <cell r="BY313">
            <v>70.177899999999994</v>
          </cell>
          <cell r="BZ313">
            <v>70.431600000000003</v>
          </cell>
          <cell r="CA313">
            <v>69.121099999999998</v>
          </cell>
          <cell r="CB313">
            <v>69.4328</v>
          </cell>
          <cell r="CC313">
            <v>68.691299999999998</v>
          </cell>
          <cell r="CD313">
            <v>68.091899999999995</v>
          </cell>
          <cell r="CE313">
            <v>67.933599999999998</v>
          </cell>
          <cell r="CF313">
            <v>68.450500000000005</v>
          </cell>
          <cell r="CG313">
            <v>68.214200000000005</v>
          </cell>
          <cell r="CH313">
            <v>70.224500000000006</v>
          </cell>
          <cell r="CI313">
            <v>71.287999999999997</v>
          </cell>
          <cell r="CJ313">
            <v>72.189599999999999</v>
          </cell>
          <cell r="CK313">
            <v>72.012500000000003</v>
          </cell>
          <cell r="CL313">
            <v>71.503200000000007</v>
          </cell>
          <cell r="CM313">
            <v>72.760499999999993</v>
          </cell>
          <cell r="CN313">
            <v>74.137299999999996</v>
          </cell>
          <cell r="CO313">
            <v>74.737499999999997</v>
          </cell>
          <cell r="CP313">
            <v>75.599299999999999</v>
          </cell>
          <cell r="CQ313">
            <v>74.399299999999997</v>
          </cell>
          <cell r="CR313">
            <v>76.263400000000004</v>
          </cell>
          <cell r="CS313">
            <v>77.270399999999995</v>
          </cell>
          <cell r="CT313">
            <v>77.756699999999995</v>
          </cell>
          <cell r="CU313">
            <v>78.520200000000003</v>
          </cell>
          <cell r="CV313">
            <v>77.541899999999998</v>
          </cell>
          <cell r="CW313">
            <v>79.796199999999999</v>
          </cell>
          <cell r="CX313">
            <v>80.5167</v>
          </cell>
          <cell r="CY313">
            <v>81.173699999999997</v>
          </cell>
          <cell r="CZ313">
            <v>81.422200000000004</v>
          </cell>
          <cell r="DA313">
            <v>80.741299999999995</v>
          </cell>
          <cell r="DB313">
            <v>82.425899999999999</v>
          </cell>
          <cell r="DC313">
            <v>82.367000000000004</v>
          </cell>
          <cell r="DD313">
            <v>83.310400000000001</v>
          </cell>
          <cell r="DE313">
            <v>84.63</v>
          </cell>
          <cell r="DF313">
            <v>83.258399999999995</v>
          </cell>
          <cell r="DG313">
            <v>85.271299999999997</v>
          </cell>
          <cell r="DH313">
            <v>84.250200000000007</v>
          </cell>
          <cell r="DI313">
            <v>84.795500000000004</v>
          </cell>
          <cell r="DJ313">
            <v>85.396199999999993</v>
          </cell>
          <cell r="DK313">
            <v>84.9238</v>
          </cell>
          <cell r="DL313">
            <v>85.363699999999994</v>
          </cell>
          <cell r="DM313">
            <v>84.870500000000007</v>
          </cell>
          <cell r="DN313">
            <v>85.938400000000001</v>
          </cell>
          <cell r="DO313">
            <v>85.347300000000004</v>
          </cell>
          <cell r="DP313">
            <v>85.381</v>
          </cell>
          <cell r="DQ313">
            <v>84.358000000000004</v>
          </cell>
          <cell r="DR313">
            <v>85.065299999999993</v>
          </cell>
          <cell r="DS313">
            <v>85.565399999999997</v>
          </cell>
          <cell r="DT313">
            <v>85.100099999999998</v>
          </cell>
          <cell r="DU313">
            <v>85.0488</v>
          </cell>
          <cell r="DV313">
            <v>86.070700000000002</v>
          </cell>
          <cell r="DW313">
            <v>86.622100000000003</v>
          </cell>
          <cell r="DX313">
            <v>88.337000000000003</v>
          </cell>
          <cell r="DY313">
            <v>89.475899999999996</v>
          </cell>
          <cell r="DZ313">
            <v>87.723100000000002</v>
          </cell>
          <cell r="EA313">
            <v>90.857900000000001</v>
          </cell>
          <cell r="EB313">
            <v>92.831599999999995</v>
          </cell>
          <cell r="EC313">
            <v>93.146500000000003</v>
          </cell>
          <cell r="ED313">
            <v>92.492500000000007</v>
          </cell>
          <cell r="EE313">
            <v>92.382999999999996</v>
          </cell>
          <cell r="EF313">
            <v>91.951400000000007</v>
          </cell>
          <cell r="EG313">
            <v>91.313000000000002</v>
          </cell>
          <cell r="EH313">
            <v>91.384100000000004</v>
          </cell>
          <cell r="EI313">
            <v>90.9923</v>
          </cell>
          <cell r="EJ313">
            <v>91.392399999999995</v>
          </cell>
          <cell r="EK313">
            <v>90.269800000000004</v>
          </cell>
          <cell r="EL313">
            <v>89.754300000000001</v>
          </cell>
          <cell r="EM313">
            <v>90.147599999999997</v>
          </cell>
          <cell r="EN313">
            <v>88.971400000000003</v>
          </cell>
          <cell r="EO313">
            <v>89.769900000000007</v>
          </cell>
          <cell r="EP313">
            <v>87.145600000000002</v>
          </cell>
          <cell r="EQ313">
            <v>85.5501</v>
          </cell>
          <cell r="ER313">
            <v>84.890299999999996</v>
          </cell>
          <cell r="ES313">
            <v>84.3279</v>
          </cell>
          <cell r="ET313">
            <v>85.464799999999997</v>
          </cell>
          <cell r="EU313">
            <v>83.763199999999998</v>
          </cell>
          <cell r="EV313">
            <v>82.937200000000004</v>
          </cell>
          <cell r="EW313">
            <v>83.467299999999994</v>
          </cell>
          <cell r="EX313">
            <v>83.863799999999998</v>
          </cell>
          <cell r="EY313">
            <v>83.510199999999998</v>
          </cell>
          <cell r="EZ313">
            <v>84.093000000000004</v>
          </cell>
          <cell r="FA313">
            <v>83.892600000000002</v>
          </cell>
          <cell r="FB313">
            <v>84.278199999999998</v>
          </cell>
          <cell r="FC313">
            <v>84.256699999999995</v>
          </cell>
          <cell r="FD313">
            <v>84.137</v>
          </cell>
          <cell r="FE313">
            <v>82.630899999999997</v>
          </cell>
          <cell r="FF313">
            <v>81.776799999999994</v>
          </cell>
          <cell r="FG313">
            <v>81.254400000000004</v>
          </cell>
          <cell r="FH313">
            <v>80.048100000000005</v>
          </cell>
          <cell r="FI313">
            <v>81.415999999999997</v>
          </cell>
          <cell r="FJ313">
            <v>78.719399999999993</v>
          </cell>
          <cell r="FK313">
            <v>78.218999999999994</v>
          </cell>
          <cell r="FL313">
            <v>78.499799999999993</v>
          </cell>
          <cell r="FM313">
            <v>78.270499999999998</v>
          </cell>
          <cell r="FN313">
            <v>78.416899999999998</v>
          </cell>
          <cell r="FO313">
            <v>78.554599999999994</v>
          </cell>
          <cell r="FP313">
            <v>77.793800000000005</v>
          </cell>
          <cell r="FQ313">
            <v>77.458500000000001</v>
          </cell>
          <cell r="FR313">
            <v>78.163700000000006</v>
          </cell>
          <cell r="FS313">
            <v>77.977000000000004</v>
          </cell>
          <cell r="FT313">
            <v>79.241200000000006</v>
          </cell>
          <cell r="FU313">
            <v>79.808899999999994</v>
          </cell>
          <cell r="FV313">
            <v>80.682699999999997</v>
          </cell>
          <cell r="FW313">
            <v>81.383700000000005</v>
          </cell>
          <cell r="FX313">
            <v>80.318299999999994</v>
          </cell>
          <cell r="FY313">
            <v>81.845200000000006</v>
          </cell>
          <cell r="FZ313">
            <v>81.674199999999999</v>
          </cell>
          <cell r="GA313">
            <v>81.878699999999995</v>
          </cell>
          <cell r="GB313">
            <v>81.730900000000005</v>
          </cell>
          <cell r="GC313">
            <v>81.781499999999994</v>
          </cell>
          <cell r="GD313">
            <v>82.239000000000004</v>
          </cell>
          <cell r="GE313">
            <v>83.223699999999994</v>
          </cell>
          <cell r="GF313">
            <v>83.927000000000007</v>
          </cell>
          <cell r="GG313">
            <v>83.9178</v>
          </cell>
          <cell r="GH313">
            <v>83.375600000000006</v>
          </cell>
          <cell r="GI313">
            <v>83.959800000000001</v>
          </cell>
          <cell r="GJ313">
            <v>84.407700000000006</v>
          </cell>
          <cell r="GK313">
            <v>85.002399999999994</v>
          </cell>
          <cell r="GL313">
            <v>86.162199999999999</v>
          </cell>
          <cell r="GM313">
            <v>84.936000000000007</v>
          </cell>
          <cell r="GN313">
            <v>87.054699999999997</v>
          </cell>
          <cell r="GO313">
            <v>88.416799999999995</v>
          </cell>
          <cell r="GP313">
            <v>89.508099999999999</v>
          </cell>
          <cell r="GQ313">
            <v>88.469700000000003</v>
          </cell>
          <cell r="GR313">
            <v>88.395300000000006</v>
          </cell>
          <cell r="GS313">
            <v>85.708799999999997</v>
          </cell>
          <cell r="GT313">
            <v>86.009</v>
          </cell>
          <cell r="GU313">
            <v>87.451700000000002</v>
          </cell>
          <cell r="GV313">
            <v>88.838899999999995</v>
          </cell>
          <cell r="GW313">
            <v>87.124099999999999</v>
          </cell>
          <cell r="GX313">
            <v>89.350899999999996</v>
          </cell>
          <cell r="GY313">
            <v>92.081900000000005</v>
          </cell>
          <cell r="GZ313">
            <v>92.862499999999997</v>
          </cell>
          <cell r="HA313">
            <v>95.524000000000001</v>
          </cell>
          <cell r="HB313">
            <v>92.561099999999996</v>
          </cell>
          <cell r="HC313">
            <v>97.085899999999995</v>
          </cell>
          <cell r="HD313">
            <v>99.316199999999995</v>
          </cell>
          <cell r="HE313">
            <v>100.9838</v>
          </cell>
          <cell r="HF313">
            <v>102.4037</v>
          </cell>
          <cell r="HG313">
            <v>100</v>
          </cell>
          <cell r="HH313">
            <v>103.3438</v>
          </cell>
          <cell r="HI313">
            <v>104.6648</v>
          </cell>
          <cell r="HJ313">
            <v>102.6857</v>
          </cell>
          <cell r="HK313">
            <v>103.7989</v>
          </cell>
          <cell r="HL313">
            <v>103.61879999999999</v>
          </cell>
          <cell r="HM313">
            <v>103.589</v>
          </cell>
          <cell r="HN313">
            <v>104.2578</v>
          </cell>
          <cell r="HO313">
            <v>101.521</v>
          </cell>
        </row>
        <row r="314">
          <cell r="A314" t="str">
            <v>DEFTFD</v>
          </cell>
          <cell r="B314" t="str">
            <v>Implicit deflator (2011=100)</v>
          </cell>
          <cell r="C314" t="str">
            <v>Total final demand</v>
          </cell>
          <cell r="H314">
            <v>0</v>
          </cell>
          <cell r="I314">
            <v>11.6</v>
          </cell>
          <cell r="J314">
            <v>11.6</v>
          </cell>
          <cell r="K314">
            <v>11.8</v>
          </cell>
          <cell r="L314">
            <v>12.3</v>
          </cell>
          <cell r="M314">
            <v>12.5</v>
          </cell>
          <cell r="N314">
            <v>12.6</v>
          </cell>
          <cell r="O314">
            <v>13.2</v>
          </cell>
          <cell r="P314">
            <v>13.8</v>
          </cell>
          <cell r="Q314">
            <v>14.7</v>
          </cell>
          <cell r="R314">
            <v>15.7</v>
          </cell>
          <cell r="S314">
            <v>16.5</v>
          </cell>
          <cell r="T314">
            <v>17.5</v>
          </cell>
          <cell r="U314">
            <v>19.100000000000001</v>
          </cell>
          <cell r="V314">
            <v>19.600000000000001</v>
          </cell>
          <cell r="W314">
            <v>21</v>
          </cell>
          <cell r="X314">
            <v>22.4</v>
          </cell>
          <cell r="Y314">
            <v>20.6</v>
          </cell>
          <cell r="Z314">
            <v>23.8</v>
          </cell>
          <cell r="AA314">
            <v>24.5</v>
          </cell>
          <cell r="AB314">
            <v>24.3</v>
          </cell>
          <cell r="AC314">
            <v>24.7</v>
          </cell>
          <cell r="AD314">
            <v>24.3</v>
          </cell>
          <cell r="AE314">
            <v>24.3</v>
          </cell>
          <cell r="AF314">
            <v>23.9</v>
          </cell>
          <cell r="AG314">
            <v>24.5</v>
          </cell>
          <cell r="AH314">
            <v>25</v>
          </cell>
          <cell r="AI314">
            <v>24.4</v>
          </cell>
          <cell r="AJ314">
            <v>25.7</v>
          </cell>
          <cell r="AK314">
            <v>25.8</v>
          </cell>
          <cell r="AL314">
            <v>26.8</v>
          </cell>
          <cell r="AM314">
            <v>27</v>
          </cell>
          <cell r="AN314">
            <v>26.3</v>
          </cell>
          <cell r="AO314">
            <v>27.1</v>
          </cell>
          <cell r="AP314">
            <v>27.1</v>
          </cell>
          <cell r="AQ314">
            <v>27.6</v>
          </cell>
          <cell r="AR314">
            <v>27.8</v>
          </cell>
          <cell r="AS314">
            <v>27.3</v>
          </cell>
          <cell r="AT314">
            <v>28.2</v>
          </cell>
          <cell r="AU314">
            <v>28.7</v>
          </cell>
          <cell r="AV314">
            <v>29.8</v>
          </cell>
          <cell r="AW314">
            <v>31</v>
          </cell>
          <cell r="AX314">
            <v>29.4</v>
          </cell>
          <cell r="AY314">
            <v>31.9</v>
          </cell>
          <cell r="AZ314">
            <v>33.700000000000003</v>
          </cell>
          <cell r="BA314">
            <v>35.799999999999997</v>
          </cell>
          <cell r="BB314">
            <v>37.1</v>
          </cell>
          <cell r="BC314">
            <v>34.700000000000003</v>
          </cell>
          <cell r="BD314">
            <v>37.5</v>
          </cell>
          <cell r="BE314">
            <v>38.200000000000003</v>
          </cell>
          <cell r="BF314">
            <v>39.6</v>
          </cell>
          <cell r="BG314">
            <v>40.6</v>
          </cell>
          <cell r="BH314">
            <v>39.1</v>
          </cell>
          <cell r="BI314">
            <v>41.5</v>
          </cell>
          <cell r="BJ314">
            <v>42.4</v>
          </cell>
          <cell r="BK314">
            <v>44.1</v>
          </cell>
          <cell r="BL314">
            <v>45.2</v>
          </cell>
          <cell r="BM314">
            <v>43.4</v>
          </cell>
          <cell r="BN314">
            <v>45.9</v>
          </cell>
          <cell r="BO314">
            <v>46.1</v>
          </cell>
          <cell r="BP314">
            <v>46.9</v>
          </cell>
          <cell r="BQ314">
            <v>47.4</v>
          </cell>
          <cell r="BR314">
            <v>46.7</v>
          </cell>
          <cell r="BS314">
            <v>47.9</v>
          </cell>
          <cell r="BT314">
            <v>48.8</v>
          </cell>
          <cell r="BU314">
            <v>50.9</v>
          </cell>
          <cell r="BV314">
            <v>53.2</v>
          </cell>
          <cell r="BW314">
            <v>50.4</v>
          </cell>
          <cell r="BX314">
            <v>54.3</v>
          </cell>
          <cell r="BY314">
            <v>55.3</v>
          </cell>
          <cell r="BZ314">
            <v>56.7</v>
          </cell>
          <cell r="CA314">
            <v>56.9</v>
          </cell>
          <cell r="CB314">
            <v>55.9</v>
          </cell>
          <cell r="CC314">
            <v>56.7</v>
          </cell>
          <cell r="CD314">
            <v>56.7</v>
          </cell>
          <cell r="CE314">
            <v>57.2</v>
          </cell>
          <cell r="CF314">
            <v>57.1</v>
          </cell>
          <cell r="CG314">
            <v>56.9</v>
          </cell>
          <cell r="CH314">
            <v>58.3</v>
          </cell>
          <cell r="CI314">
            <v>58.8</v>
          </cell>
          <cell r="CJ314">
            <v>59.7</v>
          </cell>
          <cell r="CK314">
            <v>60.6</v>
          </cell>
          <cell r="CL314">
            <v>59.4</v>
          </cell>
          <cell r="CM314">
            <v>62.2</v>
          </cell>
          <cell r="CN314">
            <v>62.8</v>
          </cell>
          <cell r="CO314">
            <v>64</v>
          </cell>
          <cell r="CP314">
            <v>64.900000000000006</v>
          </cell>
          <cell r="CQ314">
            <v>63.5</v>
          </cell>
          <cell r="CR314">
            <v>66.099999999999994</v>
          </cell>
          <cell r="CS314">
            <v>66.8</v>
          </cell>
          <cell r="CT314">
            <v>67.599999999999994</v>
          </cell>
          <cell r="CU314">
            <v>69.099999999999994</v>
          </cell>
          <cell r="CV314">
            <v>67.5</v>
          </cell>
          <cell r="CW314">
            <v>70.7</v>
          </cell>
          <cell r="CX314">
            <v>72.400000000000006</v>
          </cell>
          <cell r="CY314">
            <v>73.400000000000006</v>
          </cell>
          <cell r="CZ314">
            <v>74.400000000000006</v>
          </cell>
          <cell r="DA314">
            <v>72.8</v>
          </cell>
          <cell r="DB314">
            <v>75.2</v>
          </cell>
          <cell r="DC314">
            <v>75.7</v>
          </cell>
          <cell r="DD314">
            <v>76.7</v>
          </cell>
          <cell r="DE314">
            <v>78</v>
          </cell>
          <cell r="DF314">
            <v>76.5</v>
          </cell>
          <cell r="DG314">
            <v>79</v>
          </cell>
          <cell r="DH314">
            <v>79.5</v>
          </cell>
          <cell r="DI314">
            <v>80.7</v>
          </cell>
          <cell r="DJ314">
            <v>81.7</v>
          </cell>
          <cell r="DK314">
            <v>80.3</v>
          </cell>
          <cell r="DL314">
            <v>82.9</v>
          </cell>
          <cell r="DM314">
            <v>83.1</v>
          </cell>
          <cell r="DN314">
            <v>84.3</v>
          </cell>
          <cell r="DO314">
            <v>84.8</v>
          </cell>
          <cell r="DP314">
            <v>83.8</v>
          </cell>
          <cell r="DQ314">
            <v>85.5</v>
          </cell>
          <cell r="DR314">
            <v>86.3</v>
          </cell>
          <cell r="DS314">
            <v>87.1</v>
          </cell>
          <cell r="DT314">
            <v>87.5</v>
          </cell>
          <cell r="DU314">
            <v>86.6</v>
          </cell>
          <cell r="DV314">
            <v>88.8</v>
          </cell>
          <cell r="DW314">
            <v>89.7</v>
          </cell>
          <cell r="DX314">
            <v>91</v>
          </cell>
          <cell r="DY314">
            <v>92.2</v>
          </cell>
          <cell r="DZ314">
            <v>90.5</v>
          </cell>
          <cell r="EA314">
            <v>92.9</v>
          </cell>
          <cell r="EB314">
            <v>95</v>
          </cell>
          <cell r="EC314">
            <v>95.6</v>
          </cell>
          <cell r="ED314">
            <v>95.9</v>
          </cell>
          <cell r="EE314">
            <v>94.9</v>
          </cell>
          <cell r="EF314">
            <v>95.6</v>
          </cell>
          <cell r="EG314">
            <v>96.2</v>
          </cell>
          <cell r="EH314">
            <v>96.6</v>
          </cell>
          <cell r="EI314">
            <v>97.7</v>
          </cell>
          <cell r="EJ314">
            <v>96.6</v>
          </cell>
          <cell r="EK314">
            <v>97</v>
          </cell>
          <cell r="EL314">
            <v>97.7</v>
          </cell>
          <cell r="EM314">
            <v>98.1</v>
          </cell>
          <cell r="EN314">
            <v>98.4</v>
          </cell>
          <cell r="EO314">
            <v>97.8</v>
          </cell>
          <cell r="EP314">
            <v>96.5</v>
          </cell>
          <cell r="EQ314">
            <v>95.9</v>
          </cell>
          <cell r="ER314">
            <v>95.4</v>
          </cell>
          <cell r="ES314">
            <v>95</v>
          </cell>
          <cell r="ET314">
            <v>95.7</v>
          </cell>
          <cell r="EU314">
            <v>93.4</v>
          </cell>
          <cell r="EV314">
            <v>92.8</v>
          </cell>
          <cell r="EW314">
            <v>92.3</v>
          </cell>
          <cell r="EX314">
            <v>92.4</v>
          </cell>
          <cell r="EY314">
            <v>92.7</v>
          </cell>
          <cell r="EZ314">
            <v>92.2</v>
          </cell>
          <cell r="FA314">
            <v>91.8</v>
          </cell>
          <cell r="FB314">
            <v>91.8</v>
          </cell>
          <cell r="FC314">
            <v>91.3</v>
          </cell>
          <cell r="FD314">
            <v>91.7</v>
          </cell>
          <cell r="FE314">
            <v>90.3</v>
          </cell>
          <cell r="FF314">
            <v>89.7</v>
          </cell>
          <cell r="FG314">
            <v>89.1</v>
          </cell>
          <cell r="FH314">
            <v>88.5</v>
          </cell>
          <cell r="FI314">
            <v>89.4</v>
          </cell>
          <cell r="FJ314">
            <v>86.8</v>
          </cell>
          <cell r="FK314">
            <v>86.4</v>
          </cell>
          <cell r="FL314">
            <v>86.1</v>
          </cell>
          <cell r="FM314">
            <v>85.5</v>
          </cell>
          <cell r="FN314">
            <v>86.2</v>
          </cell>
          <cell r="FO314">
            <v>84.9</v>
          </cell>
          <cell r="FP314">
            <v>83.9</v>
          </cell>
          <cell r="FQ314">
            <v>83.1</v>
          </cell>
          <cell r="FR314">
            <v>83.6</v>
          </cell>
          <cell r="FS314">
            <v>83.8</v>
          </cell>
          <cell r="FT314">
            <v>83.9</v>
          </cell>
          <cell r="FU314">
            <v>84.1</v>
          </cell>
          <cell r="FV314">
            <v>84.3</v>
          </cell>
          <cell r="FW314">
            <v>84.7</v>
          </cell>
          <cell r="FX314">
            <v>84.2</v>
          </cell>
          <cell r="FY314">
            <v>85.1</v>
          </cell>
          <cell r="FZ314">
            <v>85.2</v>
          </cell>
          <cell r="GA314">
            <v>85.2</v>
          </cell>
          <cell r="GB314">
            <v>85.3</v>
          </cell>
          <cell r="GC314">
            <v>85.2</v>
          </cell>
          <cell r="GD314">
            <v>85.2</v>
          </cell>
          <cell r="GE314">
            <v>86</v>
          </cell>
          <cell r="GF314">
            <v>86.2</v>
          </cell>
          <cell r="GG314">
            <v>86.8</v>
          </cell>
          <cell r="GH314">
            <v>86.1</v>
          </cell>
          <cell r="GI314">
            <v>86.8</v>
          </cell>
          <cell r="GJ314">
            <v>87.4</v>
          </cell>
          <cell r="GK314">
            <v>88.1</v>
          </cell>
          <cell r="GL314">
            <v>89.8</v>
          </cell>
          <cell r="GM314">
            <v>88.1</v>
          </cell>
          <cell r="GN314">
            <v>89.6</v>
          </cell>
          <cell r="GO314">
            <v>90.7</v>
          </cell>
          <cell r="GP314">
            <v>91.8</v>
          </cell>
          <cell r="GQ314">
            <v>91.2</v>
          </cell>
          <cell r="GR314">
            <v>90.8</v>
          </cell>
          <cell r="GS314">
            <v>89.1</v>
          </cell>
          <cell r="GT314">
            <v>89.1</v>
          </cell>
          <cell r="GU314">
            <v>89.8</v>
          </cell>
          <cell r="GV314">
            <v>91.3</v>
          </cell>
          <cell r="GW314">
            <v>89.9</v>
          </cell>
          <cell r="GX314">
            <v>91.6</v>
          </cell>
          <cell r="GY314">
            <v>92.7</v>
          </cell>
          <cell r="GZ314">
            <v>94.1</v>
          </cell>
          <cell r="HA314">
            <v>96</v>
          </cell>
          <cell r="HB314">
            <v>93.7</v>
          </cell>
          <cell r="HC314">
            <v>97.6</v>
          </cell>
          <cell r="HD314">
            <v>99.1</v>
          </cell>
          <cell r="HE314">
            <v>101</v>
          </cell>
          <cell r="HF314">
            <v>102.1</v>
          </cell>
          <cell r="HG314">
            <v>100</v>
          </cell>
          <cell r="HH314">
            <v>103.1</v>
          </cell>
          <cell r="HI314">
            <v>103.7</v>
          </cell>
          <cell r="HJ314">
            <v>103.5</v>
          </cell>
          <cell r="HK314">
            <v>104.4</v>
          </cell>
          <cell r="HL314">
            <v>103.7</v>
          </cell>
          <cell r="HM314">
            <v>103.7</v>
          </cell>
          <cell r="HN314">
            <v>103.7</v>
          </cell>
          <cell r="HO314">
            <v>103.2</v>
          </cell>
        </row>
        <row r="315">
          <cell r="A315" t="str">
            <v>DEFTFD4D</v>
          </cell>
          <cell r="B315" t="str">
            <v>Implicit deflator (2011=100)</v>
          </cell>
          <cell r="C315">
            <v>0</v>
          </cell>
          <cell r="H315">
            <v>0</v>
          </cell>
          <cell r="I315">
            <v>11.607799999999999</v>
          </cell>
          <cell r="J315">
            <v>11.6426</v>
          </cell>
          <cell r="K315">
            <v>11.8401</v>
          </cell>
          <cell r="L315">
            <v>12.3421</v>
          </cell>
          <cell r="M315">
            <v>12.4512</v>
          </cell>
          <cell r="N315">
            <v>12.6358</v>
          </cell>
          <cell r="O315">
            <v>13.2079</v>
          </cell>
          <cell r="P315">
            <v>13.8087</v>
          </cell>
          <cell r="Q315">
            <v>14.7301</v>
          </cell>
          <cell r="R315">
            <v>15.7317</v>
          </cell>
          <cell r="S315">
            <v>16.5107</v>
          </cell>
          <cell r="T315">
            <v>17.543700000000001</v>
          </cell>
          <cell r="U315">
            <v>19.057099999999998</v>
          </cell>
          <cell r="V315">
            <v>19.64</v>
          </cell>
          <cell r="W315">
            <v>20.9664</v>
          </cell>
          <cell r="X315">
            <v>22.4129</v>
          </cell>
          <cell r="Y315">
            <v>20.5792</v>
          </cell>
          <cell r="Z315">
            <v>23.771000000000001</v>
          </cell>
          <cell r="AA315">
            <v>24.536300000000001</v>
          </cell>
          <cell r="AB315">
            <v>24.250599999999999</v>
          </cell>
          <cell r="AC315">
            <v>24.7148</v>
          </cell>
          <cell r="AD315">
            <v>24.285599999999999</v>
          </cell>
          <cell r="AE315">
            <v>24.2591</v>
          </cell>
          <cell r="AF315">
            <v>23.859400000000001</v>
          </cell>
          <cell r="AG315">
            <v>24.472899999999999</v>
          </cell>
          <cell r="AH315">
            <v>24.976700000000001</v>
          </cell>
          <cell r="AI315">
            <v>24.4009</v>
          </cell>
          <cell r="AJ315">
            <v>25.6554</v>
          </cell>
          <cell r="AK315">
            <v>25.845500000000001</v>
          </cell>
          <cell r="AL315">
            <v>26.8324</v>
          </cell>
          <cell r="AM315">
            <v>26.961600000000001</v>
          </cell>
          <cell r="AN315">
            <v>26.3279</v>
          </cell>
          <cell r="AO315">
            <v>27.085599999999999</v>
          </cell>
          <cell r="AP315">
            <v>27.061800000000002</v>
          </cell>
          <cell r="AQ315">
            <v>27.5532</v>
          </cell>
          <cell r="AR315">
            <v>27.8369</v>
          </cell>
          <cell r="AS315">
            <v>27.335699999999999</v>
          </cell>
          <cell r="AT315">
            <v>28.1736</v>
          </cell>
          <cell r="AU315">
            <v>28.676400000000001</v>
          </cell>
          <cell r="AV315">
            <v>29.817</v>
          </cell>
          <cell r="AW315">
            <v>30.972999999999999</v>
          </cell>
          <cell r="AX315">
            <v>29.4391</v>
          </cell>
          <cell r="AY315">
            <v>31.934200000000001</v>
          </cell>
          <cell r="AZ315">
            <v>33.700499999999998</v>
          </cell>
          <cell r="BA315">
            <v>35.788899999999998</v>
          </cell>
          <cell r="BB315">
            <v>37.052199999999999</v>
          </cell>
          <cell r="BC315">
            <v>34.725000000000001</v>
          </cell>
          <cell r="BD315">
            <v>37.512599999999999</v>
          </cell>
          <cell r="BE315">
            <v>38.161999999999999</v>
          </cell>
          <cell r="BF315">
            <v>39.6248</v>
          </cell>
          <cell r="BG315">
            <v>40.646099999999997</v>
          </cell>
          <cell r="BH315">
            <v>39.1</v>
          </cell>
          <cell r="BI315">
            <v>41.528599999999997</v>
          </cell>
          <cell r="BJ315">
            <v>42.377699999999997</v>
          </cell>
          <cell r="BK315">
            <v>44.095100000000002</v>
          </cell>
          <cell r="BL315">
            <v>45.192999999999998</v>
          </cell>
          <cell r="BM315">
            <v>43.362200000000001</v>
          </cell>
          <cell r="BN315">
            <v>45.947600000000001</v>
          </cell>
          <cell r="BO315">
            <v>46.106400000000001</v>
          </cell>
          <cell r="BP315">
            <v>46.935699999999997</v>
          </cell>
          <cell r="BQ315">
            <v>47.362000000000002</v>
          </cell>
          <cell r="BR315">
            <v>46.654000000000003</v>
          </cell>
          <cell r="BS315">
            <v>47.873399999999997</v>
          </cell>
          <cell r="BT315">
            <v>48.846299999999999</v>
          </cell>
          <cell r="BU315">
            <v>50.885100000000001</v>
          </cell>
          <cell r="BV315">
            <v>53.247999999999998</v>
          </cell>
          <cell r="BW315">
            <v>50.389899999999997</v>
          </cell>
          <cell r="BX315">
            <v>54.3277</v>
          </cell>
          <cell r="BY315">
            <v>55.281700000000001</v>
          </cell>
          <cell r="BZ315">
            <v>56.735100000000003</v>
          </cell>
          <cell r="CA315">
            <v>56.9251</v>
          </cell>
          <cell r="CB315">
            <v>55.867699999999999</v>
          </cell>
          <cell r="CC315">
            <v>56.7074</v>
          </cell>
          <cell r="CD315">
            <v>56.697000000000003</v>
          </cell>
          <cell r="CE315">
            <v>57.1922</v>
          </cell>
          <cell r="CF315">
            <v>57.115600000000001</v>
          </cell>
          <cell r="CG315">
            <v>56.936</v>
          </cell>
          <cell r="CH315">
            <v>58.311399999999999</v>
          </cell>
          <cell r="CI315">
            <v>58.822600000000001</v>
          </cell>
          <cell r="CJ315">
            <v>59.731499999999997</v>
          </cell>
          <cell r="CK315">
            <v>60.598700000000001</v>
          </cell>
          <cell r="CL315">
            <v>59.449800000000003</v>
          </cell>
          <cell r="CM315">
            <v>62.174199999999999</v>
          </cell>
          <cell r="CN315">
            <v>62.825299999999999</v>
          </cell>
          <cell r="CO315">
            <v>63.9711</v>
          </cell>
          <cell r="CP315">
            <v>64.850200000000001</v>
          </cell>
          <cell r="CQ315">
            <v>63.537999999999997</v>
          </cell>
          <cell r="CR315">
            <v>66.140199999999993</v>
          </cell>
          <cell r="CS315">
            <v>66.799300000000002</v>
          </cell>
          <cell r="CT315">
            <v>67.641999999999996</v>
          </cell>
          <cell r="CU315">
            <v>69.070300000000003</v>
          </cell>
          <cell r="CV315">
            <v>67.507499999999993</v>
          </cell>
          <cell r="CW315">
            <v>70.734200000000001</v>
          </cell>
          <cell r="CX315">
            <v>72.446700000000007</v>
          </cell>
          <cell r="CY315">
            <v>73.417100000000005</v>
          </cell>
          <cell r="CZ315">
            <v>74.375200000000007</v>
          </cell>
          <cell r="DA315">
            <v>72.786799999999999</v>
          </cell>
          <cell r="DB315">
            <v>75.152199999999993</v>
          </cell>
          <cell r="DC315">
            <v>75.704499999999996</v>
          </cell>
          <cell r="DD315">
            <v>76.684399999999997</v>
          </cell>
          <cell r="DE315">
            <v>78.048400000000001</v>
          </cell>
          <cell r="DF315">
            <v>76.480599999999995</v>
          </cell>
          <cell r="DG315">
            <v>79.042500000000004</v>
          </cell>
          <cell r="DH315">
            <v>79.500699999999995</v>
          </cell>
          <cell r="DI315">
            <v>80.723799999999997</v>
          </cell>
          <cell r="DJ315">
            <v>81.713200000000001</v>
          </cell>
          <cell r="DK315">
            <v>80.320099999999996</v>
          </cell>
          <cell r="DL315">
            <v>82.900800000000004</v>
          </cell>
          <cell r="DM315">
            <v>83.097800000000007</v>
          </cell>
          <cell r="DN315">
            <v>84.322000000000003</v>
          </cell>
          <cell r="DO315">
            <v>84.757099999999994</v>
          </cell>
          <cell r="DP315">
            <v>83.822500000000005</v>
          </cell>
          <cell r="DQ315">
            <v>85.469499999999996</v>
          </cell>
          <cell r="DR315">
            <v>86.310100000000006</v>
          </cell>
          <cell r="DS315">
            <v>87.063999999999993</v>
          </cell>
          <cell r="DT315">
            <v>87.537599999999998</v>
          </cell>
          <cell r="DU315">
            <v>86.641599999999997</v>
          </cell>
          <cell r="DV315">
            <v>88.825800000000001</v>
          </cell>
          <cell r="DW315">
            <v>89.731399999999994</v>
          </cell>
          <cell r="DX315">
            <v>91.0197</v>
          </cell>
          <cell r="DY315">
            <v>92.209299999999999</v>
          </cell>
          <cell r="DZ315">
            <v>90.527500000000003</v>
          </cell>
          <cell r="EA315">
            <v>92.894300000000001</v>
          </cell>
          <cell r="EB315">
            <v>94.998099999999994</v>
          </cell>
          <cell r="EC315">
            <v>95.602400000000003</v>
          </cell>
          <cell r="ED315">
            <v>95.905299999999997</v>
          </cell>
          <cell r="EE315">
            <v>94.904899999999998</v>
          </cell>
          <cell r="EF315">
            <v>95.5702</v>
          </cell>
          <cell r="EG315">
            <v>96.2119</v>
          </cell>
          <cell r="EH315">
            <v>96.62</v>
          </cell>
          <cell r="EI315">
            <v>97.6738</v>
          </cell>
          <cell r="EJ315">
            <v>96.555000000000007</v>
          </cell>
          <cell r="EK315">
            <v>96.993399999999994</v>
          </cell>
          <cell r="EL315">
            <v>97.736500000000007</v>
          </cell>
          <cell r="EM315">
            <v>98.147300000000001</v>
          </cell>
          <cell r="EN315">
            <v>98.376900000000006</v>
          </cell>
          <cell r="EO315">
            <v>97.838499999999996</v>
          </cell>
          <cell r="EP315">
            <v>96.525099999999995</v>
          </cell>
          <cell r="EQ315">
            <v>95.904600000000002</v>
          </cell>
          <cell r="ER315">
            <v>95.3506</v>
          </cell>
          <cell r="ES315">
            <v>94.993300000000005</v>
          </cell>
          <cell r="ET315">
            <v>95.686599999999999</v>
          </cell>
          <cell r="EU315">
            <v>93.405900000000003</v>
          </cell>
          <cell r="EV315">
            <v>92.7928</v>
          </cell>
          <cell r="EW315">
            <v>92.335599999999999</v>
          </cell>
          <cell r="EX315">
            <v>92.426599999999993</v>
          </cell>
          <cell r="EY315">
            <v>92.710400000000007</v>
          </cell>
          <cell r="EZ315">
            <v>92.193200000000004</v>
          </cell>
          <cell r="FA315">
            <v>91.81</v>
          </cell>
          <cell r="FB315">
            <v>91.755499999999998</v>
          </cell>
          <cell r="FC315">
            <v>91.298900000000003</v>
          </cell>
          <cell r="FD315">
            <v>91.748199999999997</v>
          </cell>
          <cell r="FE315">
            <v>90.260999999999996</v>
          </cell>
          <cell r="FF315">
            <v>89.660399999999996</v>
          </cell>
          <cell r="FG315">
            <v>89.066900000000004</v>
          </cell>
          <cell r="FH315">
            <v>88.478800000000007</v>
          </cell>
          <cell r="FI315">
            <v>89.350899999999996</v>
          </cell>
          <cell r="FJ315">
            <v>86.77</v>
          </cell>
          <cell r="FK315">
            <v>86.392499999999998</v>
          </cell>
          <cell r="FL315">
            <v>86.081400000000002</v>
          </cell>
          <cell r="FM315">
            <v>85.544499999999999</v>
          </cell>
          <cell r="FN315">
            <v>86.166600000000003</v>
          </cell>
          <cell r="FO315">
            <v>84.8566</v>
          </cell>
          <cell r="FP315">
            <v>83.862300000000005</v>
          </cell>
          <cell r="FQ315">
            <v>83.088999999999999</v>
          </cell>
          <cell r="FR315">
            <v>83.575699999999998</v>
          </cell>
          <cell r="FS315">
            <v>83.807900000000004</v>
          </cell>
          <cell r="FT315">
            <v>83.876099999999994</v>
          </cell>
          <cell r="FU315">
            <v>84.104900000000001</v>
          </cell>
          <cell r="FV315">
            <v>84.253799999999998</v>
          </cell>
          <cell r="FW315">
            <v>84.709299999999999</v>
          </cell>
          <cell r="FX315">
            <v>84.249899999999997</v>
          </cell>
          <cell r="FY315">
            <v>85.067800000000005</v>
          </cell>
          <cell r="FZ315">
            <v>85.183400000000006</v>
          </cell>
          <cell r="GA315">
            <v>85.204099999999997</v>
          </cell>
          <cell r="GB315">
            <v>85.283900000000003</v>
          </cell>
          <cell r="GC315">
            <v>85.189899999999994</v>
          </cell>
          <cell r="GD315">
            <v>85.1875</v>
          </cell>
          <cell r="GE315">
            <v>86.037899999999993</v>
          </cell>
          <cell r="GF315">
            <v>86.241399999999999</v>
          </cell>
          <cell r="GG315">
            <v>86.834400000000002</v>
          </cell>
          <cell r="GH315">
            <v>86.110699999999994</v>
          </cell>
          <cell r="GI315">
            <v>86.810100000000006</v>
          </cell>
          <cell r="GJ315">
            <v>87.377499999999998</v>
          </cell>
          <cell r="GK315">
            <v>88.070400000000006</v>
          </cell>
          <cell r="GL315">
            <v>89.835899999999995</v>
          </cell>
          <cell r="GM315">
            <v>88.091200000000001</v>
          </cell>
          <cell r="GN315">
            <v>89.625399999999999</v>
          </cell>
          <cell r="GO315">
            <v>90.724400000000003</v>
          </cell>
          <cell r="GP315">
            <v>91.7637</v>
          </cell>
          <cell r="GQ315">
            <v>91.1584</v>
          </cell>
          <cell r="GR315">
            <v>90.839600000000004</v>
          </cell>
          <cell r="GS315">
            <v>89.061199999999999</v>
          </cell>
          <cell r="GT315">
            <v>89.058899999999994</v>
          </cell>
          <cell r="GU315">
            <v>89.799400000000006</v>
          </cell>
          <cell r="GV315">
            <v>91.299300000000002</v>
          </cell>
          <cell r="GW315">
            <v>89.874200000000002</v>
          </cell>
          <cell r="GX315">
            <v>91.645099999999999</v>
          </cell>
          <cell r="GY315">
            <v>92.689499999999995</v>
          </cell>
          <cell r="GZ315">
            <v>94.118700000000004</v>
          </cell>
          <cell r="HA315">
            <v>96.046499999999995</v>
          </cell>
          <cell r="HB315">
            <v>93.700699999999998</v>
          </cell>
          <cell r="HC315">
            <v>97.561300000000003</v>
          </cell>
          <cell r="HD315">
            <v>99.147300000000001</v>
          </cell>
          <cell r="HE315">
            <v>101.00449999999999</v>
          </cell>
          <cell r="HF315">
            <v>102.08580000000001</v>
          </cell>
          <cell r="HG315">
            <v>100</v>
          </cell>
          <cell r="HH315">
            <v>103.08159999999999</v>
          </cell>
          <cell r="HI315">
            <v>103.73820000000001</v>
          </cell>
          <cell r="HJ315">
            <v>103.48609999999999</v>
          </cell>
          <cell r="HK315">
            <v>104.4425</v>
          </cell>
          <cell r="HL315">
            <v>103.7079</v>
          </cell>
          <cell r="HM315">
            <v>103.6901</v>
          </cell>
          <cell r="HN315">
            <v>103.7017</v>
          </cell>
          <cell r="HO315">
            <v>103.2187</v>
          </cell>
        </row>
        <row r="316">
          <cell r="A316" t="str">
            <v>DEFTFDXR</v>
          </cell>
          <cell r="B316" t="str">
            <v>Implicit deflator (2011=100)</v>
          </cell>
          <cell r="C316" t="str">
            <v>Total final demand excl. RX</v>
          </cell>
          <cell r="H316">
            <v>0</v>
          </cell>
          <cell r="I316">
            <v>10.3</v>
          </cell>
          <cell r="J316">
            <v>10.3</v>
          </cell>
          <cell r="K316">
            <v>10.5</v>
          </cell>
          <cell r="L316">
            <v>10.9</v>
          </cell>
          <cell r="M316">
            <v>11.1</v>
          </cell>
          <cell r="N316">
            <v>11.2</v>
          </cell>
          <cell r="O316">
            <v>11.7</v>
          </cell>
          <cell r="P316">
            <v>12.3</v>
          </cell>
          <cell r="Q316">
            <v>13.1</v>
          </cell>
          <cell r="R316">
            <v>14</v>
          </cell>
          <cell r="S316">
            <v>14.7</v>
          </cell>
          <cell r="T316">
            <v>15.7</v>
          </cell>
          <cell r="U316">
            <v>17.100000000000001</v>
          </cell>
          <cell r="V316">
            <v>17.399999999999999</v>
          </cell>
          <cell r="W316">
            <v>18.600000000000001</v>
          </cell>
          <cell r="X316">
            <v>19.8</v>
          </cell>
          <cell r="Y316">
            <v>18.3</v>
          </cell>
          <cell r="Z316">
            <v>21.1</v>
          </cell>
          <cell r="AA316">
            <v>21.8</v>
          </cell>
          <cell r="AB316">
            <v>21.5</v>
          </cell>
          <cell r="AC316">
            <v>22</v>
          </cell>
          <cell r="AD316">
            <v>21.6</v>
          </cell>
          <cell r="AE316">
            <v>21.6</v>
          </cell>
          <cell r="AF316">
            <v>21.2</v>
          </cell>
          <cell r="AG316">
            <v>21.8</v>
          </cell>
          <cell r="AH316">
            <v>22.3</v>
          </cell>
          <cell r="AI316">
            <v>21.7</v>
          </cell>
          <cell r="AJ316">
            <v>23</v>
          </cell>
          <cell r="AK316">
            <v>23.1</v>
          </cell>
          <cell r="AL316">
            <v>24</v>
          </cell>
          <cell r="AM316">
            <v>24.1</v>
          </cell>
          <cell r="AN316">
            <v>23.6</v>
          </cell>
          <cell r="AO316">
            <v>24.3</v>
          </cell>
          <cell r="AP316">
            <v>24.2</v>
          </cell>
          <cell r="AQ316">
            <v>24.7</v>
          </cell>
          <cell r="AR316">
            <v>24.9</v>
          </cell>
          <cell r="AS316">
            <v>24.4</v>
          </cell>
          <cell r="AT316">
            <v>25.2</v>
          </cell>
          <cell r="AU316">
            <v>25.5</v>
          </cell>
          <cell r="AV316">
            <v>26.5</v>
          </cell>
          <cell r="AW316">
            <v>27.6</v>
          </cell>
          <cell r="AX316">
            <v>26.2</v>
          </cell>
          <cell r="AY316">
            <v>28.5</v>
          </cell>
          <cell r="AZ316">
            <v>29.9</v>
          </cell>
          <cell r="BA316">
            <v>31.8</v>
          </cell>
          <cell r="BB316">
            <v>33</v>
          </cell>
          <cell r="BC316">
            <v>30.9</v>
          </cell>
          <cell r="BD316">
            <v>33.4</v>
          </cell>
          <cell r="BE316">
            <v>33.9</v>
          </cell>
          <cell r="BF316">
            <v>35.200000000000003</v>
          </cell>
          <cell r="BG316">
            <v>36.1</v>
          </cell>
          <cell r="BH316">
            <v>34.799999999999997</v>
          </cell>
          <cell r="BI316">
            <v>37</v>
          </cell>
          <cell r="BJ316">
            <v>37.700000000000003</v>
          </cell>
          <cell r="BK316">
            <v>39.299999999999997</v>
          </cell>
          <cell r="BL316">
            <v>40.200000000000003</v>
          </cell>
          <cell r="BM316">
            <v>38.6</v>
          </cell>
          <cell r="BN316">
            <v>40.799999999999997</v>
          </cell>
          <cell r="BO316">
            <v>40.9</v>
          </cell>
          <cell r="BP316">
            <v>41.8</v>
          </cell>
          <cell r="BQ316">
            <v>42.2</v>
          </cell>
          <cell r="BR316">
            <v>41.5</v>
          </cell>
          <cell r="BS316">
            <v>42.5</v>
          </cell>
          <cell r="BT316">
            <v>43.2</v>
          </cell>
          <cell r="BU316">
            <v>45.1</v>
          </cell>
          <cell r="BV316">
            <v>47</v>
          </cell>
          <cell r="BW316">
            <v>44.6</v>
          </cell>
          <cell r="BX316">
            <v>47.9</v>
          </cell>
          <cell r="BY316">
            <v>48.5</v>
          </cell>
          <cell r="BZ316">
            <v>49.8</v>
          </cell>
          <cell r="CA316">
            <v>49.7</v>
          </cell>
          <cell r="CB316">
            <v>49</v>
          </cell>
          <cell r="CC316">
            <v>49.5</v>
          </cell>
          <cell r="CD316">
            <v>49.3</v>
          </cell>
          <cell r="CE316">
            <v>50.1</v>
          </cell>
          <cell r="CF316">
            <v>50</v>
          </cell>
          <cell r="CG316">
            <v>49.7</v>
          </cell>
          <cell r="CH316">
            <v>51.4</v>
          </cell>
          <cell r="CI316">
            <v>51.5</v>
          </cell>
          <cell r="CJ316">
            <v>52.4</v>
          </cell>
          <cell r="CK316">
            <v>53.3</v>
          </cell>
          <cell r="CL316">
            <v>52.2</v>
          </cell>
          <cell r="CM316">
            <v>55.3</v>
          </cell>
          <cell r="CN316">
            <v>55.9</v>
          </cell>
          <cell r="CO316">
            <v>56.9</v>
          </cell>
          <cell r="CP316">
            <v>57.7</v>
          </cell>
          <cell r="CQ316">
            <v>56.5</v>
          </cell>
          <cell r="CR316">
            <v>59.4</v>
          </cell>
          <cell r="CS316">
            <v>60</v>
          </cell>
          <cell r="CT316">
            <v>60.8</v>
          </cell>
          <cell r="CU316">
            <v>62.1</v>
          </cell>
          <cell r="CV316">
            <v>60.7</v>
          </cell>
          <cell r="CW316">
            <v>63.9</v>
          </cell>
          <cell r="CX316">
            <v>65.599999999999994</v>
          </cell>
          <cell r="CY316">
            <v>66.5</v>
          </cell>
          <cell r="CZ316">
            <v>67.3</v>
          </cell>
          <cell r="DA316">
            <v>65.900000000000006</v>
          </cell>
          <cell r="DB316">
            <v>68.400000000000006</v>
          </cell>
          <cell r="DC316">
            <v>69</v>
          </cell>
          <cell r="DD316">
            <v>70.099999999999994</v>
          </cell>
          <cell r="DE316">
            <v>71.599999999999994</v>
          </cell>
          <cell r="DF316">
            <v>69.8</v>
          </cell>
          <cell r="DG316">
            <v>72.8</v>
          </cell>
          <cell r="DH316">
            <v>73.7</v>
          </cell>
          <cell r="DI316">
            <v>74.900000000000006</v>
          </cell>
          <cell r="DJ316">
            <v>76.099999999999994</v>
          </cell>
          <cell r="DK316">
            <v>74.400000000000006</v>
          </cell>
          <cell r="DL316">
            <v>77.900000000000006</v>
          </cell>
          <cell r="DM316">
            <v>78.7</v>
          </cell>
          <cell r="DN316">
            <v>80</v>
          </cell>
          <cell r="DO316">
            <v>80.599999999999994</v>
          </cell>
          <cell r="DP316">
            <v>79.400000000000006</v>
          </cell>
          <cell r="DQ316">
            <v>82.3</v>
          </cell>
          <cell r="DR316">
            <v>83.5</v>
          </cell>
          <cell r="DS316">
            <v>84.7</v>
          </cell>
          <cell r="DT316">
            <v>85.7</v>
          </cell>
          <cell r="DU316">
            <v>84.1</v>
          </cell>
          <cell r="DV316">
            <v>87.4</v>
          </cell>
          <cell r="DW316">
            <v>88.9</v>
          </cell>
          <cell r="DX316">
            <v>89.9</v>
          </cell>
          <cell r="DY316">
            <v>91.4</v>
          </cell>
          <cell r="DZ316">
            <v>89.5</v>
          </cell>
          <cell r="EA316">
            <v>92.2</v>
          </cell>
          <cell r="EB316">
            <v>95.1</v>
          </cell>
          <cell r="EC316">
            <v>95.4</v>
          </cell>
          <cell r="ED316">
            <v>96</v>
          </cell>
          <cell r="EE316">
            <v>94.7</v>
          </cell>
          <cell r="EF316">
            <v>96.1</v>
          </cell>
          <cell r="EG316">
            <v>97.6</v>
          </cell>
          <cell r="EH316">
            <v>98.1</v>
          </cell>
          <cell r="EI316">
            <v>99.9</v>
          </cell>
          <cell r="EJ316">
            <v>98</v>
          </cell>
          <cell r="EK316">
            <v>99.6</v>
          </cell>
          <cell r="EL316">
            <v>101.5</v>
          </cell>
          <cell r="EM316">
            <v>101.8</v>
          </cell>
          <cell r="EN316">
            <v>102.3</v>
          </cell>
          <cell r="EO316">
            <v>101.3</v>
          </cell>
          <cell r="EP316">
            <v>100.1</v>
          </cell>
          <cell r="EQ316">
            <v>100</v>
          </cell>
          <cell r="ER316">
            <v>99.1</v>
          </cell>
          <cell r="ES316">
            <v>99.2</v>
          </cell>
          <cell r="ET316">
            <v>99.6</v>
          </cell>
          <cell r="EU316">
            <v>97.7</v>
          </cell>
          <cell r="EV316">
            <v>97.2</v>
          </cell>
          <cell r="EW316">
            <v>96.2</v>
          </cell>
          <cell r="EX316">
            <v>96</v>
          </cell>
          <cell r="EY316">
            <v>96.8</v>
          </cell>
          <cell r="EZ316">
            <v>95.9</v>
          </cell>
          <cell r="FA316">
            <v>95.3</v>
          </cell>
          <cell r="FB316">
            <v>95</v>
          </cell>
          <cell r="FC316">
            <v>94.3</v>
          </cell>
          <cell r="FD316">
            <v>95.1</v>
          </cell>
          <cell r="FE316">
            <v>93.2</v>
          </cell>
          <cell r="FF316">
            <v>93</v>
          </cell>
          <cell r="FG316">
            <v>92.1</v>
          </cell>
          <cell r="FH316">
            <v>91.1</v>
          </cell>
          <cell r="FI316">
            <v>92.3</v>
          </cell>
          <cell r="FJ316">
            <v>89.2</v>
          </cell>
          <cell r="FK316">
            <v>88.8</v>
          </cell>
          <cell r="FL316">
            <v>88.2</v>
          </cell>
          <cell r="FM316">
            <v>87.4</v>
          </cell>
          <cell r="FN316">
            <v>88.4</v>
          </cell>
          <cell r="FO316">
            <v>86.4</v>
          </cell>
          <cell r="FP316">
            <v>85.3</v>
          </cell>
          <cell r="FQ316">
            <v>84.3</v>
          </cell>
          <cell r="FR316">
            <v>85.2</v>
          </cell>
          <cell r="FS316">
            <v>85.3</v>
          </cell>
          <cell r="FT316">
            <v>85.4</v>
          </cell>
          <cell r="FU316">
            <v>85.6</v>
          </cell>
          <cell r="FV316">
            <v>85.1</v>
          </cell>
          <cell r="FW316">
            <v>85.6</v>
          </cell>
          <cell r="FX316">
            <v>85.4</v>
          </cell>
          <cell r="FY316">
            <v>86.4</v>
          </cell>
          <cell r="FZ316">
            <v>87</v>
          </cell>
          <cell r="GA316">
            <v>86.8</v>
          </cell>
          <cell r="GB316">
            <v>87.2</v>
          </cell>
          <cell r="GC316">
            <v>86.9</v>
          </cell>
          <cell r="GD316">
            <v>87.8</v>
          </cell>
          <cell r="GE316">
            <v>88.6</v>
          </cell>
          <cell r="GF316">
            <v>88.5</v>
          </cell>
          <cell r="GG316">
            <v>89.4</v>
          </cell>
          <cell r="GH316">
            <v>88.6</v>
          </cell>
          <cell r="GI316">
            <v>89</v>
          </cell>
          <cell r="GJ316">
            <v>89.9</v>
          </cell>
          <cell r="GK316">
            <v>90.6</v>
          </cell>
          <cell r="GL316">
            <v>93.4</v>
          </cell>
          <cell r="GM316">
            <v>90.8</v>
          </cell>
          <cell r="GN316">
            <v>93.1</v>
          </cell>
          <cell r="GO316">
            <v>94</v>
          </cell>
          <cell r="GP316">
            <v>94.3</v>
          </cell>
          <cell r="GQ316">
            <v>92.8</v>
          </cell>
          <cell r="GR316">
            <v>93.5</v>
          </cell>
          <cell r="GS316">
            <v>90.3</v>
          </cell>
          <cell r="GT316">
            <v>90.2</v>
          </cell>
          <cell r="GU316">
            <v>91.1</v>
          </cell>
          <cell r="GV316">
            <v>92.4</v>
          </cell>
          <cell r="GW316">
            <v>91.1</v>
          </cell>
          <cell r="GX316">
            <v>92.8</v>
          </cell>
          <cell r="GY316">
            <v>94.3</v>
          </cell>
          <cell r="GZ316">
            <v>94.7</v>
          </cell>
          <cell r="HA316">
            <v>96.6</v>
          </cell>
          <cell r="HB316">
            <v>94.7</v>
          </cell>
          <cell r="HC316">
            <v>98.3</v>
          </cell>
          <cell r="HD316">
            <v>99.6</v>
          </cell>
          <cell r="HE316">
            <v>100.4</v>
          </cell>
          <cell r="HF316">
            <v>101.5</v>
          </cell>
          <cell r="HG316">
            <v>100</v>
          </cell>
          <cell r="HH316">
            <v>103.5</v>
          </cell>
          <cell r="HI316">
            <v>104.1</v>
          </cell>
          <cell r="HJ316">
            <v>104.2</v>
          </cell>
          <cell r="HK316">
            <v>105.4</v>
          </cell>
          <cell r="HL316">
            <v>104.3</v>
          </cell>
          <cell r="HM316">
            <v>105.2</v>
          </cell>
          <cell r="HN316">
            <v>104.5</v>
          </cell>
          <cell r="HO316">
            <v>104</v>
          </cell>
        </row>
        <row r="317">
          <cell r="A317" t="str">
            <v>DEFTFDXR4D</v>
          </cell>
          <cell r="B317" t="str">
            <v>Implicit deflator (2011=100)</v>
          </cell>
          <cell r="C317">
            <v>0</v>
          </cell>
          <cell r="H317">
            <v>0</v>
          </cell>
          <cell r="I317">
            <v>10.305199999999999</v>
          </cell>
          <cell r="J317">
            <v>10.3446</v>
          </cell>
          <cell r="K317">
            <v>10.532500000000001</v>
          </cell>
          <cell r="L317">
            <v>10.9467</v>
          </cell>
          <cell r="M317">
            <v>11.0589</v>
          </cell>
          <cell r="N317">
            <v>11.2112</v>
          </cell>
          <cell r="O317">
            <v>11.742000000000001</v>
          </cell>
          <cell r="P317">
            <v>12.2712</v>
          </cell>
          <cell r="Q317">
            <v>13.0754</v>
          </cell>
          <cell r="R317">
            <v>14.004</v>
          </cell>
          <cell r="S317">
            <v>14.732799999999999</v>
          </cell>
          <cell r="T317">
            <v>15.651300000000001</v>
          </cell>
          <cell r="U317">
            <v>17.0548</v>
          </cell>
          <cell r="V317">
            <v>17.4483</v>
          </cell>
          <cell r="W317">
            <v>18.564900000000002</v>
          </cell>
          <cell r="X317">
            <v>19.775700000000001</v>
          </cell>
          <cell r="Y317">
            <v>18.254300000000001</v>
          </cell>
          <cell r="Z317">
            <v>21.107399999999998</v>
          </cell>
          <cell r="AA317">
            <v>21.7607</v>
          </cell>
          <cell r="AB317">
            <v>21.528600000000001</v>
          </cell>
          <cell r="AC317">
            <v>21.969200000000001</v>
          </cell>
          <cell r="AD317">
            <v>21.552600000000002</v>
          </cell>
          <cell r="AE317">
            <v>21.632100000000001</v>
          </cell>
          <cell r="AF317">
            <v>21.182200000000002</v>
          </cell>
          <cell r="AG317">
            <v>21.785900000000002</v>
          </cell>
          <cell r="AH317">
            <v>22.290299999999998</v>
          </cell>
          <cell r="AI317">
            <v>21.713799999999999</v>
          </cell>
          <cell r="AJ317">
            <v>23.034600000000001</v>
          </cell>
          <cell r="AK317">
            <v>23.1462</v>
          </cell>
          <cell r="AL317">
            <v>24.023199999999999</v>
          </cell>
          <cell r="AM317">
            <v>24.113499999999998</v>
          </cell>
          <cell r="AN317">
            <v>23.567499999999999</v>
          </cell>
          <cell r="AO317">
            <v>24.278099999999998</v>
          </cell>
          <cell r="AP317">
            <v>24.165700000000001</v>
          </cell>
          <cell r="AQ317">
            <v>24.6509</v>
          </cell>
          <cell r="AR317">
            <v>24.883199999999999</v>
          </cell>
          <cell r="AS317">
            <v>24.431899999999999</v>
          </cell>
          <cell r="AT317">
            <v>25.221499999999999</v>
          </cell>
          <cell r="AU317">
            <v>25.520199999999999</v>
          </cell>
          <cell r="AV317">
            <v>26.5212</v>
          </cell>
          <cell r="AW317">
            <v>27.566800000000001</v>
          </cell>
          <cell r="AX317">
            <v>26.228300000000001</v>
          </cell>
          <cell r="AY317">
            <v>28.450199999999999</v>
          </cell>
          <cell r="AZ317">
            <v>29.854299999999999</v>
          </cell>
          <cell r="BA317">
            <v>31.759899999999998</v>
          </cell>
          <cell r="BB317">
            <v>32.953800000000001</v>
          </cell>
          <cell r="BC317">
            <v>30.858799999999999</v>
          </cell>
          <cell r="BD317">
            <v>33.432699999999997</v>
          </cell>
          <cell r="BE317">
            <v>33.891500000000001</v>
          </cell>
          <cell r="BF317">
            <v>35.2087</v>
          </cell>
          <cell r="BG317">
            <v>36.084800000000001</v>
          </cell>
          <cell r="BH317">
            <v>34.767000000000003</v>
          </cell>
          <cell r="BI317">
            <v>36.954500000000003</v>
          </cell>
          <cell r="BJ317">
            <v>37.691299999999998</v>
          </cell>
          <cell r="BK317">
            <v>39.289299999999997</v>
          </cell>
          <cell r="BL317">
            <v>40.226199999999999</v>
          </cell>
          <cell r="BM317">
            <v>38.598799999999997</v>
          </cell>
          <cell r="BN317">
            <v>40.760199999999998</v>
          </cell>
          <cell r="BO317">
            <v>40.875399999999999</v>
          </cell>
          <cell r="BP317">
            <v>41.762099999999997</v>
          </cell>
          <cell r="BQ317">
            <v>42.164999999999999</v>
          </cell>
          <cell r="BR317">
            <v>41.457599999999999</v>
          </cell>
          <cell r="BS317">
            <v>42.536900000000003</v>
          </cell>
          <cell r="BT317">
            <v>43.181199999999997</v>
          </cell>
          <cell r="BU317">
            <v>45.0548</v>
          </cell>
          <cell r="BV317">
            <v>47.034999999999997</v>
          </cell>
          <cell r="BW317">
            <v>44.618699999999997</v>
          </cell>
          <cell r="BX317">
            <v>47.916899999999998</v>
          </cell>
          <cell r="BY317">
            <v>48.489199999999997</v>
          </cell>
          <cell r="BZ317">
            <v>49.8277</v>
          </cell>
          <cell r="CA317">
            <v>49.7348</v>
          </cell>
          <cell r="CB317">
            <v>49.042000000000002</v>
          </cell>
          <cell r="CC317">
            <v>49.453600000000002</v>
          </cell>
          <cell r="CD317">
            <v>49.348199999999999</v>
          </cell>
          <cell r="CE317">
            <v>50.081299999999999</v>
          </cell>
          <cell r="CF317">
            <v>50.029000000000003</v>
          </cell>
          <cell r="CG317">
            <v>49.741900000000001</v>
          </cell>
          <cell r="CH317">
            <v>51.350700000000003</v>
          </cell>
          <cell r="CI317">
            <v>51.463900000000002</v>
          </cell>
          <cell r="CJ317">
            <v>52.4345</v>
          </cell>
          <cell r="CK317">
            <v>53.2654</v>
          </cell>
          <cell r="CL317">
            <v>52.193300000000001</v>
          </cell>
          <cell r="CM317">
            <v>55.303400000000003</v>
          </cell>
          <cell r="CN317">
            <v>55.874299999999998</v>
          </cell>
          <cell r="CO317">
            <v>56.915300000000002</v>
          </cell>
          <cell r="CP317">
            <v>57.700800000000001</v>
          </cell>
          <cell r="CQ317">
            <v>56.511800000000001</v>
          </cell>
          <cell r="CR317">
            <v>59.437800000000003</v>
          </cell>
          <cell r="CS317">
            <v>60.039000000000001</v>
          </cell>
          <cell r="CT317">
            <v>60.7592</v>
          </cell>
          <cell r="CU317">
            <v>62.120699999999999</v>
          </cell>
          <cell r="CV317">
            <v>60.655200000000001</v>
          </cell>
          <cell r="CW317">
            <v>63.863100000000003</v>
          </cell>
          <cell r="CX317">
            <v>65.608099999999993</v>
          </cell>
          <cell r="CY317">
            <v>66.507499999999993</v>
          </cell>
          <cell r="CZ317">
            <v>67.349699999999999</v>
          </cell>
          <cell r="DA317">
            <v>65.857600000000005</v>
          </cell>
          <cell r="DB317">
            <v>68.372600000000006</v>
          </cell>
          <cell r="DC317">
            <v>68.966999999999999</v>
          </cell>
          <cell r="DD317">
            <v>70.063500000000005</v>
          </cell>
          <cell r="DE317">
            <v>71.618799999999993</v>
          </cell>
          <cell r="DF317">
            <v>69.822699999999998</v>
          </cell>
          <cell r="DG317">
            <v>72.814599999999999</v>
          </cell>
          <cell r="DH317">
            <v>73.653700000000001</v>
          </cell>
          <cell r="DI317">
            <v>74.863</v>
          </cell>
          <cell r="DJ317">
            <v>76.116299999999995</v>
          </cell>
          <cell r="DK317">
            <v>74.414100000000005</v>
          </cell>
          <cell r="DL317">
            <v>77.886899999999997</v>
          </cell>
          <cell r="DM317">
            <v>78.727099999999993</v>
          </cell>
          <cell r="DN317">
            <v>79.967799999999997</v>
          </cell>
          <cell r="DO317">
            <v>80.633099999999999</v>
          </cell>
          <cell r="DP317">
            <v>79.354799999999997</v>
          </cell>
          <cell r="DQ317">
            <v>82.319599999999994</v>
          </cell>
          <cell r="DR317">
            <v>83.498400000000004</v>
          </cell>
          <cell r="DS317">
            <v>84.659400000000005</v>
          </cell>
          <cell r="DT317">
            <v>85.719099999999997</v>
          </cell>
          <cell r="DU317">
            <v>84.092399999999998</v>
          </cell>
          <cell r="DV317">
            <v>87.424000000000007</v>
          </cell>
          <cell r="DW317">
            <v>88.866299999999995</v>
          </cell>
          <cell r="DX317">
            <v>89.858699999999999</v>
          </cell>
          <cell r="DY317">
            <v>91.398399999999995</v>
          </cell>
          <cell r="DZ317">
            <v>89.456400000000002</v>
          </cell>
          <cell r="EA317">
            <v>92.245800000000003</v>
          </cell>
          <cell r="EB317">
            <v>95.101200000000006</v>
          </cell>
          <cell r="EC317">
            <v>95.438999999999993</v>
          </cell>
          <cell r="ED317">
            <v>96.046899999999994</v>
          </cell>
          <cell r="EE317">
            <v>94.748500000000007</v>
          </cell>
          <cell r="EF317">
            <v>96.142200000000003</v>
          </cell>
          <cell r="EG317">
            <v>97.558499999999995</v>
          </cell>
          <cell r="EH317">
            <v>98.081599999999995</v>
          </cell>
          <cell r="EI317">
            <v>99.910899999999998</v>
          </cell>
          <cell r="EJ317">
            <v>97.974900000000005</v>
          </cell>
          <cell r="EK317">
            <v>99.615399999999994</v>
          </cell>
          <cell r="EL317">
            <v>101.4978</v>
          </cell>
          <cell r="EM317">
            <v>101.762</v>
          </cell>
          <cell r="EN317">
            <v>102.2938</v>
          </cell>
          <cell r="EO317">
            <v>101.31870000000001</v>
          </cell>
          <cell r="EP317">
            <v>100.1313</v>
          </cell>
          <cell r="EQ317">
            <v>99.956900000000005</v>
          </cell>
          <cell r="ER317">
            <v>99.128</v>
          </cell>
          <cell r="ES317">
            <v>99.218199999999996</v>
          </cell>
          <cell r="ET317">
            <v>99.6113</v>
          </cell>
          <cell r="EU317">
            <v>97.744100000000003</v>
          </cell>
          <cell r="EV317">
            <v>97.239099999999993</v>
          </cell>
          <cell r="EW317">
            <v>96.211399999999998</v>
          </cell>
          <cell r="EX317">
            <v>96.043800000000005</v>
          </cell>
          <cell r="EY317">
            <v>96.774699999999996</v>
          </cell>
          <cell r="EZ317">
            <v>95.937100000000001</v>
          </cell>
          <cell r="FA317">
            <v>95.331599999999995</v>
          </cell>
          <cell r="FB317">
            <v>94.967100000000002</v>
          </cell>
          <cell r="FC317">
            <v>94.260999999999996</v>
          </cell>
          <cell r="FD317">
            <v>95.103899999999996</v>
          </cell>
          <cell r="FE317">
            <v>93.193100000000001</v>
          </cell>
          <cell r="FF317">
            <v>92.963200000000001</v>
          </cell>
          <cell r="FG317">
            <v>92.069500000000005</v>
          </cell>
          <cell r="FH317">
            <v>91.131500000000003</v>
          </cell>
          <cell r="FI317">
            <v>92.328900000000004</v>
          </cell>
          <cell r="FJ317">
            <v>89.185100000000006</v>
          </cell>
          <cell r="FK317">
            <v>88.827200000000005</v>
          </cell>
          <cell r="FL317">
            <v>88.236599999999996</v>
          </cell>
          <cell r="FM317">
            <v>87.447199999999995</v>
          </cell>
          <cell r="FN317">
            <v>88.400800000000004</v>
          </cell>
          <cell r="FO317">
            <v>86.391999999999996</v>
          </cell>
          <cell r="FP317">
            <v>85.295699999999997</v>
          </cell>
          <cell r="FQ317">
            <v>84.253</v>
          </cell>
          <cell r="FR317">
            <v>85.224900000000005</v>
          </cell>
          <cell r="FS317">
            <v>85.270099999999999</v>
          </cell>
          <cell r="FT317">
            <v>85.365499999999997</v>
          </cell>
          <cell r="FU317">
            <v>85.555999999999997</v>
          </cell>
          <cell r="FV317">
            <v>85.111099999999993</v>
          </cell>
          <cell r="FW317">
            <v>85.615399999999994</v>
          </cell>
          <cell r="FX317">
            <v>85.412400000000005</v>
          </cell>
          <cell r="FY317">
            <v>86.369500000000002</v>
          </cell>
          <cell r="FZ317">
            <v>87.046000000000006</v>
          </cell>
          <cell r="GA317">
            <v>86.834000000000003</v>
          </cell>
          <cell r="GB317">
            <v>87.225300000000004</v>
          </cell>
          <cell r="GC317">
            <v>86.881900000000002</v>
          </cell>
          <cell r="GD317">
            <v>87.756699999999995</v>
          </cell>
          <cell r="GE317">
            <v>88.617099999999994</v>
          </cell>
          <cell r="GF317">
            <v>88.456500000000005</v>
          </cell>
          <cell r="GG317">
            <v>89.355199999999996</v>
          </cell>
          <cell r="GH317">
            <v>88.563299999999998</v>
          </cell>
          <cell r="GI317">
            <v>89.021299999999997</v>
          </cell>
          <cell r="GJ317">
            <v>89.9328</v>
          </cell>
          <cell r="GK317">
            <v>90.576099999999997</v>
          </cell>
          <cell r="GL317">
            <v>93.363299999999995</v>
          </cell>
          <cell r="GM317">
            <v>90.810599999999994</v>
          </cell>
          <cell r="GN317">
            <v>93.061000000000007</v>
          </cell>
          <cell r="GO317">
            <v>93.964500000000001</v>
          </cell>
          <cell r="GP317">
            <v>94.3279</v>
          </cell>
          <cell r="GQ317">
            <v>92.775899999999993</v>
          </cell>
          <cell r="GR317">
            <v>93.534300000000002</v>
          </cell>
          <cell r="GS317">
            <v>90.328699999999998</v>
          </cell>
          <cell r="GT317">
            <v>90.227099999999993</v>
          </cell>
          <cell r="GU317">
            <v>91.096100000000007</v>
          </cell>
          <cell r="GV317">
            <v>92.359099999999998</v>
          </cell>
          <cell r="GW317">
            <v>91.062899999999999</v>
          </cell>
          <cell r="GX317">
            <v>92.832800000000006</v>
          </cell>
          <cell r="GY317">
            <v>94.257499999999993</v>
          </cell>
          <cell r="GZ317">
            <v>94.724100000000007</v>
          </cell>
          <cell r="HA317">
            <v>96.641300000000001</v>
          </cell>
          <cell r="HB317">
            <v>94.66</v>
          </cell>
          <cell r="HC317">
            <v>98.301000000000002</v>
          </cell>
          <cell r="HD317">
            <v>99.552000000000007</v>
          </cell>
          <cell r="HE317">
            <v>100.4491</v>
          </cell>
          <cell r="HF317">
            <v>101.5234</v>
          </cell>
          <cell r="HG317">
            <v>100</v>
          </cell>
          <cell r="HH317">
            <v>103.46769999999999</v>
          </cell>
          <cell r="HI317">
            <v>104.05840000000001</v>
          </cell>
          <cell r="HJ317">
            <v>104.2449</v>
          </cell>
          <cell r="HK317">
            <v>105.3814</v>
          </cell>
          <cell r="HL317">
            <v>104.31489999999999</v>
          </cell>
          <cell r="HM317">
            <v>105.1935</v>
          </cell>
          <cell r="HN317">
            <v>104.50920000000001</v>
          </cell>
          <cell r="HO317">
            <v>104.01739999999999</v>
          </cell>
        </row>
        <row r="318">
          <cell r="A318" t="str">
            <v>DEFFD</v>
          </cell>
          <cell r="B318" t="str">
            <v>Implicit deflator (2011=100)</v>
          </cell>
          <cell r="C318" t="str">
            <v>FD for MODEL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CO318">
            <v>0</v>
          </cell>
          <cell r="CP318">
            <v>0</v>
          </cell>
          <cell r="CQ318">
            <v>0</v>
          </cell>
          <cell r="CR318">
            <v>56.6</v>
          </cell>
          <cell r="CS318">
            <v>57.6</v>
          </cell>
          <cell r="CT318">
            <v>58.3</v>
          </cell>
          <cell r="CU318">
            <v>59.6</v>
          </cell>
          <cell r="CV318">
            <v>58.1</v>
          </cell>
          <cell r="CW318">
            <v>60.8</v>
          </cell>
          <cell r="CX318">
            <v>62.9</v>
          </cell>
          <cell r="CY318">
            <v>63.8</v>
          </cell>
          <cell r="CZ318">
            <v>64.599999999999994</v>
          </cell>
          <cell r="DA318">
            <v>63</v>
          </cell>
          <cell r="DB318">
            <v>69</v>
          </cell>
          <cell r="DC318">
            <v>70.5</v>
          </cell>
          <cell r="DD318">
            <v>71.8</v>
          </cell>
          <cell r="DE318">
            <v>73.599999999999994</v>
          </cell>
          <cell r="DF318">
            <v>71.3</v>
          </cell>
          <cell r="DG318">
            <v>74.2</v>
          </cell>
          <cell r="DH318">
            <v>75.5</v>
          </cell>
          <cell r="DI318">
            <v>76.8</v>
          </cell>
          <cell r="DJ318">
            <v>78</v>
          </cell>
          <cell r="DK318">
            <v>76.2</v>
          </cell>
          <cell r="DL318">
            <v>79.5</v>
          </cell>
          <cell r="DM318">
            <v>80.8</v>
          </cell>
          <cell r="DN318">
            <v>82.1</v>
          </cell>
          <cell r="DO318">
            <v>82.7</v>
          </cell>
          <cell r="DP318">
            <v>81.400000000000006</v>
          </cell>
          <cell r="DQ318">
            <v>84.1</v>
          </cell>
          <cell r="DR318">
            <v>85.8</v>
          </cell>
          <cell r="DS318">
            <v>86.9</v>
          </cell>
          <cell r="DT318">
            <v>87.8</v>
          </cell>
          <cell r="DU318">
            <v>86.2</v>
          </cell>
          <cell r="DV318">
            <v>88.1</v>
          </cell>
          <cell r="DW318">
            <v>90</v>
          </cell>
          <cell r="DX318">
            <v>91</v>
          </cell>
          <cell r="DY318">
            <v>92.5</v>
          </cell>
          <cell r="DZ318">
            <v>90.4</v>
          </cell>
          <cell r="EA318">
            <v>92.5</v>
          </cell>
          <cell r="EB318">
            <v>95.9</v>
          </cell>
          <cell r="EC318">
            <v>96.3</v>
          </cell>
          <cell r="ED318">
            <v>96.8</v>
          </cell>
          <cell r="EE318">
            <v>95.4</v>
          </cell>
          <cell r="EF318">
            <v>96.6</v>
          </cell>
          <cell r="EG318">
            <v>98.5</v>
          </cell>
          <cell r="EH318">
            <v>99</v>
          </cell>
          <cell r="EI318">
            <v>100.7</v>
          </cell>
          <cell r="EJ318">
            <v>98.7</v>
          </cell>
          <cell r="EK318">
            <v>99.8</v>
          </cell>
          <cell r="EL318">
            <v>102.1</v>
          </cell>
          <cell r="EM318">
            <v>102.5</v>
          </cell>
          <cell r="EN318">
            <v>102.9</v>
          </cell>
          <cell r="EO318">
            <v>101.9</v>
          </cell>
          <cell r="EP318">
            <v>100.6</v>
          </cell>
          <cell r="EQ318">
            <v>101</v>
          </cell>
          <cell r="ER318">
            <v>100.3</v>
          </cell>
          <cell r="ES318">
            <v>100.3</v>
          </cell>
          <cell r="ET318">
            <v>100.6</v>
          </cell>
          <cell r="EU318">
            <v>98.9</v>
          </cell>
          <cell r="EV318">
            <v>99.1</v>
          </cell>
          <cell r="EW318">
            <v>98.3</v>
          </cell>
          <cell r="EX318">
            <v>98.2</v>
          </cell>
          <cell r="EY318">
            <v>98.6</v>
          </cell>
          <cell r="EZ318">
            <v>97.8</v>
          </cell>
          <cell r="FA318">
            <v>98</v>
          </cell>
          <cell r="FB318">
            <v>97.7</v>
          </cell>
          <cell r="FC318">
            <v>97.1</v>
          </cell>
          <cell r="FD318">
            <v>97.6</v>
          </cell>
          <cell r="FE318">
            <v>95.4</v>
          </cell>
          <cell r="FF318">
            <v>95</v>
          </cell>
          <cell r="FG318">
            <v>94.2</v>
          </cell>
          <cell r="FH318">
            <v>93.3</v>
          </cell>
          <cell r="FI318">
            <v>94.5</v>
          </cell>
          <cell r="FJ318">
            <v>90.8</v>
          </cell>
          <cell r="FK318">
            <v>90.3</v>
          </cell>
          <cell r="FL318">
            <v>89.7</v>
          </cell>
          <cell r="FM318">
            <v>89</v>
          </cell>
          <cell r="FN318">
            <v>89.9</v>
          </cell>
          <cell r="FO318">
            <v>87.3</v>
          </cell>
          <cell r="FP318">
            <v>86.1</v>
          </cell>
          <cell r="FQ318">
            <v>85.1</v>
          </cell>
          <cell r="FR318">
            <v>86</v>
          </cell>
          <cell r="FS318">
            <v>86.1</v>
          </cell>
          <cell r="FT318">
            <v>85.8</v>
          </cell>
          <cell r="FU318">
            <v>85.9</v>
          </cell>
          <cell r="FV318">
            <v>85.6</v>
          </cell>
          <cell r="FW318">
            <v>86.1</v>
          </cell>
          <cell r="FX318">
            <v>85.9</v>
          </cell>
          <cell r="FY318">
            <v>87</v>
          </cell>
          <cell r="FZ318">
            <v>87.5</v>
          </cell>
          <cell r="GA318">
            <v>87.3</v>
          </cell>
          <cell r="GB318">
            <v>87.6</v>
          </cell>
          <cell r="GC318">
            <v>87.4</v>
          </cell>
          <cell r="GD318">
            <v>87.6</v>
          </cell>
          <cell r="GE318">
            <v>88.4</v>
          </cell>
          <cell r="GF318">
            <v>88.3</v>
          </cell>
          <cell r="GG318">
            <v>89.1</v>
          </cell>
          <cell r="GH318">
            <v>88.4</v>
          </cell>
          <cell r="GI318">
            <v>89</v>
          </cell>
          <cell r="GJ318">
            <v>89.8</v>
          </cell>
          <cell r="GK318">
            <v>90.5</v>
          </cell>
          <cell r="GL318">
            <v>93</v>
          </cell>
          <cell r="GM318">
            <v>90.7</v>
          </cell>
          <cell r="GN318">
            <v>93</v>
          </cell>
          <cell r="GO318">
            <v>94</v>
          </cell>
          <cell r="GP318">
            <v>94.6</v>
          </cell>
          <cell r="GQ318">
            <v>93.4</v>
          </cell>
          <cell r="GR318">
            <v>93.8</v>
          </cell>
          <cell r="GS318">
            <v>90.5</v>
          </cell>
          <cell r="GT318">
            <v>90.4</v>
          </cell>
          <cell r="GU318">
            <v>91.2</v>
          </cell>
          <cell r="GV318">
            <v>92.6</v>
          </cell>
          <cell r="GW318">
            <v>91.2</v>
          </cell>
          <cell r="GX318">
            <v>92.2</v>
          </cell>
          <cell r="GY318">
            <v>93.4</v>
          </cell>
          <cell r="GZ318">
            <v>94.1</v>
          </cell>
          <cell r="HA318">
            <v>96.1</v>
          </cell>
          <cell r="HB318">
            <v>94</v>
          </cell>
          <cell r="HC318">
            <v>98.1</v>
          </cell>
          <cell r="HD318">
            <v>99.4</v>
          </cell>
          <cell r="HE318">
            <v>100.6</v>
          </cell>
          <cell r="HF318">
            <v>101.7</v>
          </cell>
          <cell r="HG318">
            <v>100</v>
          </cell>
          <cell r="HH318">
            <v>103.4</v>
          </cell>
          <cell r="HI318">
            <v>104</v>
          </cell>
          <cell r="HJ318">
            <v>104</v>
          </cell>
          <cell r="HK318">
            <v>105.1</v>
          </cell>
          <cell r="HL318">
            <v>104.1</v>
          </cell>
          <cell r="HM318">
            <v>104.8</v>
          </cell>
          <cell r="HN318">
            <v>104.3</v>
          </cell>
          <cell r="HO318">
            <v>103.8</v>
          </cell>
        </row>
        <row r="319">
          <cell r="A319" t="str">
            <v>DEFFD4D</v>
          </cell>
          <cell r="B319" t="str">
            <v>Implicit deflator (2011=100)</v>
          </cell>
          <cell r="C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>
            <v>0</v>
          </cell>
          <cell r="CR319">
            <v>56.56</v>
          </cell>
          <cell r="CS319">
            <v>57.568100000000001</v>
          </cell>
          <cell r="CT319">
            <v>58.2517</v>
          </cell>
          <cell r="CU319">
            <v>59.591900000000003</v>
          </cell>
          <cell r="CV319">
            <v>58.065800000000003</v>
          </cell>
          <cell r="CW319">
            <v>60.771000000000001</v>
          </cell>
          <cell r="CX319">
            <v>62.907899999999998</v>
          </cell>
          <cell r="CY319">
            <v>63.762500000000003</v>
          </cell>
          <cell r="CZ319">
            <v>64.608000000000004</v>
          </cell>
          <cell r="DA319">
            <v>63.036499999999997</v>
          </cell>
          <cell r="DB319">
            <v>68.981300000000005</v>
          </cell>
          <cell r="DC319">
            <v>70.4923</v>
          </cell>
          <cell r="DD319">
            <v>71.761399999999995</v>
          </cell>
          <cell r="DE319">
            <v>73.613500000000002</v>
          </cell>
          <cell r="DF319">
            <v>71.305099999999996</v>
          </cell>
          <cell r="DG319">
            <v>74.181899999999999</v>
          </cell>
          <cell r="DH319">
            <v>75.528099999999995</v>
          </cell>
          <cell r="DI319">
            <v>76.779899999999998</v>
          </cell>
          <cell r="DJ319">
            <v>78.013099999999994</v>
          </cell>
          <cell r="DK319">
            <v>76.193899999999999</v>
          </cell>
          <cell r="DL319">
            <v>79.5197</v>
          </cell>
          <cell r="DM319">
            <v>80.827699999999993</v>
          </cell>
          <cell r="DN319">
            <v>82.102999999999994</v>
          </cell>
          <cell r="DO319">
            <v>82.736599999999996</v>
          </cell>
          <cell r="DP319">
            <v>81.362300000000005</v>
          </cell>
          <cell r="DQ319">
            <v>84.069800000000001</v>
          </cell>
          <cell r="DR319">
            <v>85.801500000000004</v>
          </cell>
          <cell r="DS319">
            <v>86.904600000000002</v>
          </cell>
          <cell r="DT319">
            <v>87.8309</v>
          </cell>
          <cell r="DU319">
            <v>86.206999999999994</v>
          </cell>
          <cell r="DV319">
            <v>88.054299999999998</v>
          </cell>
          <cell r="DW319">
            <v>89.951400000000007</v>
          </cell>
          <cell r="DX319">
            <v>90.955799999999996</v>
          </cell>
          <cell r="DY319">
            <v>92.454899999999995</v>
          </cell>
          <cell r="DZ319">
            <v>90.436499999999995</v>
          </cell>
          <cell r="EA319">
            <v>92.529899999999998</v>
          </cell>
          <cell r="EB319">
            <v>95.869699999999995</v>
          </cell>
          <cell r="EC319">
            <v>96.258600000000001</v>
          </cell>
          <cell r="ED319">
            <v>96.816000000000003</v>
          </cell>
          <cell r="EE319">
            <v>95.417599999999993</v>
          </cell>
          <cell r="EF319">
            <v>96.561800000000005</v>
          </cell>
          <cell r="EG319">
            <v>98.501900000000006</v>
          </cell>
          <cell r="EH319">
            <v>99.034599999999998</v>
          </cell>
          <cell r="EI319">
            <v>100.6591</v>
          </cell>
          <cell r="EJ319">
            <v>98.745599999999996</v>
          </cell>
          <cell r="EK319">
            <v>99.830299999999994</v>
          </cell>
          <cell r="EL319">
            <v>102.1498</v>
          </cell>
          <cell r="EM319">
            <v>102.4648</v>
          </cell>
          <cell r="EN319">
            <v>102.9278</v>
          </cell>
          <cell r="EO319">
            <v>101.87779999999999</v>
          </cell>
          <cell r="EP319">
            <v>100.60720000000001</v>
          </cell>
          <cell r="EQ319">
            <v>101.0372</v>
          </cell>
          <cell r="ER319">
            <v>100.2895</v>
          </cell>
          <cell r="ES319">
            <v>100.2539</v>
          </cell>
          <cell r="ET319">
            <v>100.55070000000001</v>
          </cell>
          <cell r="EU319">
            <v>98.896100000000004</v>
          </cell>
          <cell r="EV319">
            <v>99.108500000000006</v>
          </cell>
          <cell r="EW319">
            <v>98.29</v>
          </cell>
          <cell r="EX319">
            <v>98.185500000000005</v>
          </cell>
          <cell r="EY319">
            <v>98.601699999999994</v>
          </cell>
          <cell r="EZ319">
            <v>97.793199999999999</v>
          </cell>
          <cell r="FA319">
            <v>97.972399999999993</v>
          </cell>
          <cell r="FB319">
            <v>97.737399999999994</v>
          </cell>
          <cell r="FC319">
            <v>97.071100000000001</v>
          </cell>
          <cell r="FD319">
            <v>97.634200000000007</v>
          </cell>
          <cell r="FE319">
            <v>95.403099999999995</v>
          </cell>
          <cell r="FF319">
            <v>95.031899999999993</v>
          </cell>
          <cell r="FG319">
            <v>94.166399999999996</v>
          </cell>
          <cell r="FH319">
            <v>93.340500000000006</v>
          </cell>
          <cell r="FI319">
            <v>94.472399999999993</v>
          </cell>
          <cell r="FJ319">
            <v>90.755600000000001</v>
          </cell>
          <cell r="FK319">
            <v>90.322500000000005</v>
          </cell>
          <cell r="FL319">
            <v>89.747299999999996</v>
          </cell>
          <cell r="FM319">
            <v>89.025400000000005</v>
          </cell>
          <cell r="FN319">
            <v>89.932599999999994</v>
          </cell>
          <cell r="FO319">
            <v>87.285399999999996</v>
          </cell>
          <cell r="FP319">
            <v>86.109300000000005</v>
          </cell>
          <cell r="FQ319">
            <v>85.143699999999995</v>
          </cell>
          <cell r="FR319">
            <v>85.985799999999998</v>
          </cell>
          <cell r="FS319">
            <v>86.102800000000002</v>
          </cell>
          <cell r="FT319">
            <v>85.770300000000006</v>
          </cell>
          <cell r="FU319">
            <v>85.929100000000005</v>
          </cell>
          <cell r="FV319">
            <v>85.645399999999995</v>
          </cell>
          <cell r="FW319">
            <v>86.142700000000005</v>
          </cell>
          <cell r="FX319">
            <v>85.873999999999995</v>
          </cell>
          <cell r="FY319">
            <v>86.952399999999997</v>
          </cell>
          <cell r="FZ319">
            <v>87.470299999999995</v>
          </cell>
          <cell r="GA319">
            <v>87.331800000000001</v>
          </cell>
          <cell r="GB319">
            <v>87.621600000000001</v>
          </cell>
          <cell r="GC319">
            <v>87.355800000000002</v>
          </cell>
          <cell r="GD319">
            <v>87.581999999999994</v>
          </cell>
          <cell r="GE319">
            <v>88.415499999999994</v>
          </cell>
          <cell r="GF319">
            <v>88.332800000000006</v>
          </cell>
          <cell r="GG319">
            <v>89.141900000000007</v>
          </cell>
          <cell r="GH319">
            <v>88.389099999999999</v>
          </cell>
          <cell r="GI319">
            <v>89.007099999999994</v>
          </cell>
          <cell r="GJ319">
            <v>89.822400000000002</v>
          </cell>
          <cell r="GK319">
            <v>90.490200000000002</v>
          </cell>
          <cell r="GL319">
            <v>92.971800000000002</v>
          </cell>
          <cell r="GM319">
            <v>90.654899999999998</v>
          </cell>
          <cell r="GN319">
            <v>93.037700000000001</v>
          </cell>
          <cell r="GO319">
            <v>94.031499999999994</v>
          </cell>
          <cell r="GP319">
            <v>94.632499999999993</v>
          </cell>
          <cell r="GQ319">
            <v>93.350899999999996</v>
          </cell>
          <cell r="GR319">
            <v>93.770300000000006</v>
          </cell>
          <cell r="GS319">
            <v>90.51</v>
          </cell>
          <cell r="GT319">
            <v>90.394099999999995</v>
          </cell>
          <cell r="GU319">
            <v>91.241299999999995</v>
          </cell>
          <cell r="GV319">
            <v>92.583699999999993</v>
          </cell>
          <cell r="GW319">
            <v>91.244799999999998</v>
          </cell>
          <cell r="GX319">
            <v>92.222300000000004</v>
          </cell>
          <cell r="GY319">
            <v>93.394199999999998</v>
          </cell>
          <cell r="GZ319">
            <v>94.113399999999999</v>
          </cell>
          <cell r="HA319">
            <v>96.121300000000005</v>
          </cell>
          <cell r="HB319">
            <v>94.016599999999997</v>
          </cell>
          <cell r="HC319">
            <v>98.087900000000005</v>
          </cell>
          <cell r="HD319">
            <v>99.435000000000002</v>
          </cell>
          <cell r="HE319">
            <v>100.6211</v>
          </cell>
          <cell r="HF319">
            <v>101.67189999999999</v>
          </cell>
          <cell r="HG319">
            <v>100</v>
          </cell>
          <cell r="HH319">
            <v>103.3569</v>
          </cell>
          <cell r="HI319">
            <v>103.9644</v>
          </cell>
          <cell r="HJ319">
            <v>104.0177</v>
          </cell>
          <cell r="HK319">
            <v>105.1056</v>
          </cell>
          <cell r="HL319">
            <v>104.1367</v>
          </cell>
          <cell r="HM319">
            <v>104.758</v>
          </cell>
          <cell r="HN319">
            <v>104.2698</v>
          </cell>
          <cell r="HO319">
            <v>103.77549999999999</v>
          </cell>
        </row>
        <row r="320">
          <cell r="A320" t="str">
            <v>DEFTS</v>
          </cell>
          <cell r="B320" t="str">
            <v>Implicit deflator (2011=100)</v>
          </cell>
          <cell r="C320" t="str">
            <v>Total supply (GDP+MGS)</v>
          </cell>
          <cell r="H320">
            <v>0</v>
          </cell>
          <cell r="I320">
            <v>11.9</v>
          </cell>
          <cell r="J320">
            <v>11.8</v>
          </cell>
          <cell r="K320">
            <v>12</v>
          </cell>
          <cell r="L320">
            <v>12.6</v>
          </cell>
          <cell r="M320">
            <v>12.7</v>
          </cell>
          <cell r="N320">
            <v>12.8</v>
          </cell>
          <cell r="O320">
            <v>13.3</v>
          </cell>
          <cell r="P320">
            <v>13.9</v>
          </cell>
          <cell r="Q320">
            <v>14.8</v>
          </cell>
          <cell r="R320">
            <v>15.9</v>
          </cell>
          <cell r="S320">
            <v>16.7</v>
          </cell>
          <cell r="T320">
            <v>17.7</v>
          </cell>
          <cell r="U320">
            <v>19.100000000000001</v>
          </cell>
          <cell r="V320">
            <v>19.8</v>
          </cell>
          <cell r="W320">
            <v>21.2</v>
          </cell>
          <cell r="X320">
            <v>22.8</v>
          </cell>
          <cell r="Y320">
            <v>20.7</v>
          </cell>
          <cell r="Z320">
            <v>23.6</v>
          </cell>
          <cell r="AA320">
            <v>24.8</v>
          </cell>
          <cell r="AB320">
            <v>24.6</v>
          </cell>
          <cell r="AC320">
            <v>25</v>
          </cell>
          <cell r="AD320">
            <v>24.4</v>
          </cell>
          <cell r="AE320">
            <v>24.2</v>
          </cell>
          <cell r="AF320">
            <v>24</v>
          </cell>
          <cell r="AG320">
            <v>24.9</v>
          </cell>
          <cell r="AH320">
            <v>25.5</v>
          </cell>
          <cell r="AI320">
            <v>24.6</v>
          </cell>
          <cell r="AJ320">
            <v>25.6</v>
          </cell>
          <cell r="AK320">
            <v>26</v>
          </cell>
          <cell r="AL320">
            <v>27.1</v>
          </cell>
          <cell r="AM320">
            <v>27.3</v>
          </cell>
          <cell r="AN320">
            <v>26.5</v>
          </cell>
          <cell r="AO320">
            <v>27.2</v>
          </cell>
          <cell r="AP320">
            <v>27.3</v>
          </cell>
          <cell r="AQ320">
            <v>27.7</v>
          </cell>
          <cell r="AR320">
            <v>28.2</v>
          </cell>
          <cell r="AS320">
            <v>27.6</v>
          </cell>
          <cell r="AT320">
            <v>28.4</v>
          </cell>
          <cell r="AU320">
            <v>29</v>
          </cell>
          <cell r="AV320">
            <v>30.4</v>
          </cell>
          <cell r="AW320">
            <v>31.7</v>
          </cell>
          <cell r="AX320">
            <v>29.9</v>
          </cell>
          <cell r="AY320">
            <v>32.299999999999997</v>
          </cell>
          <cell r="AZ320">
            <v>34.1</v>
          </cell>
          <cell r="BA320">
            <v>36.299999999999997</v>
          </cell>
          <cell r="BB320">
            <v>37.6</v>
          </cell>
          <cell r="BC320">
            <v>35.200000000000003</v>
          </cell>
          <cell r="BD320">
            <v>38.1</v>
          </cell>
          <cell r="BE320">
            <v>38.6</v>
          </cell>
          <cell r="BF320">
            <v>40.200000000000003</v>
          </cell>
          <cell r="BG320">
            <v>41.5</v>
          </cell>
          <cell r="BH320">
            <v>39.6</v>
          </cell>
          <cell r="BI320">
            <v>42.3</v>
          </cell>
          <cell r="BJ320">
            <v>42.9</v>
          </cell>
          <cell r="BK320">
            <v>44.8</v>
          </cell>
          <cell r="BL320">
            <v>45.8</v>
          </cell>
          <cell r="BM320">
            <v>44</v>
          </cell>
          <cell r="BN320">
            <v>46.5</v>
          </cell>
          <cell r="BO320">
            <v>46.7</v>
          </cell>
          <cell r="BP320">
            <v>47.9</v>
          </cell>
          <cell r="BQ320">
            <v>48</v>
          </cell>
          <cell r="BR320">
            <v>47.3</v>
          </cell>
          <cell r="BS320">
            <v>48.3</v>
          </cell>
          <cell r="BT320">
            <v>49.4</v>
          </cell>
          <cell r="BU320">
            <v>51.7</v>
          </cell>
          <cell r="BV320">
            <v>53.9</v>
          </cell>
          <cell r="BW320">
            <v>51</v>
          </cell>
          <cell r="BX320">
            <v>54.5</v>
          </cell>
          <cell r="BY320">
            <v>55.5</v>
          </cell>
          <cell r="BZ320">
            <v>57.2</v>
          </cell>
          <cell r="CA320">
            <v>57.4</v>
          </cell>
          <cell r="CB320">
            <v>56.2</v>
          </cell>
          <cell r="CC320">
            <v>56.8</v>
          </cell>
          <cell r="CD320">
            <v>57.1</v>
          </cell>
          <cell r="CE320">
            <v>57.8</v>
          </cell>
          <cell r="CF320">
            <v>57.7</v>
          </cell>
          <cell r="CG320">
            <v>57.3</v>
          </cell>
          <cell r="CH320">
            <v>58.7</v>
          </cell>
          <cell r="CI320">
            <v>59.2</v>
          </cell>
          <cell r="CJ320">
            <v>60.1</v>
          </cell>
          <cell r="CK320">
            <v>61</v>
          </cell>
          <cell r="CL320">
            <v>59.8</v>
          </cell>
          <cell r="CM320">
            <v>62.2</v>
          </cell>
          <cell r="CN320">
            <v>62.8</v>
          </cell>
          <cell r="CO320">
            <v>64</v>
          </cell>
          <cell r="CP320">
            <v>64.900000000000006</v>
          </cell>
          <cell r="CQ320">
            <v>63.5</v>
          </cell>
          <cell r="CR320">
            <v>66.099999999999994</v>
          </cell>
          <cell r="CS320">
            <v>66.8</v>
          </cell>
          <cell r="CT320">
            <v>67.599999999999994</v>
          </cell>
          <cell r="CU320">
            <v>69.099999999999994</v>
          </cell>
          <cell r="CV320">
            <v>67.5</v>
          </cell>
          <cell r="CW320">
            <v>70.7</v>
          </cell>
          <cell r="CX320">
            <v>72.400000000000006</v>
          </cell>
          <cell r="CY320">
            <v>73.400000000000006</v>
          </cell>
          <cell r="CZ320">
            <v>74.400000000000006</v>
          </cell>
          <cell r="DA320">
            <v>72.8</v>
          </cell>
          <cell r="DB320">
            <v>75.2</v>
          </cell>
          <cell r="DC320">
            <v>75.7</v>
          </cell>
          <cell r="DD320">
            <v>76.7</v>
          </cell>
          <cell r="DE320">
            <v>78</v>
          </cell>
          <cell r="DF320">
            <v>76.5</v>
          </cell>
          <cell r="DG320">
            <v>79</v>
          </cell>
          <cell r="DH320">
            <v>79.5</v>
          </cell>
          <cell r="DI320">
            <v>80.7</v>
          </cell>
          <cell r="DJ320">
            <v>81.7</v>
          </cell>
          <cell r="DK320">
            <v>80.3</v>
          </cell>
          <cell r="DL320">
            <v>82.9</v>
          </cell>
          <cell r="DM320">
            <v>83.1</v>
          </cell>
          <cell r="DN320">
            <v>84.3</v>
          </cell>
          <cell r="DO320">
            <v>84.8</v>
          </cell>
          <cell r="DP320">
            <v>83.8</v>
          </cell>
          <cell r="DQ320">
            <v>85.5</v>
          </cell>
          <cell r="DR320">
            <v>86.3</v>
          </cell>
          <cell r="DS320">
            <v>87.1</v>
          </cell>
          <cell r="DT320">
            <v>87.5</v>
          </cell>
          <cell r="DU320">
            <v>86.6</v>
          </cell>
          <cell r="DV320">
            <v>88.8</v>
          </cell>
          <cell r="DW320">
            <v>89.7</v>
          </cell>
          <cell r="DX320">
            <v>91</v>
          </cell>
          <cell r="DY320">
            <v>92.2</v>
          </cell>
          <cell r="DZ320">
            <v>90.5</v>
          </cell>
          <cell r="EA320">
            <v>92.9</v>
          </cell>
          <cell r="EB320">
            <v>95</v>
          </cell>
          <cell r="EC320">
            <v>95.6</v>
          </cell>
          <cell r="ED320">
            <v>95.9</v>
          </cell>
          <cell r="EE320">
            <v>94.9</v>
          </cell>
          <cell r="EF320">
            <v>95.6</v>
          </cell>
          <cell r="EG320">
            <v>96.2</v>
          </cell>
          <cell r="EH320">
            <v>96.6</v>
          </cell>
          <cell r="EI320">
            <v>97.7</v>
          </cell>
          <cell r="EJ320">
            <v>96.6</v>
          </cell>
          <cell r="EK320">
            <v>97</v>
          </cell>
          <cell r="EL320">
            <v>97.7</v>
          </cell>
          <cell r="EM320">
            <v>98.1</v>
          </cell>
          <cell r="EN320">
            <v>98.4</v>
          </cell>
          <cell r="EO320">
            <v>97.8</v>
          </cell>
          <cell r="EP320">
            <v>96.5</v>
          </cell>
          <cell r="EQ320">
            <v>95.9</v>
          </cell>
          <cell r="ER320">
            <v>95.4</v>
          </cell>
          <cell r="ES320">
            <v>95</v>
          </cell>
          <cell r="ET320">
            <v>95.7</v>
          </cell>
          <cell r="EU320">
            <v>93.4</v>
          </cell>
          <cell r="EV320">
            <v>92.8</v>
          </cell>
          <cell r="EW320">
            <v>92.3</v>
          </cell>
          <cell r="EX320">
            <v>92.4</v>
          </cell>
          <cell r="EY320">
            <v>92.7</v>
          </cell>
          <cell r="EZ320">
            <v>92.2</v>
          </cell>
          <cell r="FA320">
            <v>91.8</v>
          </cell>
          <cell r="FB320">
            <v>91.8</v>
          </cell>
          <cell r="FC320">
            <v>91.3</v>
          </cell>
          <cell r="FD320">
            <v>91.7</v>
          </cell>
          <cell r="FE320">
            <v>90.3</v>
          </cell>
          <cell r="FF320">
            <v>89.7</v>
          </cell>
          <cell r="FG320">
            <v>89.1</v>
          </cell>
          <cell r="FH320">
            <v>88.5</v>
          </cell>
          <cell r="FI320">
            <v>89.4</v>
          </cell>
          <cell r="FJ320">
            <v>86.8</v>
          </cell>
          <cell r="FK320">
            <v>86.4</v>
          </cell>
          <cell r="FL320">
            <v>86.1</v>
          </cell>
          <cell r="FM320">
            <v>85.5</v>
          </cell>
          <cell r="FN320">
            <v>86.2</v>
          </cell>
          <cell r="FO320">
            <v>84.9</v>
          </cell>
          <cell r="FP320">
            <v>83.9</v>
          </cell>
          <cell r="FQ320">
            <v>83.1</v>
          </cell>
          <cell r="FR320">
            <v>83.6</v>
          </cell>
          <cell r="FS320">
            <v>83.8</v>
          </cell>
          <cell r="FT320">
            <v>83.9</v>
          </cell>
          <cell r="FU320">
            <v>84.1</v>
          </cell>
          <cell r="FV320">
            <v>84.3</v>
          </cell>
          <cell r="FW320">
            <v>84.7</v>
          </cell>
          <cell r="FX320">
            <v>84.2</v>
          </cell>
          <cell r="FY320">
            <v>85.1</v>
          </cell>
          <cell r="FZ320">
            <v>85.2</v>
          </cell>
          <cell r="GA320">
            <v>85.2</v>
          </cell>
          <cell r="GB320">
            <v>85.3</v>
          </cell>
          <cell r="GC320">
            <v>85.2</v>
          </cell>
          <cell r="GD320">
            <v>85.2</v>
          </cell>
          <cell r="GE320">
            <v>86</v>
          </cell>
          <cell r="GF320">
            <v>86.2</v>
          </cell>
          <cell r="GG320">
            <v>86.8</v>
          </cell>
          <cell r="GH320">
            <v>86.1</v>
          </cell>
          <cell r="GI320">
            <v>86.8</v>
          </cell>
          <cell r="GJ320">
            <v>87.4</v>
          </cell>
          <cell r="GK320">
            <v>88.1</v>
          </cell>
          <cell r="GL320">
            <v>89.8</v>
          </cell>
          <cell r="GM320">
            <v>88.1</v>
          </cell>
          <cell r="GN320">
            <v>89.6</v>
          </cell>
          <cell r="GO320">
            <v>90.7</v>
          </cell>
          <cell r="GP320">
            <v>91.8</v>
          </cell>
          <cell r="GQ320">
            <v>91.2</v>
          </cell>
          <cell r="GR320">
            <v>90.8</v>
          </cell>
          <cell r="GS320">
            <v>89.1</v>
          </cell>
          <cell r="GT320">
            <v>89.1</v>
          </cell>
          <cell r="GU320">
            <v>89.8</v>
          </cell>
          <cell r="GV320">
            <v>91.3</v>
          </cell>
          <cell r="GW320">
            <v>89.9</v>
          </cell>
          <cell r="GX320">
            <v>91.6</v>
          </cell>
          <cell r="GY320">
            <v>92.7</v>
          </cell>
          <cell r="GZ320">
            <v>94.1</v>
          </cell>
          <cell r="HA320">
            <v>96</v>
          </cell>
          <cell r="HB320">
            <v>93.7</v>
          </cell>
          <cell r="HC320">
            <v>97.6</v>
          </cell>
          <cell r="HD320">
            <v>99.1</v>
          </cell>
          <cell r="HE320">
            <v>101</v>
          </cell>
          <cell r="HF320">
            <v>102.1</v>
          </cell>
          <cell r="HG320">
            <v>100</v>
          </cell>
          <cell r="HH320">
            <v>103.1</v>
          </cell>
          <cell r="HI320">
            <v>103.7</v>
          </cell>
          <cell r="HJ320">
            <v>103.5</v>
          </cell>
          <cell r="HK320">
            <v>104.4</v>
          </cell>
          <cell r="HL320">
            <v>103.7</v>
          </cell>
          <cell r="HM320">
            <v>103.7</v>
          </cell>
          <cell r="HN320">
            <v>103.7</v>
          </cell>
          <cell r="HO320">
            <v>103.2</v>
          </cell>
        </row>
        <row r="321">
          <cell r="A321" t="str">
            <v>DEFTS4D</v>
          </cell>
          <cell r="B321" t="str">
            <v>Implicit deflator (2011=100)</v>
          </cell>
          <cell r="C321">
            <v>0</v>
          </cell>
          <cell r="H321">
            <v>0</v>
          </cell>
          <cell r="I321">
            <v>11.877599999999999</v>
          </cell>
          <cell r="J321">
            <v>11.8142</v>
          </cell>
          <cell r="K321">
            <v>12.0411</v>
          </cell>
          <cell r="L321">
            <v>12.596</v>
          </cell>
          <cell r="M321">
            <v>12.6541</v>
          </cell>
          <cell r="N321">
            <v>12.784000000000001</v>
          </cell>
          <cell r="O321">
            <v>13.318899999999999</v>
          </cell>
          <cell r="P321">
            <v>13.8864</v>
          </cell>
          <cell r="Q321">
            <v>14.762700000000001</v>
          </cell>
          <cell r="R321">
            <v>15.851000000000001</v>
          </cell>
          <cell r="S321">
            <v>16.711500000000001</v>
          </cell>
          <cell r="T321">
            <v>17.7334</v>
          </cell>
          <cell r="U321">
            <v>19.127700000000001</v>
          </cell>
          <cell r="V321">
            <v>19.849299999999999</v>
          </cell>
          <cell r="W321">
            <v>21.242799999999999</v>
          </cell>
          <cell r="X321">
            <v>22.844100000000001</v>
          </cell>
          <cell r="Y321">
            <v>20.707599999999999</v>
          </cell>
          <cell r="Z321">
            <v>23.634599999999999</v>
          </cell>
          <cell r="AA321">
            <v>24.778500000000001</v>
          </cell>
          <cell r="AB321">
            <v>24.623699999999999</v>
          </cell>
          <cell r="AC321">
            <v>24.994199999999999</v>
          </cell>
          <cell r="AD321">
            <v>24.350200000000001</v>
          </cell>
          <cell r="AE321">
            <v>24.239000000000001</v>
          </cell>
          <cell r="AF321">
            <v>23.978400000000001</v>
          </cell>
          <cell r="AG321">
            <v>24.8856</v>
          </cell>
          <cell r="AH321">
            <v>25.492000000000001</v>
          </cell>
          <cell r="AI321">
            <v>24.590599999999998</v>
          </cell>
          <cell r="AJ321">
            <v>25.6235</v>
          </cell>
          <cell r="AK321">
            <v>26.034099999999999</v>
          </cell>
          <cell r="AL321">
            <v>27.1188</v>
          </cell>
          <cell r="AM321">
            <v>27.328299999999999</v>
          </cell>
          <cell r="AN321">
            <v>26.505299999999998</v>
          </cell>
          <cell r="AO321">
            <v>27.194199999999999</v>
          </cell>
          <cell r="AP321">
            <v>27.346499999999999</v>
          </cell>
          <cell r="AQ321">
            <v>27.743600000000001</v>
          </cell>
          <cell r="AR321">
            <v>28.1754</v>
          </cell>
          <cell r="AS321">
            <v>27.5654</v>
          </cell>
          <cell r="AT321">
            <v>28.442599999999999</v>
          </cell>
          <cell r="AU321">
            <v>28.9833</v>
          </cell>
          <cell r="AV321">
            <v>30.3581</v>
          </cell>
          <cell r="AW321">
            <v>31.667899999999999</v>
          </cell>
          <cell r="AX321">
            <v>29.8748</v>
          </cell>
          <cell r="AY321">
            <v>32.3386</v>
          </cell>
          <cell r="AZ321">
            <v>34.142299999999999</v>
          </cell>
          <cell r="BA321">
            <v>36.323399999999999</v>
          </cell>
          <cell r="BB321">
            <v>37.643599999999999</v>
          </cell>
          <cell r="BC321">
            <v>35.185099999999998</v>
          </cell>
          <cell r="BD321">
            <v>38.0655</v>
          </cell>
          <cell r="BE321">
            <v>38.570399999999999</v>
          </cell>
          <cell r="BF321">
            <v>40.169899999999998</v>
          </cell>
          <cell r="BG321">
            <v>41.462200000000003</v>
          </cell>
          <cell r="BH321">
            <v>39.6143</v>
          </cell>
          <cell r="BI321">
            <v>42.257800000000003</v>
          </cell>
          <cell r="BJ321">
            <v>42.947800000000001</v>
          </cell>
          <cell r="BK321">
            <v>44.787100000000002</v>
          </cell>
          <cell r="BL321">
            <v>45.7806</v>
          </cell>
          <cell r="BM321">
            <v>43.962899999999998</v>
          </cell>
          <cell r="BN321">
            <v>46.542900000000003</v>
          </cell>
          <cell r="BO321">
            <v>46.745399999999997</v>
          </cell>
          <cell r="BP321">
            <v>47.856999999999999</v>
          </cell>
          <cell r="BQ321">
            <v>47.992100000000001</v>
          </cell>
          <cell r="BR321">
            <v>47.254100000000001</v>
          </cell>
          <cell r="BS321">
            <v>48.337299999999999</v>
          </cell>
          <cell r="BT321">
            <v>49.396500000000003</v>
          </cell>
          <cell r="BU321">
            <v>51.680599999999998</v>
          </cell>
          <cell r="BV321">
            <v>53.869500000000002</v>
          </cell>
          <cell r="BW321">
            <v>50.950299999999999</v>
          </cell>
          <cell r="BX321">
            <v>54.467100000000002</v>
          </cell>
          <cell r="BY321">
            <v>55.541800000000002</v>
          </cell>
          <cell r="BZ321">
            <v>57.210700000000003</v>
          </cell>
          <cell r="CA321">
            <v>57.411799999999999</v>
          </cell>
          <cell r="CB321">
            <v>56.156500000000001</v>
          </cell>
          <cell r="CC321">
            <v>56.828699999999998</v>
          </cell>
          <cell r="CD321">
            <v>57.116100000000003</v>
          </cell>
          <cell r="CE321">
            <v>57.759799999999998</v>
          </cell>
          <cell r="CF321">
            <v>57.737699999999997</v>
          </cell>
          <cell r="CG321">
            <v>57.330100000000002</v>
          </cell>
          <cell r="CH321">
            <v>58.687399999999997</v>
          </cell>
          <cell r="CI321">
            <v>59.2149</v>
          </cell>
          <cell r="CJ321">
            <v>60.120399999999997</v>
          </cell>
          <cell r="CK321">
            <v>60.998699999999999</v>
          </cell>
          <cell r="CL321">
            <v>59.8399</v>
          </cell>
          <cell r="CM321">
            <v>62.174199999999999</v>
          </cell>
          <cell r="CN321">
            <v>62.825299999999999</v>
          </cell>
          <cell r="CO321">
            <v>63.9711</v>
          </cell>
          <cell r="CP321">
            <v>64.850200000000001</v>
          </cell>
          <cell r="CQ321">
            <v>63.537999999999997</v>
          </cell>
          <cell r="CR321">
            <v>66.140199999999993</v>
          </cell>
          <cell r="CS321">
            <v>66.799300000000002</v>
          </cell>
          <cell r="CT321">
            <v>67.641999999999996</v>
          </cell>
          <cell r="CU321">
            <v>69.070300000000003</v>
          </cell>
          <cell r="CV321">
            <v>67.507499999999993</v>
          </cell>
          <cell r="CW321">
            <v>70.734200000000001</v>
          </cell>
          <cell r="CX321">
            <v>72.446700000000007</v>
          </cell>
          <cell r="CY321">
            <v>73.417100000000005</v>
          </cell>
          <cell r="CZ321">
            <v>74.375200000000007</v>
          </cell>
          <cell r="DA321">
            <v>72.786799999999999</v>
          </cell>
          <cell r="DB321">
            <v>75.152199999999993</v>
          </cell>
          <cell r="DC321">
            <v>75.704499999999996</v>
          </cell>
          <cell r="DD321">
            <v>76.684399999999997</v>
          </cell>
          <cell r="DE321">
            <v>78.048400000000001</v>
          </cell>
          <cell r="DF321">
            <v>76.480599999999995</v>
          </cell>
          <cell r="DG321">
            <v>79.042500000000004</v>
          </cell>
          <cell r="DH321">
            <v>79.500699999999995</v>
          </cell>
          <cell r="DI321">
            <v>80.723799999999997</v>
          </cell>
          <cell r="DJ321">
            <v>81.713200000000001</v>
          </cell>
          <cell r="DK321">
            <v>80.320099999999996</v>
          </cell>
          <cell r="DL321">
            <v>82.900800000000004</v>
          </cell>
          <cell r="DM321">
            <v>83.097800000000007</v>
          </cell>
          <cell r="DN321">
            <v>84.322000000000003</v>
          </cell>
          <cell r="DO321">
            <v>84.757099999999994</v>
          </cell>
          <cell r="DP321">
            <v>83.822500000000005</v>
          </cell>
          <cell r="DQ321">
            <v>85.469499999999996</v>
          </cell>
          <cell r="DR321">
            <v>86.310100000000006</v>
          </cell>
          <cell r="DS321">
            <v>87.063999999999993</v>
          </cell>
          <cell r="DT321">
            <v>87.537599999999998</v>
          </cell>
          <cell r="DU321">
            <v>86.641599999999997</v>
          </cell>
          <cell r="DV321">
            <v>88.825800000000001</v>
          </cell>
          <cell r="DW321">
            <v>89.731399999999994</v>
          </cell>
          <cell r="DX321">
            <v>91.0197</v>
          </cell>
          <cell r="DY321">
            <v>92.209299999999999</v>
          </cell>
          <cell r="DZ321">
            <v>90.527500000000003</v>
          </cell>
          <cell r="EA321">
            <v>92.894300000000001</v>
          </cell>
          <cell r="EB321">
            <v>94.998099999999994</v>
          </cell>
          <cell r="EC321">
            <v>95.602400000000003</v>
          </cell>
          <cell r="ED321">
            <v>95.905299999999997</v>
          </cell>
          <cell r="EE321">
            <v>94.904899999999998</v>
          </cell>
          <cell r="EF321">
            <v>95.5702</v>
          </cell>
          <cell r="EG321">
            <v>96.2119</v>
          </cell>
          <cell r="EH321">
            <v>96.62</v>
          </cell>
          <cell r="EI321">
            <v>97.6738</v>
          </cell>
          <cell r="EJ321">
            <v>96.555000000000007</v>
          </cell>
          <cell r="EK321">
            <v>96.993399999999994</v>
          </cell>
          <cell r="EL321">
            <v>97.736500000000007</v>
          </cell>
          <cell r="EM321">
            <v>98.147300000000001</v>
          </cell>
          <cell r="EN321">
            <v>98.376900000000006</v>
          </cell>
          <cell r="EO321">
            <v>97.838499999999996</v>
          </cell>
          <cell r="EP321">
            <v>96.525099999999995</v>
          </cell>
          <cell r="EQ321">
            <v>95.904600000000002</v>
          </cell>
          <cell r="ER321">
            <v>95.3506</v>
          </cell>
          <cell r="ES321">
            <v>94.993300000000005</v>
          </cell>
          <cell r="ET321">
            <v>95.686599999999999</v>
          </cell>
          <cell r="EU321">
            <v>93.405900000000003</v>
          </cell>
          <cell r="EV321">
            <v>92.7928</v>
          </cell>
          <cell r="EW321">
            <v>92.335599999999999</v>
          </cell>
          <cell r="EX321">
            <v>92.426599999999993</v>
          </cell>
          <cell r="EY321">
            <v>92.710400000000007</v>
          </cell>
          <cell r="EZ321">
            <v>92.193200000000004</v>
          </cell>
          <cell r="FA321">
            <v>91.81</v>
          </cell>
          <cell r="FB321">
            <v>91.755499999999998</v>
          </cell>
          <cell r="FC321">
            <v>91.298900000000003</v>
          </cell>
          <cell r="FD321">
            <v>91.748199999999997</v>
          </cell>
          <cell r="FE321">
            <v>90.260999999999996</v>
          </cell>
          <cell r="FF321">
            <v>89.660399999999996</v>
          </cell>
          <cell r="FG321">
            <v>89.066900000000004</v>
          </cell>
          <cell r="FH321">
            <v>88.478800000000007</v>
          </cell>
          <cell r="FI321">
            <v>89.350899999999996</v>
          </cell>
          <cell r="FJ321">
            <v>86.77</v>
          </cell>
          <cell r="FK321">
            <v>86.392499999999998</v>
          </cell>
          <cell r="FL321">
            <v>86.081400000000002</v>
          </cell>
          <cell r="FM321">
            <v>85.544499999999999</v>
          </cell>
          <cell r="FN321">
            <v>86.166600000000003</v>
          </cell>
          <cell r="FO321">
            <v>84.8566</v>
          </cell>
          <cell r="FP321">
            <v>83.862300000000005</v>
          </cell>
          <cell r="FQ321">
            <v>83.088999999999999</v>
          </cell>
          <cell r="FR321">
            <v>83.575699999999998</v>
          </cell>
          <cell r="FS321">
            <v>83.807900000000004</v>
          </cell>
          <cell r="FT321">
            <v>83.876099999999994</v>
          </cell>
          <cell r="FU321">
            <v>84.104900000000001</v>
          </cell>
          <cell r="FV321">
            <v>84.253799999999998</v>
          </cell>
          <cell r="FW321">
            <v>84.709299999999999</v>
          </cell>
          <cell r="FX321">
            <v>84.249899999999997</v>
          </cell>
          <cell r="FY321">
            <v>85.067800000000005</v>
          </cell>
          <cell r="FZ321">
            <v>85.183400000000006</v>
          </cell>
          <cell r="GA321">
            <v>85.204099999999997</v>
          </cell>
          <cell r="GB321">
            <v>85.283900000000003</v>
          </cell>
          <cell r="GC321">
            <v>85.189899999999994</v>
          </cell>
          <cell r="GD321">
            <v>85.1875</v>
          </cell>
          <cell r="GE321">
            <v>86.037899999999993</v>
          </cell>
          <cell r="GF321">
            <v>86.241399999999999</v>
          </cell>
          <cell r="GG321">
            <v>86.834400000000002</v>
          </cell>
          <cell r="GH321">
            <v>86.110699999999994</v>
          </cell>
          <cell r="GI321">
            <v>86.810100000000006</v>
          </cell>
          <cell r="GJ321">
            <v>87.377499999999998</v>
          </cell>
          <cell r="GK321">
            <v>88.070400000000006</v>
          </cell>
          <cell r="GL321">
            <v>89.835899999999995</v>
          </cell>
          <cell r="GM321">
            <v>88.091200000000001</v>
          </cell>
          <cell r="GN321">
            <v>89.625399999999999</v>
          </cell>
          <cell r="GO321">
            <v>90.724400000000003</v>
          </cell>
          <cell r="GP321">
            <v>91.7637</v>
          </cell>
          <cell r="GQ321">
            <v>91.1584</v>
          </cell>
          <cell r="GR321">
            <v>90.839600000000004</v>
          </cell>
          <cell r="GS321">
            <v>89.061199999999999</v>
          </cell>
          <cell r="GT321">
            <v>89.058899999999994</v>
          </cell>
          <cell r="GU321">
            <v>89.799400000000006</v>
          </cell>
          <cell r="GV321">
            <v>91.299300000000002</v>
          </cell>
          <cell r="GW321">
            <v>89.874200000000002</v>
          </cell>
          <cell r="GX321">
            <v>91.645099999999999</v>
          </cell>
          <cell r="GY321">
            <v>92.689499999999995</v>
          </cell>
          <cell r="GZ321">
            <v>94.118700000000004</v>
          </cell>
          <cell r="HA321">
            <v>96.046499999999995</v>
          </cell>
          <cell r="HB321">
            <v>93.700699999999998</v>
          </cell>
          <cell r="HC321">
            <v>97.561300000000003</v>
          </cell>
          <cell r="HD321">
            <v>99.147300000000001</v>
          </cell>
          <cell r="HE321">
            <v>101.00449999999999</v>
          </cell>
          <cell r="HF321">
            <v>102.08580000000001</v>
          </cell>
          <cell r="HG321">
            <v>100</v>
          </cell>
          <cell r="HH321">
            <v>103.08159999999999</v>
          </cell>
          <cell r="HI321">
            <v>103.73820000000001</v>
          </cell>
          <cell r="HJ321">
            <v>103.48609999999999</v>
          </cell>
          <cell r="HK321">
            <v>104.4425</v>
          </cell>
          <cell r="HL321">
            <v>103.7079</v>
          </cell>
          <cell r="HM321">
            <v>103.6901</v>
          </cell>
          <cell r="HN321">
            <v>103.7017</v>
          </cell>
          <cell r="HO321">
            <v>103.2187</v>
          </cell>
        </row>
        <row r="322">
          <cell r="A322" t="str">
            <v>DEFGDPXCIV</v>
          </cell>
          <cell r="B322" t="str">
            <v>Implicit deflator (2011=100)</v>
          </cell>
          <cell r="C322" t="str">
            <v>GDP excl. CIV (GDP-CIV)</v>
          </cell>
          <cell r="H322">
            <v>0</v>
          </cell>
          <cell r="I322">
            <v>8.6</v>
          </cell>
          <cell r="J322">
            <v>8.8000000000000007</v>
          </cell>
          <cell r="K322">
            <v>9.1</v>
          </cell>
          <cell r="L322">
            <v>9.6</v>
          </cell>
          <cell r="M322">
            <v>9.8000000000000007</v>
          </cell>
          <cell r="N322">
            <v>9.8000000000000007</v>
          </cell>
          <cell r="O322">
            <v>10.5</v>
          </cell>
          <cell r="P322">
            <v>10.8</v>
          </cell>
          <cell r="Q322">
            <v>11.5</v>
          </cell>
          <cell r="R322">
            <v>12.5</v>
          </cell>
          <cell r="S322">
            <v>13.4</v>
          </cell>
          <cell r="T322">
            <v>14.6</v>
          </cell>
          <cell r="U322">
            <v>16.3</v>
          </cell>
          <cell r="V322">
            <v>15.9</v>
          </cell>
          <cell r="W322">
            <v>17.2</v>
          </cell>
          <cell r="X322">
            <v>17.899999999999999</v>
          </cell>
          <cell r="Y322">
            <v>16.7</v>
          </cell>
          <cell r="Z322">
            <v>18.8</v>
          </cell>
          <cell r="AA322">
            <v>18.3</v>
          </cell>
          <cell r="AB322">
            <v>18.8</v>
          </cell>
          <cell r="AC322">
            <v>19.8</v>
          </cell>
          <cell r="AD322">
            <v>18.600000000000001</v>
          </cell>
          <cell r="AE322">
            <v>19.3</v>
          </cell>
          <cell r="AF322">
            <v>18.7</v>
          </cell>
          <cell r="AG322">
            <v>19.2</v>
          </cell>
          <cell r="AH322">
            <v>20.5</v>
          </cell>
          <cell r="AI322">
            <v>19.399999999999999</v>
          </cell>
          <cell r="AJ322">
            <v>23.5</v>
          </cell>
          <cell r="AK322">
            <v>20.7</v>
          </cell>
          <cell r="AL322">
            <v>21.2</v>
          </cell>
          <cell r="AM322">
            <v>22.4</v>
          </cell>
          <cell r="AN322">
            <v>21.1</v>
          </cell>
          <cell r="AO322">
            <v>25</v>
          </cell>
          <cell r="AP322">
            <v>21.7</v>
          </cell>
          <cell r="AQ322">
            <v>22.3</v>
          </cell>
          <cell r="AR322">
            <v>23</v>
          </cell>
          <cell r="AS322">
            <v>22.1</v>
          </cell>
          <cell r="AT322">
            <v>27</v>
          </cell>
          <cell r="AU322">
            <v>23</v>
          </cell>
          <cell r="AV322">
            <v>24.4</v>
          </cell>
          <cell r="AW322">
            <v>25.9</v>
          </cell>
          <cell r="AX322">
            <v>23.9</v>
          </cell>
          <cell r="AY322">
            <v>28.3</v>
          </cell>
          <cell r="AZ322">
            <v>27</v>
          </cell>
          <cell r="BA322">
            <v>29</v>
          </cell>
          <cell r="BB322">
            <v>30.7</v>
          </cell>
          <cell r="BC322">
            <v>28.1</v>
          </cell>
          <cell r="BD322">
            <v>32.5</v>
          </cell>
          <cell r="BE322">
            <v>31.5</v>
          </cell>
          <cell r="BF322">
            <v>33.200000000000003</v>
          </cell>
          <cell r="BG322">
            <v>34.700000000000003</v>
          </cell>
          <cell r="BH322">
            <v>32.6</v>
          </cell>
          <cell r="BI322">
            <v>36.700000000000003</v>
          </cell>
          <cell r="BJ322">
            <v>35.200000000000003</v>
          </cell>
          <cell r="BK322">
            <v>36.700000000000003</v>
          </cell>
          <cell r="BL322">
            <v>37.9</v>
          </cell>
          <cell r="BM322">
            <v>36.1</v>
          </cell>
          <cell r="BN322">
            <v>37.4</v>
          </cell>
          <cell r="BO322">
            <v>39.299999999999997</v>
          </cell>
          <cell r="BP322">
            <v>40.9</v>
          </cell>
          <cell r="BQ322">
            <v>40.6</v>
          </cell>
          <cell r="BR322">
            <v>39.700000000000003</v>
          </cell>
          <cell r="BS322">
            <v>38.299999999999997</v>
          </cell>
          <cell r="BT322">
            <v>40.5</v>
          </cell>
          <cell r="BU322">
            <v>41.9</v>
          </cell>
          <cell r="BV322">
            <v>43</v>
          </cell>
          <cell r="BW322">
            <v>41.4</v>
          </cell>
          <cell r="BX322">
            <v>43.4</v>
          </cell>
          <cell r="BY322">
            <v>43.9</v>
          </cell>
          <cell r="BZ322">
            <v>46.3</v>
          </cell>
          <cell r="CA322">
            <v>47.8</v>
          </cell>
          <cell r="CB322">
            <v>45.3</v>
          </cell>
          <cell r="CC322">
            <v>47</v>
          </cell>
          <cell r="CD322">
            <v>47.8</v>
          </cell>
          <cell r="CE322">
            <v>48.8</v>
          </cell>
          <cell r="CF322">
            <v>48.6</v>
          </cell>
          <cell r="CG322">
            <v>48</v>
          </cell>
          <cell r="CH322">
            <v>48.6</v>
          </cell>
          <cell r="CI322">
            <v>48.9</v>
          </cell>
          <cell r="CJ322">
            <v>49.5</v>
          </cell>
          <cell r="CK322">
            <v>51.5</v>
          </cell>
          <cell r="CL322">
            <v>49.7</v>
          </cell>
          <cell r="CM322">
            <v>52.4</v>
          </cell>
          <cell r="CN322">
            <v>52.8</v>
          </cell>
          <cell r="CO322">
            <v>54.3</v>
          </cell>
          <cell r="CP322">
            <v>56</v>
          </cell>
          <cell r="CQ322">
            <v>54</v>
          </cell>
          <cell r="CR322">
            <v>56.9</v>
          </cell>
          <cell r="CS322">
            <v>57.7</v>
          </cell>
          <cell r="CT322">
            <v>59</v>
          </cell>
          <cell r="CU322">
            <v>61.2</v>
          </cell>
          <cell r="CV322">
            <v>58.8</v>
          </cell>
          <cell r="CW322">
            <v>63.9</v>
          </cell>
          <cell r="CX322">
            <v>66.099999999999994</v>
          </cell>
          <cell r="CY322">
            <v>66.099999999999994</v>
          </cell>
          <cell r="CZ322">
            <v>68.400000000000006</v>
          </cell>
          <cell r="DA322">
            <v>66.2</v>
          </cell>
          <cell r="DB322">
            <v>69.099999999999994</v>
          </cell>
          <cell r="DC322">
            <v>70.8</v>
          </cell>
          <cell r="DD322">
            <v>71.599999999999994</v>
          </cell>
          <cell r="DE322">
            <v>73.3</v>
          </cell>
          <cell r="DF322">
            <v>71.3</v>
          </cell>
          <cell r="DG322">
            <v>75.3</v>
          </cell>
          <cell r="DH322">
            <v>77.2</v>
          </cell>
          <cell r="DI322">
            <v>78.3</v>
          </cell>
          <cell r="DJ322">
            <v>80</v>
          </cell>
          <cell r="DK322">
            <v>77.8</v>
          </cell>
          <cell r="DL322">
            <v>82.9</v>
          </cell>
          <cell r="DM322">
            <v>85</v>
          </cell>
          <cell r="DN322">
            <v>85.6</v>
          </cell>
          <cell r="DO322">
            <v>87.8</v>
          </cell>
          <cell r="DP322">
            <v>85.4</v>
          </cell>
          <cell r="DQ322">
            <v>90.6</v>
          </cell>
          <cell r="DR322">
            <v>92.5</v>
          </cell>
          <cell r="DS322">
            <v>93.1</v>
          </cell>
          <cell r="DT322">
            <v>94.7</v>
          </cell>
          <cell r="DU322">
            <v>92.8</v>
          </cell>
          <cell r="DV322">
            <v>96.4</v>
          </cell>
          <cell r="DW322">
            <v>98.7</v>
          </cell>
          <cell r="DX322">
            <v>99.2</v>
          </cell>
          <cell r="DY322">
            <v>100.4</v>
          </cell>
          <cell r="DZ322">
            <v>98.7</v>
          </cell>
          <cell r="EA322">
            <v>99.7</v>
          </cell>
          <cell r="EB322">
            <v>102.1</v>
          </cell>
          <cell r="EC322">
            <v>103.3</v>
          </cell>
          <cell r="ED322">
            <v>105.3</v>
          </cell>
          <cell r="EE322">
            <v>102.7</v>
          </cell>
          <cell r="EF322">
            <v>105.1</v>
          </cell>
          <cell r="EG322">
            <v>108.3</v>
          </cell>
          <cell r="EH322">
            <v>109.1</v>
          </cell>
          <cell r="EI322">
            <v>112.4</v>
          </cell>
          <cell r="EJ322">
            <v>108.9</v>
          </cell>
          <cell r="EK322">
            <v>111.9</v>
          </cell>
          <cell r="EL322">
            <v>115.2</v>
          </cell>
          <cell r="EM322">
            <v>115.8</v>
          </cell>
          <cell r="EN322">
            <v>117.8</v>
          </cell>
          <cell r="EO322">
            <v>115.3</v>
          </cell>
          <cell r="EP322">
            <v>115.7</v>
          </cell>
          <cell r="EQ322">
            <v>117.5</v>
          </cell>
          <cell r="ER322">
            <v>116.6</v>
          </cell>
          <cell r="ES322">
            <v>116.3</v>
          </cell>
          <cell r="ET322">
            <v>116.5</v>
          </cell>
          <cell r="EU322">
            <v>113.2</v>
          </cell>
          <cell r="EV322">
            <v>112.9</v>
          </cell>
          <cell r="EW322">
            <v>110.7</v>
          </cell>
          <cell r="EX322">
            <v>110.6</v>
          </cell>
          <cell r="EY322">
            <v>111.8</v>
          </cell>
          <cell r="EZ322">
            <v>109.4</v>
          </cell>
          <cell r="FA322">
            <v>108.6</v>
          </cell>
          <cell r="FB322">
            <v>107.6</v>
          </cell>
          <cell r="FC322">
            <v>106.7</v>
          </cell>
          <cell r="FD322">
            <v>108</v>
          </cell>
          <cell r="FE322">
            <v>106.4</v>
          </cell>
          <cell r="FF322">
            <v>106.4</v>
          </cell>
          <cell r="FG322">
            <v>105.6</v>
          </cell>
          <cell r="FH322">
            <v>105.9</v>
          </cell>
          <cell r="FI322">
            <v>106.1</v>
          </cell>
          <cell r="FJ322">
            <v>103.4</v>
          </cell>
          <cell r="FK322">
            <v>103.5</v>
          </cell>
          <cell r="FL322">
            <v>102.1</v>
          </cell>
          <cell r="FM322">
            <v>101.1</v>
          </cell>
          <cell r="FN322">
            <v>102.5</v>
          </cell>
          <cell r="FO322">
            <v>98.3</v>
          </cell>
          <cell r="FP322">
            <v>96.7</v>
          </cell>
          <cell r="FQ322">
            <v>95.2</v>
          </cell>
          <cell r="FR322">
            <v>95.1</v>
          </cell>
          <cell r="FS322">
            <v>96.2</v>
          </cell>
          <cell r="FT322">
            <v>93.9</v>
          </cell>
          <cell r="FU322">
            <v>93</v>
          </cell>
          <cell r="FV322">
            <v>91.9</v>
          </cell>
          <cell r="FW322">
            <v>92.4</v>
          </cell>
          <cell r="FX322">
            <v>92.8</v>
          </cell>
          <cell r="FY322">
            <v>92.2</v>
          </cell>
          <cell r="FZ322">
            <v>92.8</v>
          </cell>
          <cell r="GA322">
            <v>92.4</v>
          </cell>
          <cell r="GB322">
            <v>93.2</v>
          </cell>
          <cell r="GC322">
            <v>92.7</v>
          </cell>
          <cell r="GD322">
            <v>91.7</v>
          </cell>
          <cell r="GE322">
            <v>92.3</v>
          </cell>
          <cell r="GF322">
            <v>91.6</v>
          </cell>
          <cell r="GG322">
            <v>93.1</v>
          </cell>
          <cell r="GH322">
            <v>92.2</v>
          </cell>
          <cell r="GI322">
            <v>93.1</v>
          </cell>
          <cell r="GJ322">
            <v>94</v>
          </cell>
          <cell r="GK322">
            <v>95</v>
          </cell>
          <cell r="GL322">
            <v>98</v>
          </cell>
          <cell r="GM322">
            <v>95.1</v>
          </cell>
          <cell r="GN322">
            <v>95.5</v>
          </cell>
          <cell r="GO322">
            <v>95.5</v>
          </cell>
          <cell r="GP322">
            <v>96.8</v>
          </cell>
          <cell r="GQ322">
            <v>97.2</v>
          </cell>
          <cell r="GR322">
            <v>96.3</v>
          </cell>
          <cell r="GS322">
            <v>96.4</v>
          </cell>
          <cell r="GT322">
            <v>95.7</v>
          </cell>
          <cell r="GU322">
            <v>95.1</v>
          </cell>
          <cell r="GV322">
            <v>96.4</v>
          </cell>
          <cell r="GW322">
            <v>95.9</v>
          </cell>
          <cell r="GX322">
            <v>97.2</v>
          </cell>
          <cell r="GY322">
            <v>93.5</v>
          </cell>
          <cell r="GZ322">
            <v>96.8</v>
          </cell>
          <cell r="HA322">
            <v>97.3</v>
          </cell>
          <cell r="HB322">
            <v>96.2</v>
          </cell>
          <cell r="HC322">
            <v>98.7</v>
          </cell>
          <cell r="HD322">
            <v>98.5</v>
          </cell>
          <cell r="HE322">
            <v>101.1</v>
          </cell>
          <cell r="HF322">
            <v>101.5</v>
          </cell>
          <cell r="HG322">
            <v>100</v>
          </cell>
          <cell r="HH322">
            <v>102.5</v>
          </cell>
          <cell r="HI322">
            <v>101.6</v>
          </cell>
          <cell r="HJ322">
            <v>105.2</v>
          </cell>
          <cell r="HK322">
            <v>106</v>
          </cell>
          <cell r="HL322">
            <v>103.9</v>
          </cell>
          <cell r="HM322">
            <v>104.2</v>
          </cell>
          <cell r="HN322">
            <v>102.5</v>
          </cell>
          <cell r="HO322">
            <v>107.4</v>
          </cell>
        </row>
        <row r="323">
          <cell r="A323" t="str">
            <v>DEFGDPXCIV4D</v>
          </cell>
          <cell r="B323" t="str">
            <v>Implicit deflator (2011=100)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8.6150000000000002</v>
          </cell>
          <cell r="J323">
            <v>8.7843999999999998</v>
          </cell>
          <cell r="K323">
            <v>9.1082999999999998</v>
          </cell>
          <cell r="L323">
            <v>9.56</v>
          </cell>
          <cell r="M323">
            <v>9.7885000000000009</v>
          </cell>
          <cell r="N323">
            <v>9.8411000000000008</v>
          </cell>
          <cell r="O323">
            <v>10.4955</v>
          </cell>
          <cell r="P323">
            <v>10.8454</v>
          </cell>
          <cell r="Q323">
            <v>11.451700000000001</v>
          </cell>
          <cell r="R323">
            <v>12.465299999999999</v>
          </cell>
          <cell r="S323">
            <v>13.415699999999999</v>
          </cell>
          <cell r="T323">
            <v>14.644399999999999</v>
          </cell>
          <cell r="U323">
            <v>16.316400000000002</v>
          </cell>
          <cell r="V323">
            <v>15.914999999999999</v>
          </cell>
          <cell r="W323">
            <v>17.209399999999999</v>
          </cell>
          <cell r="X323">
            <v>17.895800000000001</v>
          </cell>
          <cell r="Y323">
            <v>16.7333</v>
          </cell>
          <cell r="Z323">
            <v>18.7744</v>
          </cell>
          <cell r="AA323">
            <v>18.2911</v>
          </cell>
          <cell r="AB323">
            <v>18.757300000000001</v>
          </cell>
          <cell r="AC323">
            <v>19.8093</v>
          </cell>
          <cell r="AD323">
            <v>18.618500000000001</v>
          </cell>
          <cell r="AE323">
            <v>19.336600000000001</v>
          </cell>
          <cell r="AF323">
            <v>18.732099999999999</v>
          </cell>
          <cell r="AG323">
            <v>19.166699999999999</v>
          </cell>
          <cell r="AH323">
            <v>20.455200000000001</v>
          </cell>
          <cell r="AI323">
            <v>19.401599999999998</v>
          </cell>
          <cell r="AJ323">
            <v>23.547699999999999</v>
          </cell>
          <cell r="AK323">
            <v>20.697700000000001</v>
          </cell>
          <cell r="AL323">
            <v>21.158100000000001</v>
          </cell>
          <cell r="AM323">
            <v>22.3703</v>
          </cell>
          <cell r="AN323">
            <v>21.105399999999999</v>
          </cell>
          <cell r="AO323">
            <v>24.972100000000001</v>
          </cell>
          <cell r="AP323">
            <v>21.6936</v>
          </cell>
          <cell r="AQ323">
            <v>22.3492</v>
          </cell>
          <cell r="AR323">
            <v>23.041799999999999</v>
          </cell>
          <cell r="AS323">
            <v>22.0867</v>
          </cell>
          <cell r="AT323">
            <v>26.974499999999999</v>
          </cell>
          <cell r="AU323">
            <v>22.955300000000001</v>
          </cell>
          <cell r="AV323">
            <v>24.430099999999999</v>
          </cell>
          <cell r="AW323">
            <v>25.888999999999999</v>
          </cell>
          <cell r="AX323">
            <v>23.883500000000002</v>
          </cell>
          <cell r="AY323">
            <v>28.3429</v>
          </cell>
          <cell r="AZ323">
            <v>26.999099999999999</v>
          </cell>
          <cell r="BA323">
            <v>28.957599999999999</v>
          </cell>
          <cell r="BB323">
            <v>30.729199999999999</v>
          </cell>
          <cell r="BC323">
            <v>28.0976</v>
          </cell>
          <cell r="BD323">
            <v>32.453800000000001</v>
          </cell>
          <cell r="BE323">
            <v>31.4939</v>
          </cell>
          <cell r="BF323">
            <v>33.182299999999998</v>
          </cell>
          <cell r="BG323">
            <v>34.722799999999999</v>
          </cell>
          <cell r="BH323">
            <v>32.555999999999997</v>
          </cell>
          <cell r="BI323">
            <v>36.721499999999999</v>
          </cell>
          <cell r="BJ323">
            <v>35.160899999999998</v>
          </cell>
          <cell r="BK323">
            <v>36.736199999999997</v>
          </cell>
          <cell r="BL323">
            <v>37.889000000000003</v>
          </cell>
          <cell r="BM323">
            <v>36.084099999999999</v>
          </cell>
          <cell r="BN323">
            <v>37.418999999999997</v>
          </cell>
          <cell r="BO323">
            <v>39.314999999999998</v>
          </cell>
          <cell r="BP323">
            <v>40.909500000000001</v>
          </cell>
          <cell r="BQ323">
            <v>40.606000000000002</v>
          </cell>
          <cell r="BR323">
            <v>39.710299999999997</v>
          </cell>
          <cell r="BS323">
            <v>38.338500000000003</v>
          </cell>
          <cell r="BT323">
            <v>40.468200000000003</v>
          </cell>
          <cell r="BU323">
            <v>41.864800000000002</v>
          </cell>
          <cell r="BV323">
            <v>43.015700000000002</v>
          </cell>
          <cell r="BW323">
            <v>41.354999999999997</v>
          </cell>
          <cell r="BX323">
            <v>43.415100000000002</v>
          </cell>
          <cell r="BY323">
            <v>43.9208</v>
          </cell>
          <cell r="BZ323">
            <v>46.2804</v>
          </cell>
          <cell r="CA323">
            <v>47.796500000000002</v>
          </cell>
          <cell r="CB323">
            <v>45.321800000000003</v>
          </cell>
          <cell r="CC323">
            <v>46.970999999999997</v>
          </cell>
          <cell r="CD323">
            <v>47.819400000000002</v>
          </cell>
          <cell r="CE323">
            <v>48.798999999999999</v>
          </cell>
          <cell r="CF323">
            <v>48.627099999999999</v>
          </cell>
          <cell r="CG323">
            <v>48.0077</v>
          </cell>
          <cell r="CH323">
            <v>48.601599999999998</v>
          </cell>
          <cell r="CI323">
            <v>48.869599999999998</v>
          </cell>
          <cell r="CJ323">
            <v>49.523200000000003</v>
          </cell>
          <cell r="CK323">
            <v>51.466500000000003</v>
          </cell>
          <cell r="CL323">
            <v>49.685200000000002</v>
          </cell>
          <cell r="CM323">
            <v>52.433799999999998</v>
          </cell>
          <cell r="CN323">
            <v>52.848300000000002</v>
          </cell>
          <cell r="CO323">
            <v>54.285400000000003</v>
          </cell>
          <cell r="CP323">
            <v>56.036499999999997</v>
          </cell>
          <cell r="CQ323">
            <v>53.985900000000001</v>
          </cell>
          <cell r="CR323">
            <v>56.8977</v>
          </cell>
          <cell r="CS323">
            <v>57.709000000000003</v>
          </cell>
          <cell r="CT323">
            <v>58.985900000000001</v>
          </cell>
          <cell r="CU323">
            <v>61.226500000000001</v>
          </cell>
          <cell r="CV323">
            <v>58.790500000000002</v>
          </cell>
          <cell r="CW323">
            <v>63.913400000000003</v>
          </cell>
          <cell r="CX323">
            <v>66.078500000000005</v>
          </cell>
          <cell r="CY323">
            <v>66.129300000000001</v>
          </cell>
          <cell r="CZ323">
            <v>68.405100000000004</v>
          </cell>
          <cell r="DA323">
            <v>66.209299999999999</v>
          </cell>
          <cell r="DB323">
            <v>69.103800000000007</v>
          </cell>
          <cell r="DC323">
            <v>70.842100000000002</v>
          </cell>
          <cell r="DD323">
            <v>71.600999999999999</v>
          </cell>
          <cell r="DE323">
            <v>73.294300000000007</v>
          </cell>
          <cell r="DF323">
            <v>71.289299999999997</v>
          </cell>
          <cell r="DG323">
            <v>75.3232</v>
          </cell>
          <cell r="DH323">
            <v>77.175799999999995</v>
          </cell>
          <cell r="DI323">
            <v>78.306799999999996</v>
          </cell>
          <cell r="DJ323">
            <v>80.032799999999995</v>
          </cell>
          <cell r="DK323">
            <v>77.845699999999994</v>
          </cell>
          <cell r="DL323">
            <v>82.8947</v>
          </cell>
          <cell r="DM323">
            <v>84.9833</v>
          </cell>
          <cell r="DN323">
            <v>85.639300000000006</v>
          </cell>
          <cell r="DO323">
            <v>87.775099999999995</v>
          </cell>
          <cell r="DP323">
            <v>85.417000000000002</v>
          </cell>
          <cell r="DQ323">
            <v>90.645200000000003</v>
          </cell>
          <cell r="DR323">
            <v>92.512699999999995</v>
          </cell>
          <cell r="DS323">
            <v>93.070499999999996</v>
          </cell>
          <cell r="DT323">
            <v>94.676199999999994</v>
          </cell>
          <cell r="DU323">
            <v>92.819400000000002</v>
          </cell>
          <cell r="DV323">
            <v>96.433899999999994</v>
          </cell>
          <cell r="DW323">
            <v>98.660700000000006</v>
          </cell>
          <cell r="DX323">
            <v>99.226900000000001</v>
          </cell>
          <cell r="DY323">
            <v>100.35469999999999</v>
          </cell>
          <cell r="DZ323">
            <v>98.7119</v>
          </cell>
          <cell r="EA323">
            <v>99.719399999999993</v>
          </cell>
          <cell r="EB323">
            <v>102.07210000000001</v>
          </cell>
          <cell r="EC323">
            <v>103.3038</v>
          </cell>
          <cell r="ED323">
            <v>105.31100000000001</v>
          </cell>
          <cell r="EE323">
            <v>102.6885</v>
          </cell>
          <cell r="EF323">
            <v>105.09439999999999</v>
          </cell>
          <cell r="EG323">
            <v>108.3212</v>
          </cell>
          <cell r="EH323">
            <v>109.07940000000001</v>
          </cell>
          <cell r="EI323">
            <v>112.4329</v>
          </cell>
          <cell r="EJ323">
            <v>108.87009999999999</v>
          </cell>
          <cell r="EK323">
            <v>111.85720000000001</v>
          </cell>
          <cell r="EL323">
            <v>115.197</v>
          </cell>
          <cell r="EM323">
            <v>115.84439999999999</v>
          </cell>
          <cell r="EN323">
            <v>117.7632</v>
          </cell>
          <cell r="EO323">
            <v>115.2544</v>
          </cell>
          <cell r="EP323">
            <v>115.72020000000001</v>
          </cell>
          <cell r="EQ323">
            <v>117.4512</v>
          </cell>
          <cell r="ER323">
            <v>116.64579999999999</v>
          </cell>
          <cell r="ES323">
            <v>116.33799999999999</v>
          </cell>
          <cell r="ET323">
            <v>116.53879999999999</v>
          </cell>
          <cell r="EU323">
            <v>113.2187</v>
          </cell>
          <cell r="EV323">
            <v>112.9066</v>
          </cell>
          <cell r="EW323">
            <v>110.7381</v>
          </cell>
          <cell r="EX323">
            <v>110.6065</v>
          </cell>
          <cell r="EY323">
            <v>111.81570000000001</v>
          </cell>
          <cell r="EZ323">
            <v>109.3929</v>
          </cell>
          <cell r="FA323">
            <v>108.5686</v>
          </cell>
          <cell r="FB323">
            <v>107.6153</v>
          </cell>
          <cell r="FC323">
            <v>106.72750000000001</v>
          </cell>
          <cell r="FD323">
            <v>108.0305</v>
          </cell>
          <cell r="FE323">
            <v>106.4325</v>
          </cell>
          <cell r="FF323">
            <v>106.3596</v>
          </cell>
          <cell r="FG323">
            <v>105.5698</v>
          </cell>
          <cell r="FH323">
            <v>105.9083</v>
          </cell>
          <cell r="FI323">
            <v>106.05540000000001</v>
          </cell>
          <cell r="FJ323">
            <v>103.4064</v>
          </cell>
          <cell r="FK323">
            <v>103.5227</v>
          </cell>
          <cell r="FL323">
            <v>102.0928</v>
          </cell>
          <cell r="FM323">
            <v>101.08329999999999</v>
          </cell>
          <cell r="FN323">
            <v>102.4824</v>
          </cell>
          <cell r="FO323">
            <v>98.2864</v>
          </cell>
          <cell r="FP323">
            <v>96.722399999999993</v>
          </cell>
          <cell r="FQ323">
            <v>95.19</v>
          </cell>
          <cell r="FR323">
            <v>95.052400000000006</v>
          </cell>
          <cell r="FS323">
            <v>96.240700000000004</v>
          </cell>
          <cell r="FT323">
            <v>93.889600000000002</v>
          </cell>
          <cell r="FU323">
            <v>93.023899999999998</v>
          </cell>
          <cell r="FV323">
            <v>91.914000000000001</v>
          </cell>
          <cell r="FW323">
            <v>92.443100000000001</v>
          </cell>
          <cell r="FX323">
            <v>92.774000000000001</v>
          </cell>
          <cell r="FY323">
            <v>92.1601</v>
          </cell>
          <cell r="FZ323">
            <v>92.794200000000004</v>
          </cell>
          <cell r="GA323">
            <v>92.405900000000003</v>
          </cell>
          <cell r="GB323">
            <v>93.192300000000003</v>
          </cell>
          <cell r="GC323">
            <v>92.651600000000002</v>
          </cell>
          <cell r="GD323">
            <v>91.689300000000003</v>
          </cell>
          <cell r="GE323">
            <v>92.330699999999993</v>
          </cell>
          <cell r="GF323">
            <v>91.588200000000001</v>
          </cell>
          <cell r="GG323">
            <v>93.144800000000004</v>
          </cell>
          <cell r="GH323">
            <v>92.203999999999994</v>
          </cell>
          <cell r="GI323">
            <v>93.135300000000001</v>
          </cell>
          <cell r="GJ323">
            <v>93.998199999999997</v>
          </cell>
          <cell r="GK323">
            <v>94.95</v>
          </cell>
          <cell r="GL323">
            <v>98.012799999999999</v>
          </cell>
          <cell r="GM323">
            <v>95.111999999999995</v>
          </cell>
          <cell r="GN323">
            <v>95.524799999999999</v>
          </cell>
          <cell r="GO323">
            <v>95.548900000000003</v>
          </cell>
          <cell r="GP323">
            <v>96.780199999999994</v>
          </cell>
          <cell r="GQ323">
            <v>97.247299999999996</v>
          </cell>
          <cell r="GR323">
            <v>96.2911</v>
          </cell>
          <cell r="GS323">
            <v>96.400800000000004</v>
          </cell>
          <cell r="GT323">
            <v>95.732600000000005</v>
          </cell>
          <cell r="GU323">
            <v>95.137</v>
          </cell>
          <cell r="GV323">
            <v>96.4499</v>
          </cell>
          <cell r="GW323">
            <v>95.932500000000005</v>
          </cell>
          <cell r="GX323">
            <v>97.187399999999997</v>
          </cell>
          <cell r="GY323">
            <v>93.471299999999999</v>
          </cell>
          <cell r="GZ323">
            <v>96.843299999999999</v>
          </cell>
          <cell r="HA323">
            <v>97.254800000000003</v>
          </cell>
          <cell r="HB323">
            <v>96.227999999999994</v>
          </cell>
          <cell r="HC323">
            <v>98.669300000000007</v>
          </cell>
          <cell r="HD323">
            <v>98.511799999999994</v>
          </cell>
          <cell r="HE323">
            <v>101.05629999999999</v>
          </cell>
          <cell r="HF323">
            <v>101.51300000000001</v>
          </cell>
          <cell r="HG323">
            <v>100</v>
          </cell>
          <cell r="HH323">
            <v>102.5395</v>
          </cell>
          <cell r="HI323">
            <v>101.6225</v>
          </cell>
          <cell r="HJ323">
            <v>105.21380000000001</v>
          </cell>
          <cell r="HK323">
            <v>105.9905</v>
          </cell>
          <cell r="HL323">
            <v>103.9311</v>
          </cell>
          <cell r="HM323">
            <v>104.19710000000001</v>
          </cell>
          <cell r="HN323">
            <v>102.48050000000001</v>
          </cell>
          <cell r="HO323">
            <v>107.4248</v>
          </cell>
          <cell r="HP323">
            <v>0</v>
          </cell>
          <cell r="HQ323">
            <v>0</v>
          </cell>
          <cell r="HR323">
            <v>0</v>
          </cell>
          <cell r="HS323">
            <v>0</v>
          </cell>
          <cell r="HT323">
            <v>0</v>
          </cell>
          <cell r="HU323">
            <v>0</v>
          </cell>
          <cell r="HV323">
            <v>0</v>
          </cell>
          <cell r="HW323">
            <v>0</v>
          </cell>
          <cell r="HX323">
            <v>0</v>
          </cell>
          <cell r="HY323">
            <v>0</v>
          </cell>
          <cell r="HZ323">
            <v>0</v>
          </cell>
          <cell r="IA323">
            <v>0</v>
          </cell>
          <cell r="IB323">
            <v>0</v>
          </cell>
          <cell r="IC323">
            <v>0</v>
          </cell>
          <cell r="ID323">
            <v>0</v>
          </cell>
          <cell r="IE323">
            <v>0</v>
          </cell>
          <cell r="IF323">
            <v>0</v>
          </cell>
          <cell r="IG323">
            <v>0</v>
          </cell>
          <cell r="IH323">
            <v>0</v>
          </cell>
          <cell r="II323">
            <v>0</v>
          </cell>
          <cell r="IJ323">
            <v>0</v>
          </cell>
          <cell r="IK323">
            <v>0</v>
          </cell>
          <cell r="IL323">
            <v>0</v>
          </cell>
          <cell r="IM323">
            <v>0</v>
          </cell>
          <cell r="IN323">
            <v>0</v>
          </cell>
          <cell r="IO323">
            <v>0</v>
          </cell>
          <cell r="IP323">
            <v>0</v>
          </cell>
          <cell r="IQ323">
            <v>0</v>
          </cell>
          <cell r="IR323">
            <v>0</v>
          </cell>
          <cell r="IS323">
            <v>0</v>
          </cell>
          <cell r="IT323">
            <v>0</v>
          </cell>
          <cell r="IU323">
            <v>0</v>
          </cell>
        </row>
        <row r="324">
          <cell r="A324">
            <v>0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CO324">
            <v>0</v>
          </cell>
          <cell r="CP324">
            <v>0</v>
          </cell>
          <cell r="CQ324">
            <v>0</v>
          </cell>
          <cell r="CR324">
            <v>0</v>
          </cell>
          <cell r="CS324">
            <v>0</v>
          </cell>
          <cell r="CT324">
            <v>0</v>
          </cell>
          <cell r="CU324">
            <v>0</v>
          </cell>
          <cell r="CV324">
            <v>0</v>
          </cell>
          <cell r="CW324">
            <v>0</v>
          </cell>
          <cell r="CX324">
            <v>0</v>
          </cell>
          <cell r="CY324">
            <v>0</v>
          </cell>
          <cell r="CZ324">
            <v>0</v>
          </cell>
          <cell r="DA324">
            <v>0</v>
          </cell>
          <cell r="DB324">
            <v>0</v>
          </cell>
          <cell r="DC324">
            <v>0</v>
          </cell>
          <cell r="DD324">
            <v>0</v>
          </cell>
          <cell r="DE324">
            <v>0</v>
          </cell>
          <cell r="DF324">
            <v>0</v>
          </cell>
          <cell r="DG324">
            <v>0</v>
          </cell>
          <cell r="DH324">
            <v>0</v>
          </cell>
          <cell r="DI324">
            <v>0</v>
          </cell>
          <cell r="DJ324">
            <v>0</v>
          </cell>
          <cell r="DK324">
            <v>0</v>
          </cell>
          <cell r="DL324">
            <v>0</v>
          </cell>
          <cell r="DM324">
            <v>0</v>
          </cell>
          <cell r="DN324">
            <v>0</v>
          </cell>
          <cell r="DO324">
            <v>0</v>
          </cell>
          <cell r="DP324">
            <v>0</v>
          </cell>
          <cell r="DQ324">
            <v>0</v>
          </cell>
          <cell r="DR324">
            <v>0</v>
          </cell>
          <cell r="DS324">
            <v>0</v>
          </cell>
          <cell r="DT324">
            <v>0</v>
          </cell>
          <cell r="DU324">
            <v>0</v>
          </cell>
          <cell r="DV324">
            <v>0</v>
          </cell>
          <cell r="DW324">
            <v>0</v>
          </cell>
          <cell r="DX324">
            <v>0</v>
          </cell>
          <cell r="DY324">
            <v>0</v>
          </cell>
          <cell r="DZ324">
            <v>0</v>
          </cell>
          <cell r="EA324">
            <v>0</v>
          </cell>
          <cell r="EB324">
            <v>0</v>
          </cell>
          <cell r="EC324">
            <v>0</v>
          </cell>
          <cell r="ED324">
            <v>0</v>
          </cell>
          <cell r="EE324">
            <v>0</v>
          </cell>
          <cell r="EF324">
            <v>0</v>
          </cell>
          <cell r="EG324">
            <v>0</v>
          </cell>
          <cell r="EH324">
            <v>0</v>
          </cell>
          <cell r="EI324">
            <v>0</v>
          </cell>
          <cell r="EJ324">
            <v>0</v>
          </cell>
          <cell r="EK324">
            <v>0</v>
          </cell>
          <cell r="EL324">
            <v>0</v>
          </cell>
          <cell r="EM324">
            <v>0</v>
          </cell>
          <cell r="EN324">
            <v>0</v>
          </cell>
          <cell r="EO324">
            <v>0</v>
          </cell>
          <cell r="EP324">
            <v>0</v>
          </cell>
          <cell r="EQ324">
            <v>0</v>
          </cell>
          <cell r="ER324">
            <v>0</v>
          </cell>
          <cell r="ES324">
            <v>0</v>
          </cell>
          <cell r="ET324">
            <v>0</v>
          </cell>
          <cell r="EU324">
            <v>0</v>
          </cell>
          <cell r="EV324">
            <v>0</v>
          </cell>
          <cell r="EW324">
            <v>0</v>
          </cell>
          <cell r="EX324">
            <v>0</v>
          </cell>
          <cell r="EY324">
            <v>0</v>
          </cell>
          <cell r="EZ324">
            <v>0</v>
          </cell>
          <cell r="FA324">
            <v>0</v>
          </cell>
          <cell r="FB324">
            <v>0</v>
          </cell>
          <cell r="FC324">
            <v>0</v>
          </cell>
          <cell r="FD324">
            <v>0</v>
          </cell>
          <cell r="FE324">
            <v>0</v>
          </cell>
          <cell r="FF324">
            <v>0</v>
          </cell>
          <cell r="FG324">
            <v>0</v>
          </cell>
          <cell r="FH324">
            <v>0</v>
          </cell>
          <cell r="FI324">
            <v>0</v>
          </cell>
          <cell r="FJ324">
            <v>0</v>
          </cell>
          <cell r="FK324">
            <v>0</v>
          </cell>
          <cell r="FL324">
            <v>0</v>
          </cell>
          <cell r="FM324">
            <v>0</v>
          </cell>
          <cell r="FN324">
            <v>0</v>
          </cell>
          <cell r="FO324">
            <v>0</v>
          </cell>
          <cell r="FP324">
            <v>0</v>
          </cell>
          <cell r="FQ324">
            <v>0</v>
          </cell>
          <cell r="FR324">
            <v>0</v>
          </cell>
          <cell r="FS324">
            <v>0</v>
          </cell>
          <cell r="FT324">
            <v>0</v>
          </cell>
          <cell r="FU324">
            <v>0</v>
          </cell>
          <cell r="FV324">
            <v>0</v>
          </cell>
          <cell r="FW324">
            <v>0</v>
          </cell>
          <cell r="FX324">
            <v>0</v>
          </cell>
          <cell r="FY324">
            <v>0</v>
          </cell>
          <cell r="FZ324">
            <v>0</v>
          </cell>
          <cell r="GA324">
            <v>0</v>
          </cell>
          <cell r="GB324">
            <v>0</v>
          </cell>
          <cell r="GC324">
            <v>0</v>
          </cell>
          <cell r="GD324">
            <v>0</v>
          </cell>
          <cell r="GE324">
            <v>0</v>
          </cell>
          <cell r="GF324">
            <v>0</v>
          </cell>
          <cell r="GG324">
            <v>0</v>
          </cell>
          <cell r="GH324">
            <v>0</v>
          </cell>
          <cell r="GI324">
            <v>0</v>
          </cell>
          <cell r="GJ324">
            <v>0</v>
          </cell>
          <cell r="GK324">
            <v>0</v>
          </cell>
          <cell r="GL324">
            <v>0</v>
          </cell>
          <cell r="GM324">
            <v>0</v>
          </cell>
          <cell r="GN324">
            <v>0</v>
          </cell>
          <cell r="GO324">
            <v>0</v>
          </cell>
          <cell r="GP324">
            <v>0</v>
          </cell>
          <cell r="GQ324">
            <v>0</v>
          </cell>
          <cell r="GR324">
            <v>0</v>
          </cell>
          <cell r="GS324">
            <v>0</v>
          </cell>
          <cell r="GT324">
            <v>0</v>
          </cell>
          <cell r="GU324">
            <v>0</v>
          </cell>
          <cell r="GV324">
            <v>0</v>
          </cell>
          <cell r="GW324">
            <v>0</v>
          </cell>
          <cell r="GX324">
            <v>0</v>
          </cell>
          <cell r="GY324">
            <v>0</v>
          </cell>
          <cell r="GZ324">
            <v>0</v>
          </cell>
          <cell r="HA324">
            <v>0</v>
          </cell>
          <cell r="HB324">
            <v>0</v>
          </cell>
          <cell r="HC324">
            <v>0</v>
          </cell>
          <cell r="HD324">
            <v>0</v>
          </cell>
          <cell r="HE324">
            <v>0</v>
          </cell>
          <cell r="HF324">
            <v>0</v>
          </cell>
          <cell r="HG324">
            <v>0</v>
          </cell>
          <cell r="HH324">
            <v>0</v>
          </cell>
          <cell r="HI324">
            <v>0</v>
          </cell>
          <cell r="HJ324">
            <v>0</v>
          </cell>
          <cell r="HK324">
            <v>0</v>
          </cell>
          <cell r="HL324">
            <v>0</v>
          </cell>
          <cell r="HM324">
            <v>0</v>
          </cell>
          <cell r="HN324">
            <v>0</v>
          </cell>
          <cell r="HO324">
            <v>0</v>
          </cell>
          <cell r="HP324">
            <v>0</v>
          </cell>
          <cell r="HQ324">
            <v>0</v>
          </cell>
          <cell r="HR324">
            <v>0</v>
          </cell>
          <cell r="HS324">
            <v>0</v>
          </cell>
          <cell r="HT324">
            <v>0</v>
          </cell>
          <cell r="HU324">
            <v>0</v>
          </cell>
          <cell r="HV324">
            <v>0</v>
          </cell>
          <cell r="HW324">
            <v>0</v>
          </cell>
          <cell r="HX324">
            <v>0</v>
          </cell>
          <cell r="HY324">
            <v>0</v>
          </cell>
          <cell r="HZ324">
            <v>0</v>
          </cell>
          <cell r="IA324">
            <v>0</v>
          </cell>
          <cell r="IB324">
            <v>0</v>
          </cell>
          <cell r="IC324">
            <v>0</v>
          </cell>
          <cell r="ID324">
            <v>0</v>
          </cell>
          <cell r="IE324">
            <v>0</v>
          </cell>
          <cell r="IF324">
            <v>0</v>
          </cell>
          <cell r="IG324">
            <v>0</v>
          </cell>
          <cell r="IH324">
            <v>0</v>
          </cell>
          <cell r="II324">
            <v>0</v>
          </cell>
          <cell r="IJ324">
            <v>0</v>
          </cell>
          <cell r="IK324">
            <v>0</v>
          </cell>
          <cell r="IL324">
            <v>0</v>
          </cell>
          <cell r="IM324">
            <v>0</v>
          </cell>
          <cell r="IN324">
            <v>0</v>
          </cell>
          <cell r="IO324">
            <v>0</v>
          </cell>
          <cell r="IP324">
            <v>0</v>
          </cell>
          <cell r="IQ324">
            <v>0</v>
          </cell>
          <cell r="IR324">
            <v>0</v>
          </cell>
          <cell r="IS324">
            <v>0</v>
          </cell>
          <cell r="IT324">
            <v>0</v>
          </cell>
          <cell r="IU324">
            <v>0</v>
          </cell>
        </row>
        <row r="325">
          <cell r="A325" t="str">
            <v>TOTGS</v>
          </cell>
          <cell r="B325" t="str">
            <v>2011 = 100</v>
          </cell>
          <cell r="C325" t="str">
            <v>Terms of trade</v>
          </cell>
          <cell r="D325" t="str">
            <v>DEFXGS/DEFMGS*100  (use 4d.p.)</v>
          </cell>
          <cell r="H325">
            <v>0</v>
          </cell>
          <cell r="I325">
            <v>74.8</v>
          </cell>
          <cell r="J325">
            <v>78.7</v>
          </cell>
          <cell r="K325">
            <v>81.900000000000006</v>
          </cell>
          <cell r="L325">
            <v>82.3</v>
          </cell>
          <cell r="M325">
            <v>83.6</v>
          </cell>
          <cell r="N325">
            <v>85.4</v>
          </cell>
          <cell r="O325">
            <v>87.7</v>
          </cell>
          <cell r="P325">
            <v>90.6</v>
          </cell>
          <cell r="Q325">
            <v>90.8</v>
          </cell>
          <cell r="R325">
            <v>91.1</v>
          </cell>
          <cell r="S325">
            <v>95.5</v>
          </cell>
          <cell r="T325">
            <v>96.8</v>
          </cell>
          <cell r="U325">
            <v>95.7</v>
          </cell>
          <cell r="V325">
            <v>93.4</v>
          </cell>
          <cell r="W325">
            <v>95.6</v>
          </cell>
          <cell r="X325">
            <v>92.4</v>
          </cell>
          <cell r="Y325">
            <v>95.7</v>
          </cell>
          <cell r="Z325">
            <v>86.7</v>
          </cell>
          <cell r="AA325">
            <v>88.5</v>
          </cell>
          <cell r="AB325">
            <v>89.1</v>
          </cell>
          <cell r="AC325">
            <v>88.2</v>
          </cell>
          <cell r="AD325">
            <v>89.7</v>
          </cell>
          <cell r="AE325">
            <v>90</v>
          </cell>
          <cell r="AF325">
            <v>89.8</v>
          </cell>
          <cell r="AG325">
            <v>92.8</v>
          </cell>
          <cell r="AH325">
            <v>95.2</v>
          </cell>
          <cell r="AI325">
            <v>93.2</v>
          </cell>
          <cell r="AJ325">
            <v>95.4</v>
          </cell>
          <cell r="AK325">
            <v>95.7</v>
          </cell>
          <cell r="AL325">
            <v>97.1</v>
          </cell>
          <cell r="AM325">
            <v>97</v>
          </cell>
          <cell r="AN325">
            <v>97.2</v>
          </cell>
          <cell r="AO325">
            <v>93.9</v>
          </cell>
          <cell r="AP325">
            <v>95.3</v>
          </cell>
          <cell r="AQ325">
            <v>96.8</v>
          </cell>
          <cell r="AR325">
            <v>96.6</v>
          </cell>
          <cell r="AS325">
            <v>96.3</v>
          </cell>
          <cell r="AT325">
            <v>94.4</v>
          </cell>
          <cell r="AU325">
            <v>95.5</v>
          </cell>
          <cell r="AV325">
            <v>96.7</v>
          </cell>
          <cell r="AW325">
            <v>97.2</v>
          </cell>
          <cell r="AX325">
            <v>96.6</v>
          </cell>
          <cell r="AY325">
            <v>95.6</v>
          </cell>
          <cell r="AZ325">
            <v>96.9</v>
          </cell>
          <cell r="BA325">
            <v>97.7</v>
          </cell>
          <cell r="BB325">
            <v>97.7</v>
          </cell>
          <cell r="BC325">
            <v>97.6</v>
          </cell>
          <cell r="BD325">
            <v>98.1</v>
          </cell>
          <cell r="BE325">
            <v>100</v>
          </cell>
          <cell r="BF325">
            <v>100.3</v>
          </cell>
          <cell r="BG325">
            <v>101</v>
          </cell>
          <cell r="BH325">
            <v>100.5</v>
          </cell>
          <cell r="BI325">
            <v>98.4</v>
          </cell>
          <cell r="BJ325">
            <v>98.4</v>
          </cell>
          <cell r="BK325">
            <v>99</v>
          </cell>
          <cell r="BL325">
            <v>97</v>
          </cell>
          <cell r="BM325">
            <v>98.8</v>
          </cell>
          <cell r="BN325">
            <v>97.3</v>
          </cell>
          <cell r="BO325">
            <v>100.8</v>
          </cell>
          <cell r="BP325">
            <v>102.3</v>
          </cell>
          <cell r="BQ325">
            <v>98.3</v>
          </cell>
          <cell r="BR325">
            <v>100.2</v>
          </cell>
          <cell r="BS325">
            <v>98.4</v>
          </cell>
          <cell r="BT325">
            <v>99.5</v>
          </cell>
          <cell r="BU325">
            <v>99.6</v>
          </cell>
          <cell r="BV325">
            <v>98.3</v>
          </cell>
          <cell r="BW325">
            <v>99.4</v>
          </cell>
          <cell r="BX325">
            <v>98.5</v>
          </cell>
          <cell r="BY325">
            <v>99.7</v>
          </cell>
          <cell r="BZ325">
            <v>102.3</v>
          </cell>
          <cell r="CA325">
            <v>104.5</v>
          </cell>
          <cell r="CB325">
            <v>101.8</v>
          </cell>
          <cell r="CC325">
            <v>103.6</v>
          </cell>
          <cell r="CD325">
            <v>104.7</v>
          </cell>
          <cell r="CE325">
            <v>105.2</v>
          </cell>
          <cell r="CF325">
            <v>103.4</v>
          </cell>
          <cell r="CG325">
            <v>104.4</v>
          </cell>
          <cell r="CH325">
            <v>102.3</v>
          </cell>
          <cell r="CI325">
            <v>101.8</v>
          </cell>
          <cell r="CJ325">
            <v>101.5</v>
          </cell>
          <cell r="CK325">
            <v>102.8</v>
          </cell>
          <cell r="CL325">
            <v>102.1</v>
          </cell>
          <cell r="CM325">
            <v>102.9</v>
          </cell>
          <cell r="CN325">
            <v>102</v>
          </cell>
          <cell r="CO325">
            <v>102.6</v>
          </cell>
          <cell r="CP325">
            <v>102.4</v>
          </cell>
          <cell r="CQ325">
            <v>102.5</v>
          </cell>
          <cell r="CR325">
            <v>102.3</v>
          </cell>
          <cell r="CS325">
            <v>101.8</v>
          </cell>
          <cell r="CT325">
            <v>102.1</v>
          </cell>
          <cell r="CU325">
            <v>102.6</v>
          </cell>
          <cell r="CV325">
            <v>102.2</v>
          </cell>
          <cell r="CW325">
            <v>103.6</v>
          </cell>
          <cell r="CX325">
            <v>103.9</v>
          </cell>
          <cell r="CY325">
            <v>104</v>
          </cell>
          <cell r="CZ325">
            <v>104.9</v>
          </cell>
          <cell r="DA325">
            <v>104.1</v>
          </cell>
          <cell r="DB325">
            <v>104.5</v>
          </cell>
          <cell r="DC325">
            <v>104.9</v>
          </cell>
          <cell r="DD325">
            <v>104.4</v>
          </cell>
          <cell r="DE325">
            <v>104</v>
          </cell>
          <cell r="DF325">
            <v>104.4</v>
          </cell>
          <cell r="DG325">
            <v>104.5</v>
          </cell>
          <cell r="DH325">
            <v>105.4</v>
          </cell>
          <cell r="DI325">
            <v>105.9</v>
          </cell>
          <cell r="DJ325">
            <v>105.8</v>
          </cell>
          <cell r="DK325">
            <v>105.4</v>
          </cell>
          <cell r="DL325">
            <v>106.2</v>
          </cell>
          <cell r="DM325">
            <v>106.3</v>
          </cell>
          <cell r="DN325">
            <v>106.4</v>
          </cell>
          <cell r="DO325">
            <v>107.3</v>
          </cell>
          <cell r="DP325">
            <v>106.6</v>
          </cell>
          <cell r="DQ325">
            <v>107.7</v>
          </cell>
          <cell r="DR325">
            <v>107.4</v>
          </cell>
          <cell r="DS325">
            <v>107.4</v>
          </cell>
          <cell r="DT325">
            <v>107.5</v>
          </cell>
          <cell r="DU325">
            <v>107.5</v>
          </cell>
          <cell r="DV325">
            <v>107</v>
          </cell>
          <cell r="DW325">
            <v>106.7</v>
          </cell>
          <cell r="DX325">
            <v>106.5</v>
          </cell>
          <cell r="DY325">
            <v>105.8</v>
          </cell>
          <cell r="DZ325">
            <v>106.5</v>
          </cell>
          <cell r="EA325">
            <v>104.7</v>
          </cell>
          <cell r="EB325">
            <v>103.7</v>
          </cell>
          <cell r="EC325">
            <v>104.6</v>
          </cell>
          <cell r="ED325">
            <v>105.1</v>
          </cell>
          <cell r="EE325">
            <v>104.5</v>
          </cell>
          <cell r="EF325">
            <v>104.7</v>
          </cell>
          <cell r="EG325">
            <v>105</v>
          </cell>
          <cell r="EH325">
            <v>105.7</v>
          </cell>
          <cell r="EI325">
            <v>106.3</v>
          </cell>
          <cell r="EJ325">
            <v>105.4</v>
          </cell>
          <cell r="EK325">
            <v>105.6</v>
          </cell>
          <cell r="EL325">
            <v>105.8</v>
          </cell>
          <cell r="EM325">
            <v>105.8</v>
          </cell>
          <cell r="EN325">
            <v>106.7</v>
          </cell>
          <cell r="EO325">
            <v>106</v>
          </cell>
          <cell r="EP325">
            <v>106.8</v>
          </cell>
          <cell r="EQ325">
            <v>107.7</v>
          </cell>
          <cell r="ER325">
            <v>108.3</v>
          </cell>
          <cell r="ES325">
            <v>107.8</v>
          </cell>
          <cell r="ET325">
            <v>107.6</v>
          </cell>
          <cell r="EU325">
            <v>106.3</v>
          </cell>
          <cell r="EV325">
            <v>106.9</v>
          </cell>
          <cell r="EW325">
            <v>106.3</v>
          </cell>
          <cell r="EX325">
            <v>106.3</v>
          </cell>
          <cell r="EY325">
            <v>106.4</v>
          </cell>
          <cell r="EZ325">
            <v>105.4</v>
          </cell>
          <cell r="FA325">
            <v>105.8</v>
          </cell>
          <cell r="FB325">
            <v>105.6</v>
          </cell>
          <cell r="FC325">
            <v>105.2</v>
          </cell>
          <cell r="FD325">
            <v>105.5</v>
          </cell>
          <cell r="FE325">
            <v>105.9</v>
          </cell>
          <cell r="FF325">
            <v>105.6</v>
          </cell>
          <cell r="FG325">
            <v>105.6</v>
          </cell>
          <cell r="FH325">
            <v>106.6</v>
          </cell>
          <cell r="FI325">
            <v>105.9</v>
          </cell>
          <cell r="FJ325">
            <v>106.9</v>
          </cell>
          <cell r="FK325">
            <v>107.4</v>
          </cell>
          <cell r="FL325">
            <v>106.8</v>
          </cell>
          <cell r="FM325">
            <v>106.6</v>
          </cell>
          <cell r="FN325">
            <v>106.9</v>
          </cell>
          <cell r="FO325">
            <v>105.9</v>
          </cell>
          <cell r="FP325">
            <v>105.7</v>
          </cell>
          <cell r="FQ325">
            <v>105.5</v>
          </cell>
          <cell r="FR325">
            <v>104.6</v>
          </cell>
          <cell r="FS325">
            <v>105.3</v>
          </cell>
          <cell r="FT325">
            <v>103.6</v>
          </cell>
          <cell r="FU325">
            <v>103.3</v>
          </cell>
          <cell r="FV325">
            <v>102.9</v>
          </cell>
          <cell r="FW325">
            <v>102.6</v>
          </cell>
          <cell r="FX325">
            <v>103.1</v>
          </cell>
          <cell r="FY325">
            <v>102.3</v>
          </cell>
          <cell r="FZ325">
            <v>102.3</v>
          </cell>
          <cell r="GA325">
            <v>102.3</v>
          </cell>
          <cell r="GB325">
            <v>102.7</v>
          </cell>
          <cell r="GC325">
            <v>102.4</v>
          </cell>
          <cell r="GD325">
            <v>101.5</v>
          </cell>
          <cell r="GE325">
            <v>101.3</v>
          </cell>
          <cell r="GF325">
            <v>100.9</v>
          </cell>
          <cell r="GG325">
            <v>101.6</v>
          </cell>
          <cell r="GH325">
            <v>101.3</v>
          </cell>
          <cell r="GI325">
            <v>101.7</v>
          </cell>
          <cell r="GJ325">
            <v>101.5</v>
          </cell>
          <cell r="GK325">
            <v>101.7</v>
          </cell>
          <cell r="GL325">
            <v>101.9</v>
          </cell>
          <cell r="GM325">
            <v>101.7</v>
          </cell>
          <cell r="GN325">
            <v>100.7</v>
          </cell>
          <cell r="GO325">
            <v>100.5</v>
          </cell>
          <cell r="GP325">
            <v>101</v>
          </cell>
          <cell r="GQ325">
            <v>101.8</v>
          </cell>
          <cell r="GR325">
            <v>101</v>
          </cell>
          <cell r="GS325">
            <v>102.3</v>
          </cell>
          <cell r="GT325">
            <v>101.3</v>
          </cell>
          <cell r="GU325">
            <v>100.5</v>
          </cell>
          <cell r="GV325">
            <v>101.4</v>
          </cell>
          <cell r="GW325">
            <v>101.3</v>
          </cell>
          <cell r="GX325">
            <v>101.5</v>
          </cell>
          <cell r="GY325">
            <v>99.4</v>
          </cell>
          <cell r="GZ325">
            <v>100.4</v>
          </cell>
          <cell r="HA325">
            <v>100</v>
          </cell>
          <cell r="HB325">
            <v>100.3</v>
          </cell>
          <cell r="HC325">
            <v>100</v>
          </cell>
          <cell r="HD325">
            <v>99.6</v>
          </cell>
          <cell r="HE325">
            <v>100.2</v>
          </cell>
          <cell r="HF325">
            <v>100.2</v>
          </cell>
          <cell r="HG325">
            <v>100</v>
          </cell>
          <cell r="HH325">
            <v>99.5</v>
          </cell>
          <cell r="HI325">
            <v>99.1</v>
          </cell>
          <cell r="HJ325">
            <v>100.1</v>
          </cell>
          <cell r="HK325">
            <v>100.1</v>
          </cell>
          <cell r="HL325">
            <v>99.7</v>
          </cell>
          <cell r="HM325">
            <v>99</v>
          </cell>
          <cell r="HN325">
            <v>99.1</v>
          </cell>
          <cell r="HO325">
            <v>101.2</v>
          </cell>
        </row>
        <row r="326">
          <cell r="A326" t="str">
            <v>TOTGS4D</v>
          </cell>
          <cell r="B326" t="str">
            <v>2011 = 100</v>
          </cell>
          <cell r="C326" t="str">
            <v>Terms of trade</v>
          </cell>
          <cell r="D326" t="str">
            <v>DEFXGS/DEFMGS*100  (use 4d.p.)</v>
          </cell>
          <cell r="H326">
            <v>0</v>
          </cell>
          <cell r="I326">
            <v>74.830299999999994</v>
          </cell>
          <cell r="J326">
            <v>78.745599999999996</v>
          </cell>
          <cell r="K326">
            <v>81.939800000000005</v>
          </cell>
          <cell r="L326">
            <v>82.293599999999998</v>
          </cell>
          <cell r="M326">
            <v>83.578800000000001</v>
          </cell>
          <cell r="N326">
            <v>85.4268</v>
          </cell>
          <cell r="O326">
            <v>87.672499999999999</v>
          </cell>
          <cell r="P326">
            <v>90.605199999999996</v>
          </cell>
          <cell r="Q326">
            <v>90.788399999999996</v>
          </cell>
          <cell r="R326">
            <v>91.05</v>
          </cell>
          <cell r="S326">
            <v>95.510099999999994</v>
          </cell>
          <cell r="T326">
            <v>96.762</v>
          </cell>
          <cell r="U326">
            <v>95.733999999999995</v>
          </cell>
          <cell r="V326">
            <v>93.380399999999995</v>
          </cell>
          <cell r="W326">
            <v>95.550600000000003</v>
          </cell>
          <cell r="X326">
            <v>92.395200000000003</v>
          </cell>
          <cell r="Y326">
            <v>95.723500000000001</v>
          </cell>
          <cell r="Z326">
            <v>86.654899999999998</v>
          </cell>
          <cell r="AA326">
            <v>88.540499999999994</v>
          </cell>
          <cell r="AB326">
            <v>89.127899999999997</v>
          </cell>
          <cell r="AC326">
            <v>88.150400000000005</v>
          </cell>
          <cell r="AD326">
            <v>89.736699999999999</v>
          </cell>
          <cell r="AE326">
            <v>90.010400000000004</v>
          </cell>
          <cell r="AF326">
            <v>89.7744</v>
          </cell>
          <cell r="AG326">
            <v>92.800700000000006</v>
          </cell>
          <cell r="AH326">
            <v>95.2136</v>
          </cell>
          <cell r="AI326">
            <v>93.165899999999993</v>
          </cell>
          <cell r="AJ326">
            <v>95.441400000000002</v>
          </cell>
          <cell r="AK326">
            <v>95.672600000000003</v>
          </cell>
          <cell r="AL326">
            <v>97.0565</v>
          </cell>
          <cell r="AM326">
            <v>97.049199999999999</v>
          </cell>
          <cell r="AN326">
            <v>97.191000000000003</v>
          </cell>
          <cell r="AO326">
            <v>93.918800000000005</v>
          </cell>
          <cell r="AP326">
            <v>95.256100000000004</v>
          </cell>
          <cell r="AQ326">
            <v>96.829899999999995</v>
          </cell>
          <cell r="AR326">
            <v>96.562399999999997</v>
          </cell>
          <cell r="AS326">
            <v>96.300700000000006</v>
          </cell>
          <cell r="AT326">
            <v>94.389799999999994</v>
          </cell>
          <cell r="AU326">
            <v>95.474100000000007</v>
          </cell>
          <cell r="AV326">
            <v>96.699600000000004</v>
          </cell>
          <cell r="AW326">
            <v>97.205799999999996</v>
          </cell>
          <cell r="AX326">
            <v>96.561999999999998</v>
          </cell>
          <cell r="AY326">
            <v>95.553899999999999</v>
          </cell>
          <cell r="AZ326">
            <v>96.930999999999997</v>
          </cell>
          <cell r="BA326">
            <v>97.736199999999997</v>
          </cell>
          <cell r="BB326">
            <v>97.680800000000005</v>
          </cell>
          <cell r="BC326">
            <v>97.585599999999999</v>
          </cell>
          <cell r="BD326">
            <v>98.090900000000005</v>
          </cell>
          <cell r="BE326">
            <v>99.978800000000007</v>
          </cell>
          <cell r="BF326">
            <v>100.2835</v>
          </cell>
          <cell r="BG326">
            <v>101.0236</v>
          </cell>
          <cell r="BH326">
            <v>100.4862</v>
          </cell>
          <cell r="BI326">
            <v>98.406000000000006</v>
          </cell>
          <cell r="BJ326">
            <v>98.372100000000003</v>
          </cell>
          <cell r="BK326">
            <v>98.998500000000007</v>
          </cell>
          <cell r="BL326">
            <v>96.977000000000004</v>
          </cell>
          <cell r="BM326">
            <v>98.755700000000004</v>
          </cell>
          <cell r="BN326">
            <v>97.344999999999999</v>
          </cell>
          <cell r="BO326">
            <v>100.8116</v>
          </cell>
          <cell r="BP326">
            <v>102.2705</v>
          </cell>
          <cell r="BQ326">
            <v>98.273200000000003</v>
          </cell>
          <cell r="BR326">
            <v>100.1876</v>
          </cell>
          <cell r="BS326">
            <v>98.357799999999997</v>
          </cell>
          <cell r="BT326">
            <v>99.492199999999997</v>
          </cell>
          <cell r="BU326">
            <v>99.641199999999998</v>
          </cell>
          <cell r="BV326">
            <v>98.337000000000003</v>
          </cell>
          <cell r="BW326">
            <v>99.417299999999997</v>
          </cell>
          <cell r="BX326">
            <v>98.457099999999997</v>
          </cell>
          <cell r="BY326">
            <v>99.708200000000005</v>
          </cell>
          <cell r="BZ326">
            <v>102.2778</v>
          </cell>
          <cell r="CA326">
            <v>104.5247</v>
          </cell>
          <cell r="CB326">
            <v>101.75700000000001</v>
          </cell>
          <cell r="CC326">
            <v>103.6249</v>
          </cell>
          <cell r="CD326">
            <v>104.7051</v>
          </cell>
          <cell r="CE326">
            <v>105.23</v>
          </cell>
          <cell r="CF326">
            <v>103.4032</v>
          </cell>
          <cell r="CG326">
            <v>104.4417</v>
          </cell>
          <cell r="CH326">
            <v>102.29689999999999</v>
          </cell>
          <cell r="CI326">
            <v>101.84829999999999</v>
          </cell>
          <cell r="CJ326">
            <v>101.5463</v>
          </cell>
          <cell r="CK326">
            <v>102.75879999999999</v>
          </cell>
          <cell r="CL326">
            <v>102.1454</v>
          </cell>
          <cell r="CM326">
            <v>102.9271</v>
          </cell>
          <cell r="CN326">
            <v>101.99250000000001</v>
          </cell>
          <cell r="CO326">
            <v>102.6384</v>
          </cell>
          <cell r="CP326">
            <v>102.3533</v>
          </cell>
          <cell r="CQ326">
            <v>102.48699999999999</v>
          </cell>
          <cell r="CR326">
            <v>102.3351</v>
          </cell>
          <cell r="CS326">
            <v>101.82640000000001</v>
          </cell>
          <cell r="CT326">
            <v>102.1161</v>
          </cell>
          <cell r="CU326">
            <v>102.5904</v>
          </cell>
          <cell r="CV326">
            <v>102.23260000000001</v>
          </cell>
          <cell r="CW326">
            <v>103.5625</v>
          </cell>
          <cell r="CX326">
            <v>103.8711</v>
          </cell>
          <cell r="CY326">
            <v>104.01</v>
          </cell>
          <cell r="CZ326">
            <v>104.8537</v>
          </cell>
          <cell r="DA326">
            <v>104.1341</v>
          </cell>
          <cell r="DB326">
            <v>104.4511</v>
          </cell>
          <cell r="DC326">
            <v>104.86199999999999</v>
          </cell>
          <cell r="DD326">
            <v>104.3571</v>
          </cell>
          <cell r="DE326">
            <v>103.9526</v>
          </cell>
          <cell r="DF326">
            <v>104.3927</v>
          </cell>
          <cell r="DG326">
            <v>104.49809999999999</v>
          </cell>
          <cell r="DH326">
            <v>105.4183</v>
          </cell>
          <cell r="DI326">
            <v>105.854</v>
          </cell>
          <cell r="DJ326">
            <v>105.7629</v>
          </cell>
          <cell r="DK326">
            <v>105.4472</v>
          </cell>
          <cell r="DL326">
            <v>106.2218</v>
          </cell>
          <cell r="DM326">
            <v>106.2978</v>
          </cell>
          <cell r="DN326">
            <v>106.4174</v>
          </cell>
          <cell r="DO326">
            <v>107.28440000000001</v>
          </cell>
          <cell r="DP326">
            <v>106.5958</v>
          </cell>
          <cell r="DQ326">
            <v>107.72669999999999</v>
          </cell>
          <cell r="DR326">
            <v>107.4016</v>
          </cell>
          <cell r="DS326">
            <v>107.364</v>
          </cell>
          <cell r="DT326">
            <v>107.53789999999999</v>
          </cell>
          <cell r="DU326">
            <v>107.50620000000001</v>
          </cell>
          <cell r="DV326">
            <v>106.95869999999999</v>
          </cell>
          <cell r="DW326">
            <v>106.65770000000001</v>
          </cell>
          <cell r="DX326">
            <v>106.53700000000001</v>
          </cell>
          <cell r="DY326">
            <v>105.75920000000001</v>
          </cell>
          <cell r="DZ326">
            <v>106.45650000000001</v>
          </cell>
          <cell r="EA326">
            <v>104.736</v>
          </cell>
          <cell r="EB326">
            <v>103.69759999999999</v>
          </cell>
          <cell r="EC326">
            <v>104.5505</v>
          </cell>
          <cell r="ED326">
            <v>105.12269999999999</v>
          </cell>
          <cell r="EE326">
            <v>104.5341</v>
          </cell>
          <cell r="EF326">
            <v>104.65389999999999</v>
          </cell>
          <cell r="EG326">
            <v>105.0266</v>
          </cell>
          <cell r="EH326">
            <v>105.68300000000001</v>
          </cell>
          <cell r="EI326">
            <v>106.26649999999999</v>
          </cell>
          <cell r="EJ326">
            <v>105.4406</v>
          </cell>
          <cell r="EK326">
            <v>105.55500000000001</v>
          </cell>
          <cell r="EL326">
            <v>105.75149999999999</v>
          </cell>
          <cell r="EM326">
            <v>105.774</v>
          </cell>
          <cell r="EN326">
            <v>106.74509999999999</v>
          </cell>
          <cell r="EO326">
            <v>105.9704</v>
          </cell>
          <cell r="EP326">
            <v>106.774</v>
          </cell>
          <cell r="EQ326">
            <v>107.7199</v>
          </cell>
          <cell r="ER326">
            <v>108.2556</v>
          </cell>
          <cell r="ES326">
            <v>107.8339</v>
          </cell>
          <cell r="ET326">
            <v>107.62860000000001</v>
          </cell>
          <cell r="EU326">
            <v>106.34220000000001</v>
          </cell>
          <cell r="EV326">
            <v>106.88549999999999</v>
          </cell>
          <cell r="EW326">
            <v>106.3254</v>
          </cell>
          <cell r="EX326">
            <v>106.2568</v>
          </cell>
          <cell r="EY326">
            <v>106.4464</v>
          </cell>
          <cell r="EZ326">
            <v>105.4491</v>
          </cell>
          <cell r="FA326">
            <v>105.78740000000001</v>
          </cell>
          <cell r="FB326">
            <v>105.56489999999999</v>
          </cell>
          <cell r="FC326">
            <v>105.24939999999999</v>
          </cell>
          <cell r="FD326">
            <v>105.51090000000001</v>
          </cell>
          <cell r="FE326">
            <v>105.87179999999999</v>
          </cell>
          <cell r="FF326">
            <v>105.64660000000001</v>
          </cell>
          <cell r="FG326">
            <v>105.61620000000001</v>
          </cell>
          <cell r="FH326">
            <v>106.5977</v>
          </cell>
          <cell r="FI326">
            <v>105.90179999999999</v>
          </cell>
          <cell r="FJ326">
            <v>106.8801</v>
          </cell>
          <cell r="FK326">
            <v>107.4166</v>
          </cell>
          <cell r="FL326">
            <v>106.8098</v>
          </cell>
          <cell r="FM326">
            <v>106.6358</v>
          </cell>
          <cell r="FN326">
            <v>106.9194</v>
          </cell>
          <cell r="FO326">
            <v>105.8554</v>
          </cell>
          <cell r="FP326">
            <v>105.6506</v>
          </cell>
          <cell r="FQ326">
            <v>105.4927</v>
          </cell>
          <cell r="FR326">
            <v>104.5772</v>
          </cell>
          <cell r="FS326">
            <v>105.349</v>
          </cell>
          <cell r="FT326">
            <v>103.6258</v>
          </cell>
          <cell r="FU326">
            <v>103.3237</v>
          </cell>
          <cell r="FV326">
            <v>102.9294</v>
          </cell>
          <cell r="FW326">
            <v>102.58320000000001</v>
          </cell>
          <cell r="FX326">
            <v>103.1127</v>
          </cell>
          <cell r="FY326">
            <v>102.3188</v>
          </cell>
          <cell r="FZ326">
            <v>102.32080000000001</v>
          </cell>
          <cell r="GA326">
            <v>102.2872</v>
          </cell>
          <cell r="GB326">
            <v>102.66459999999999</v>
          </cell>
          <cell r="GC326">
            <v>102.4042</v>
          </cell>
          <cell r="GD326">
            <v>101.5133</v>
          </cell>
          <cell r="GE326">
            <v>101.2577</v>
          </cell>
          <cell r="GF326">
            <v>100.9239</v>
          </cell>
          <cell r="GG326">
            <v>101.58750000000001</v>
          </cell>
          <cell r="GH326">
            <v>101.3205</v>
          </cell>
          <cell r="GI326">
            <v>101.73990000000001</v>
          </cell>
          <cell r="GJ326">
            <v>101.5337</v>
          </cell>
          <cell r="GK326">
            <v>101.6818</v>
          </cell>
          <cell r="GL326">
            <v>101.8716</v>
          </cell>
          <cell r="GM326">
            <v>101.7139</v>
          </cell>
          <cell r="GN326">
            <v>100.7394</v>
          </cell>
          <cell r="GO326">
            <v>100.5497</v>
          </cell>
          <cell r="GP326">
            <v>100.9804</v>
          </cell>
          <cell r="GQ326">
            <v>101.77589999999999</v>
          </cell>
          <cell r="GR326">
            <v>101.0227</v>
          </cell>
          <cell r="GS326">
            <v>102.3022</v>
          </cell>
          <cell r="GT326">
            <v>101.27200000000001</v>
          </cell>
          <cell r="GU326">
            <v>100.494</v>
          </cell>
          <cell r="GV326">
            <v>101.3583</v>
          </cell>
          <cell r="GW326">
            <v>101.2975</v>
          </cell>
          <cell r="GX326">
            <v>101.4937</v>
          </cell>
          <cell r="GY326">
            <v>99.350700000000003</v>
          </cell>
          <cell r="GZ326">
            <v>100.41370000000001</v>
          </cell>
          <cell r="HA326">
            <v>99.982699999999994</v>
          </cell>
          <cell r="HB326">
            <v>100.2927</v>
          </cell>
          <cell r="HC326">
            <v>99.965199999999996</v>
          </cell>
          <cell r="HD326">
            <v>99.577200000000005</v>
          </cell>
          <cell r="HE326">
            <v>100.1878</v>
          </cell>
          <cell r="HF326">
            <v>100.2195</v>
          </cell>
          <cell r="HG326">
            <v>100</v>
          </cell>
          <cell r="HH326">
            <v>99.460899999999995</v>
          </cell>
          <cell r="HI326">
            <v>99.085700000000003</v>
          </cell>
          <cell r="HJ326">
            <v>100.0675</v>
          </cell>
          <cell r="HK326">
            <v>100.0587</v>
          </cell>
          <cell r="HL326">
            <v>99.679400000000001</v>
          </cell>
          <cell r="HM326">
            <v>99.042000000000002</v>
          </cell>
          <cell r="HN326">
            <v>99.106200000000001</v>
          </cell>
          <cell r="HO326">
            <v>101.15300000000001</v>
          </cell>
        </row>
        <row r="327">
          <cell r="A327" t="str">
            <v>GTOTGS</v>
          </cell>
          <cell r="B327" t="str">
            <v>YOY % change</v>
          </cell>
          <cell r="C327" t="str">
            <v>Terms of trade</v>
          </cell>
          <cell r="H327">
            <v>0</v>
          </cell>
          <cell r="I327">
            <v>0</v>
          </cell>
          <cell r="J327">
            <v>5.2</v>
          </cell>
          <cell r="K327">
            <v>4.0999999999999996</v>
          </cell>
          <cell r="L327">
            <v>0.4</v>
          </cell>
          <cell r="M327">
            <v>1.6</v>
          </cell>
          <cell r="N327">
            <v>2.2000000000000002</v>
          </cell>
          <cell r="O327">
            <v>2.6</v>
          </cell>
          <cell r="P327">
            <v>3.3</v>
          </cell>
          <cell r="Q327">
            <v>0.2</v>
          </cell>
          <cell r="R327">
            <v>0.3</v>
          </cell>
          <cell r="S327">
            <v>4.9000000000000004</v>
          </cell>
          <cell r="T327">
            <v>1.3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-1.1000000000000001</v>
          </cell>
          <cell r="Z327">
            <v>-9.5</v>
          </cell>
          <cell r="AA327">
            <v>-5.2</v>
          </cell>
          <cell r="AB327">
            <v>-6.7</v>
          </cell>
          <cell r="AC327">
            <v>-4.5999999999999996</v>
          </cell>
          <cell r="AD327">
            <v>-6.3</v>
          </cell>
          <cell r="AE327">
            <v>3.9</v>
          </cell>
          <cell r="AF327">
            <v>1.4</v>
          </cell>
          <cell r="AG327">
            <v>4.0999999999999996</v>
          </cell>
          <cell r="AH327">
            <v>8</v>
          </cell>
          <cell r="AI327">
            <v>3.8</v>
          </cell>
          <cell r="AJ327">
            <v>6</v>
          </cell>
          <cell r="AK327">
            <v>6.6</v>
          </cell>
          <cell r="AL327">
            <v>4.5999999999999996</v>
          </cell>
          <cell r="AM327">
            <v>1.9</v>
          </cell>
          <cell r="AN327">
            <v>4.3</v>
          </cell>
          <cell r="AO327">
            <v>-1.6</v>
          </cell>
          <cell r="AP327">
            <v>-0.4</v>
          </cell>
          <cell r="AQ327">
            <v>-0.2</v>
          </cell>
          <cell r="AR327">
            <v>-0.5</v>
          </cell>
          <cell r="AS327">
            <v>-0.9</v>
          </cell>
          <cell r="AT327">
            <v>0.5</v>
          </cell>
          <cell r="AU327">
            <v>0.2</v>
          </cell>
          <cell r="AV327">
            <v>-0.1</v>
          </cell>
          <cell r="AW327">
            <v>0.7</v>
          </cell>
          <cell r="AX327">
            <v>0.3</v>
          </cell>
          <cell r="AY327">
            <v>1.2</v>
          </cell>
          <cell r="AZ327">
            <v>1.5</v>
          </cell>
          <cell r="BA327">
            <v>1.1000000000000001</v>
          </cell>
          <cell r="BB327">
            <v>0.5</v>
          </cell>
          <cell r="BC327">
            <v>1.1000000000000001</v>
          </cell>
          <cell r="BD327">
            <v>2.7</v>
          </cell>
          <cell r="BE327">
            <v>3.1</v>
          </cell>
          <cell r="BF327">
            <v>2.6</v>
          </cell>
          <cell r="BG327">
            <v>3.4</v>
          </cell>
          <cell r="BH327">
            <v>3</v>
          </cell>
          <cell r="BI327">
            <v>0.3</v>
          </cell>
          <cell r="BJ327">
            <v>-1.6</v>
          </cell>
          <cell r="BK327">
            <v>-1.3</v>
          </cell>
          <cell r="BL327">
            <v>-4</v>
          </cell>
          <cell r="BM327">
            <v>-1.7</v>
          </cell>
          <cell r="BN327">
            <v>-1.1000000000000001</v>
          </cell>
          <cell r="BO327">
            <v>2.5</v>
          </cell>
          <cell r="BP327">
            <v>3.3</v>
          </cell>
          <cell r="BQ327">
            <v>1.3</v>
          </cell>
          <cell r="BR327">
            <v>1.4</v>
          </cell>
          <cell r="BS327">
            <v>1</v>
          </cell>
          <cell r="BT327">
            <v>-1.3</v>
          </cell>
          <cell r="BU327">
            <v>-2.6</v>
          </cell>
          <cell r="BV327">
            <v>0.1</v>
          </cell>
          <cell r="BW327">
            <v>-0.8</v>
          </cell>
          <cell r="BX327">
            <v>0.1</v>
          </cell>
          <cell r="BY327">
            <v>0.2</v>
          </cell>
          <cell r="BZ327">
            <v>2.6</v>
          </cell>
          <cell r="CA327">
            <v>6.3</v>
          </cell>
          <cell r="CB327">
            <v>2.4</v>
          </cell>
          <cell r="CC327">
            <v>5.2</v>
          </cell>
          <cell r="CD327">
            <v>5</v>
          </cell>
          <cell r="CE327">
            <v>2.9</v>
          </cell>
          <cell r="CF327">
            <v>-1.1000000000000001</v>
          </cell>
          <cell r="CG327">
            <v>2.6</v>
          </cell>
          <cell r="CH327">
            <v>-1.3</v>
          </cell>
          <cell r="CI327">
            <v>-2.7</v>
          </cell>
          <cell r="CJ327">
            <v>-3.5</v>
          </cell>
          <cell r="CK327">
            <v>-0.6</v>
          </cell>
          <cell r="CL327">
            <v>-2.2000000000000002</v>
          </cell>
          <cell r="CM327">
            <v>0.6</v>
          </cell>
          <cell r="CN327">
            <v>0.1</v>
          </cell>
          <cell r="CO327">
            <v>1.1000000000000001</v>
          </cell>
          <cell r="CP327">
            <v>-0.4</v>
          </cell>
          <cell r="CQ327">
            <v>0.3</v>
          </cell>
          <cell r="CR327">
            <v>-0.6</v>
          </cell>
          <cell r="CS327">
            <v>-0.2</v>
          </cell>
          <cell r="CT327">
            <v>-0.5</v>
          </cell>
          <cell r="CU327">
            <v>0.2</v>
          </cell>
          <cell r="CV327">
            <v>-0.2</v>
          </cell>
          <cell r="CW327">
            <v>1.2</v>
          </cell>
          <cell r="CX327">
            <v>2</v>
          </cell>
          <cell r="CY327">
            <v>1.9</v>
          </cell>
          <cell r="CZ327">
            <v>2.2000000000000002</v>
          </cell>
          <cell r="DA327">
            <v>1.9</v>
          </cell>
          <cell r="DB327">
            <v>0.9</v>
          </cell>
          <cell r="DC327">
            <v>1</v>
          </cell>
          <cell r="DD327">
            <v>0.3</v>
          </cell>
          <cell r="DE327">
            <v>-0.9</v>
          </cell>
          <cell r="DF327">
            <v>0.2</v>
          </cell>
          <cell r="DG327">
            <v>0</v>
          </cell>
          <cell r="DH327">
            <v>0.5</v>
          </cell>
          <cell r="DI327">
            <v>1.4</v>
          </cell>
          <cell r="DJ327">
            <v>1.7</v>
          </cell>
          <cell r="DK327">
            <v>1</v>
          </cell>
          <cell r="DL327">
            <v>1.6</v>
          </cell>
          <cell r="DM327">
            <v>0.8</v>
          </cell>
          <cell r="DN327">
            <v>0.5</v>
          </cell>
          <cell r="DO327">
            <v>1.4</v>
          </cell>
          <cell r="DP327">
            <v>1.1000000000000001</v>
          </cell>
          <cell r="DQ327">
            <v>1.4</v>
          </cell>
          <cell r="DR327">
            <v>1</v>
          </cell>
          <cell r="DS327">
            <v>0.9</v>
          </cell>
          <cell r="DT327">
            <v>0.2</v>
          </cell>
          <cell r="DU327">
            <v>0.9</v>
          </cell>
          <cell r="DV327">
            <v>-0.7</v>
          </cell>
          <cell r="DW327">
            <v>-0.7</v>
          </cell>
          <cell r="DX327">
            <v>-0.8</v>
          </cell>
          <cell r="DY327">
            <v>-1.7</v>
          </cell>
          <cell r="DZ327">
            <v>-1</v>
          </cell>
          <cell r="EA327">
            <v>-2.1</v>
          </cell>
          <cell r="EB327">
            <v>-2.8</v>
          </cell>
          <cell r="EC327">
            <v>-1.9</v>
          </cell>
          <cell r="ED327">
            <v>-0.6</v>
          </cell>
          <cell r="EE327">
            <v>-1.8</v>
          </cell>
          <cell r="EF327">
            <v>-0.1</v>
          </cell>
          <cell r="EG327">
            <v>1.3</v>
          </cell>
          <cell r="EH327">
            <v>1.1000000000000001</v>
          </cell>
          <cell r="EI327">
            <v>1.1000000000000001</v>
          </cell>
          <cell r="EJ327">
            <v>0.9</v>
          </cell>
          <cell r="EK327">
            <v>0.9</v>
          </cell>
          <cell r="EL327">
            <v>0.7</v>
          </cell>
          <cell r="EM327">
            <v>0.1</v>
          </cell>
          <cell r="EN327">
            <v>0.5</v>
          </cell>
          <cell r="EO327">
            <v>0.5</v>
          </cell>
          <cell r="EP327">
            <v>1.2</v>
          </cell>
          <cell r="EQ327">
            <v>1.9</v>
          </cell>
          <cell r="ER327">
            <v>2.2999999999999998</v>
          </cell>
          <cell r="ES327">
            <v>1</v>
          </cell>
          <cell r="ET327">
            <v>1.6</v>
          </cell>
          <cell r="EU327">
            <v>-0.4</v>
          </cell>
          <cell r="EV327">
            <v>-0.8</v>
          </cell>
          <cell r="EW327">
            <v>-1.8</v>
          </cell>
          <cell r="EX327">
            <v>-1.5</v>
          </cell>
          <cell r="EY327">
            <v>-1.1000000000000001</v>
          </cell>
          <cell r="EZ327">
            <v>-0.8</v>
          </cell>
          <cell r="FA327">
            <v>-1</v>
          </cell>
          <cell r="FB327">
            <v>-0.7</v>
          </cell>
          <cell r="FC327">
            <v>-0.9</v>
          </cell>
          <cell r="FD327">
            <v>-0.9</v>
          </cell>
          <cell r="FE327">
            <v>0.4</v>
          </cell>
          <cell r="FF327">
            <v>-0.1</v>
          </cell>
          <cell r="FG327">
            <v>0</v>
          </cell>
          <cell r="FH327">
            <v>1.3</v>
          </cell>
          <cell r="FI327">
            <v>0.4</v>
          </cell>
          <cell r="FJ327">
            <v>1</v>
          </cell>
          <cell r="FK327">
            <v>1.7</v>
          </cell>
          <cell r="FL327">
            <v>1.1000000000000001</v>
          </cell>
          <cell r="FM327">
            <v>0</v>
          </cell>
          <cell r="FN327">
            <v>1</v>
          </cell>
          <cell r="FO327">
            <v>-1</v>
          </cell>
          <cell r="FP327">
            <v>-1.6</v>
          </cell>
          <cell r="FQ327">
            <v>-1.2</v>
          </cell>
          <cell r="FR327">
            <v>-1.9</v>
          </cell>
          <cell r="FS327">
            <v>-1.5</v>
          </cell>
          <cell r="FT327">
            <v>-2.1</v>
          </cell>
          <cell r="FU327">
            <v>-2.2000000000000002</v>
          </cell>
          <cell r="FV327">
            <v>-2.4</v>
          </cell>
          <cell r="FW327">
            <v>-1.9</v>
          </cell>
          <cell r="FX327">
            <v>-2.1</v>
          </cell>
          <cell r="FY327">
            <v>-1.3</v>
          </cell>
          <cell r="FZ327">
            <v>-1</v>
          </cell>
          <cell r="GA327">
            <v>-0.6</v>
          </cell>
          <cell r="GB327">
            <v>0.1</v>
          </cell>
          <cell r="GC327">
            <v>-0.7</v>
          </cell>
          <cell r="GD327">
            <v>-0.8</v>
          </cell>
          <cell r="GE327">
            <v>-1</v>
          </cell>
          <cell r="GF327">
            <v>-1.3</v>
          </cell>
          <cell r="GG327">
            <v>-1</v>
          </cell>
          <cell r="GH327">
            <v>-1.1000000000000001</v>
          </cell>
          <cell r="GI327">
            <v>0.2</v>
          </cell>
          <cell r="GJ327">
            <v>0.3</v>
          </cell>
          <cell r="GK327">
            <v>0.8</v>
          </cell>
          <cell r="GL327">
            <v>0.3</v>
          </cell>
          <cell r="GM327">
            <v>0.4</v>
          </cell>
          <cell r="GN327">
            <v>-1</v>
          </cell>
          <cell r="GO327">
            <v>-1</v>
          </cell>
          <cell r="GP327">
            <v>-0.7</v>
          </cell>
          <cell r="GQ327">
            <v>-0.1</v>
          </cell>
          <cell r="GR327">
            <v>-0.7</v>
          </cell>
          <cell r="GS327">
            <v>1.6</v>
          </cell>
          <cell r="GT327">
            <v>0.7</v>
          </cell>
          <cell r="GU327">
            <v>-0.5</v>
          </cell>
          <cell r="GV327">
            <v>-0.4</v>
          </cell>
          <cell r="GW327">
            <v>0.3</v>
          </cell>
          <cell r="GX327">
            <v>-0.8</v>
          </cell>
          <cell r="GY327">
            <v>-1.9</v>
          </cell>
          <cell r="GZ327">
            <v>-0.1</v>
          </cell>
          <cell r="HA327">
            <v>-1.4</v>
          </cell>
          <cell r="HB327">
            <v>-1</v>
          </cell>
          <cell r="HC327">
            <v>-1.5</v>
          </cell>
          <cell r="HD327">
            <v>0.2</v>
          </cell>
          <cell r="HE327">
            <v>-0.2</v>
          </cell>
          <cell r="HF327">
            <v>0.2</v>
          </cell>
          <cell r="HG327">
            <v>-0.3</v>
          </cell>
          <cell r="HH327">
            <v>-0.5</v>
          </cell>
          <cell r="HI327">
            <v>-0.5</v>
          </cell>
          <cell r="HJ327">
            <v>-0.1</v>
          </cell>
          <cell r="HK327">
            <v>-0.2</v>
          </cell>
          <cell r="HL327">
            <v>-0.3</v>
          </cell>
          <cell r="HM327">
            <v>-0.4</v>
          </cell>
          <cell r="HN327">
            <v>0</v>
          </cell>
          <cell r="HO327">
            <v>1.1000000000000001</v>
          </cell>
        </row>
        <row r="328">
          <cell r="A328">
            <v>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I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  <cell r="DS328">
            <v>0</v>
          </cell>
          <cell r="DT328">
            <v>0</v>
          </cell>
          <cell r="DU328">
            <v>0</v>
          </cell>
          <cell r="DV328">
            <v>0</v>
          </cell>
          <cell r="DW328">
            <v>0</v>
          </cell>
          <cell r="DX328">
            <v>0</v>
          </cell>
          <cell r="DY328">
            <v>0</v>
          </cell>
          <cell r="DZ328">
            <v>0</v>
          </cell>
          <cell r="EA328">
            <v>0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0</v>
          </cell>
          <cell r="EG328">
            <v>0</v>
          </cell>
          <cell r="EH328">
            <v>0</v>
          </cell>
          <cell r="EI328">
            <v>0</v>
          </cell>
          <cell r="EJ328">
            <v>0</v>
          </cell>
          <cell r="EK328">
            <v>0</v>
          </cell>
          <cell r="EL328">
            <v>0</v>
          </cell>
          <cell r="EM328">
            <v>0</v>
          </cell>
          <cell r="EN328">
            <v>0</v>
          </cell>
          <cell r="EO328">
            <v>0</v>
          </cell>
          <cell r="EP328">
            <v>0</v>
          </cell>
          <cell r="EQ328">
            <v>0</v>
          </cell>
          <cell r="ER328">
            <v>0</v>
          </cell>
          <cell r="ES328">
            <v>0</v>
          </cell>
          <cell r="ET328">
            <v>0</v>
          </cell>
          <cell r="EU328">
            <v>0</v>
          </cell>
          <cell r="EV328">
            <v>0</v>
          </cell>
          <cell r="EW328">
            <v>0</v>
          </cell>
          <cell r="EX328">
            <v>0</v>
          </cell>
          <cell r="EY328">
            <v>0</v>
          </cell>
          <cell r="EZ328">
            <v>0</v>
          </cell>
          <cell r="FA328">
            <v>0</v>
          </cell>
          <cell r="FB328">
            <v>0</v>
          </cell>
          <cell r="FC328">
            <v>0</v>
          </cell>
          <cell r="FD328">
            <v>0</v>
          </cell>
          <cell r="FE328">
            <v>0</v>
          </cell>
          <cell r="FF328">
            <v>0</v>
          </cell>
          <cell r="FG328">
            <v>0</v>
          </cell>
          <cell r="FH328">
            <v>0</v>
          </cell>
          <cell r="FI328">
            <v>0</v>
          </cell>
          <cell r="FJ328">
            <v>0</v>
          </cell>
          <cell r="FK328">
            <v>0</v>
          </cell>
          <cell r="FL328">
            <v>0</v>
          </cell>
          <cell r="FM328">
            <v>0</v>
          </cell>
          <cell r="FN328">
            <v>0</v>
          </cell>
          <cell r="FO328">
            <v>0</v>
          </cell>
          <cell r="FP328">
            <v>0</v>
          </cell>
          <cell r="FQ328">
            <v>0</v>
          </cell>
          <cell r="FR328">
            <v>0</v>
          </cell>
          <cell r="FS328">
            <v>0</v>
          </cell>
          <cell r="FT328">
            <v>0</v>
          </cell>
          <cell r="FU328">
            <v>0</v>
          </cell>
          <cell r="FV328">
            <v>0</v>
          </cell>
          <cell r="FW328">
            <v>0</v>
          </cell>
          <cell r="FX328">
            <v>0</v>
          </cell>
          <cell r="FY328">
            <v>0</v>
          </cell>
          <cell r="FZ328">
            <v>0</v>
          </cell>
          <cell r="GA328">
            <v>0</v>
          </cell>
          <cell r="GB328">
            <v>0</v>
          </cell>
          <cell r="GC328">
            <v>0</v>
          </cell>
          <cell r="GD328">
            <v>0</v>
          </cell>
          <cell r="GE328">
            <v>0</v>
          </cell>
          <cell r="GF328">
            <v>0</v>
          </cell>
          <cell r="GG328">
            <v>0</v>
          </cell>
          <cell r="GH328">
            <v>0</v>
          </cell>
          <cell r="GI328">
            <v>0</v>
          </cell>
          <cell r="GJ328">
            <v>0</v>
          </cell>
          <cell r="GK328">
            <v>0</v>
          </cell>
          <cell r="GL328">
            <v>0</v>
          </cell>
          <cell r="GM328">
            <v>0</v>
          </cell>
          <cell r="GN328">
            <v>0</v>
          </cell>
          <cell r="GO328">
            <v>0</v>
          </cell>
          <cell r="GP328">
            <v>0</v>
          </cell>
          <cell r="GQ328">
            <v>0</v>
          </cell>
          <cell r="GR328">
            <v>0</v>
          </cell>
          <cell r="GS328">
            <v>0</v>
          </cell>
          <cell r="GT328">
            <v>0</v>
          </cell>
          <cell r="GU328">
            <v>0</v>
          </cell>
          <cell r="GV328">
            <v>0</v>
          </cell>
          <cell r="GW328">
            <v>0</v>
          </cell>
          <cell r="GX328">
            <v>0</v>
          </cell>
          <cell r="GY328">
            <v>0</v>
          </cell>
          <cell r="GZ328">
            <v>0</v>
          </cell>
          <cell r="HA328">
            <v>0</v>
          </cell>
          <cell r="HB328">
            <v>0</v>
          </cell>
          <cell r="HC328">
            <v>0</v>
          </cell>
          <cell r="HD328">
            <v>0</v>
          </cell>
          <cell r="HE328">
            <v>0</v>
          </cell>
          <cell r="HF328">
            <v>0</v>
          </cell>
          <cell r="HG328">
            <v>0</v>
          </cell>
          <cell r="HH328">
            <v>0</v>
          </cell>
          <cell r="HI328">
            <v>0</v>
          </cell>
          <cell r="HJ328">
            <v>0</v>
          </cell>
          <cell r="HK328">
            <v>0</v>
          </cell>
          <cell r="HL328">
            <v>0</v>
          </cell>
          <cell r="HM328">
            <v>0</v>
          </cell>
          <cell r="HN328">
            <v>0</v>
          </cell>
          <cell r="HO328">
            <v>0</v>
          </cell>
          <cell r="HP328">
            <v>0</v>
          </cell>
          <cell r="HQ328">
            <v>0</v>
          </cell>
          <cell r="HR328">
            <v>0</v>
          </cell>
          <cell r="HS328">
            <v>0</v>
          </cell>
          <cell r="HT328">
            <v>0</v>
          </cell>
          <cell r="HU328">
            <v>0</v>
          </cell>
          <cell r="HV328">
            <v>0</v>
          </cell>
          <cell r="HW328">
            <v>0</v>
          </cell>
          <cell r="HX328">
            <v>0</v>
          </cell>
          <cell r="HY328">
            <v>0</v>
          </cell>
          <cell r="HZ328">
            <v>0</v>
          </cell>
          <cell r="IA328">
            <v>0</v>
          </cell>
          <cell r="IB328">
            <v>0</v>
          </cell>
          <cell r="IC328">
            <v>0</v>
          </cell>
          <cell r="ID328">
            <v>0</v>
          </cell>
          <cell r="IE328">
            <v>0</v>
          </cell>
          <cell r="IF328">
            <v>0</v>
          </cell>
          <cell r="IG328">
            <v>0</v>
          </cell>
          <cell r="IH328">
            <v>0</v>
          </cell>
          <cell r="II328">
            <v>0</v>
          </cell>
          <cell r="IJ328">
            <v>0</v>
          </cell>
          <cell r="IK328">
            <v>0</v>
          </cell>
          <cell r="IL328">
            <v>0</v>
          </cell>
          <cell r="IM328">
            <v>0</v>
          </cell>
          <cell r="IN328">
            <v>0</v>
          </cell>
          <cell r="IO328">
            <v>0</v>
          </cell>
          <cell r="IP328">
            <v>0</v>
          </cell>
          <cell r="IQ328">
            <v>0</v>
          </cell>
          <cell r="IR328">
            <v>0</v>
          </cell>
          <cell r="IS328">
            <v>0</v>
          </cell>
          <cell r="IT328">
            <v>0</v>
          </cell>
          <cell r="IU328">
            <v>0</v>
          </cell>
        </row>
        <row r="329">
          <cell r="A329" t="str">
            <v>DEGGDP</v>
          </cell>
          <cell r="B329" t="str">
            <v>YOY % change of implicit deflator</v>
          </cell>
          <cell r="C329" t="str">
            <v>GDP</v>
          </cell>
          <cell r="I329">
            <v>0</v>
          </cell>
          <cell r="J329">
            <v>2</v>
          </cell>
          <cell r="K329">
            <v>3.7</v>
          </cell>
          <cell r="L329">
            <v>5</v>
          </cell>
          <cell r="M329">
            <v>2.4</v>
          </cell>
          <cell r="N329">
            <v>0.6</v>
          </cell>
          <cell r="O329">
            <v>6.6</v>
          </cell>
          <cell r="P329">
            <v>3.3</v>
          </cell>
          <cell r="Q329">
            <v>5.6</v>
          </cell>
          <cell r="R329">
            <v>8.9</v>
          </cell>
          <cell r="S329">
            <v>7.6</v>
          </cell>
          <cell r="T329">
            <v>9.1999999999999993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14.3</v>
          </cell>
          <cell r="Z329">
            <v>13.3</v>
          </cell>
          <cell r="AA329">
            <v>15.6</v>
          </cell>
          <cell r="AB329">
            <v>8.6999999999999993</v>
          </cell>
          <cell r="AC329">
            <v>10.4</v>
          </cell>
          <cell r="AD329">
            <v>11.6</v>
          </cell>
          <cell r="AE329">
            <v>7</v>
          </cell>
          <cell r="AF329">
            <v>1.9</v>
          </cell>
          <cell r="AG329">
            <v>4.9000000000000004</v>
          </cell>
          <cell r="AH329">
            <v>3.3</v>
          </cell>
          <cell r="AI329">
            <v>4.5</v>
          </cell>
          <cell r="AJ329">
            <v>6.4</v>
          </cell>
          <cell r="AK329">
            <v>10</v>
          </cell>
          <cell r="AL329">
            <v>11.6</v>
          </cell>
          <cell r="AM329">
            <v>9.3000000000000007</v>
          </cell>
          <cell r="AN329">
            <v>9.6</v>
          </cell>
          <cell r="AO329">
            <v>6</v>
          </cell>
          <cell r="AP329">
            <v>5.2</v>
          </cell>
          <cell r="AQ329">
            <v>2.1</v>
          </cell>
          <cell r="AR329">
            <v>3</v>
          </cell>
          <cell r="AS329">
            <v>3.9</v>
          </cell>
          <cell r="AT329">
            <v>4.5999999999999996</v>
          </cell>
          <cell r="AU329">
            <v>5.9</v>
          </cell>
          <cell r="AV329">
            <v>9.1999999999999993</v>
          </cell>
          <cell r="AW329">
            <v>12.4</v>
          </cell>
          <cell r="AX329">
            <v>8.1</v>
          </cell>
          <cell r="AY329">
            <v>13.5</v>
          </cell>
          <cell r="AZ329">
            <v>18</v>
          </cell>
          <cell r="BA329">
            <v>19.2</v>
          </cell>
          <cell r="BB329">
            <v>19.3</v>
          </cell>
          <cell r="BC329">
            <v>17.8</v>
          </cell>
          <cell r="BD329">
            <v>19.7</v>
          </cell>
          <cell r="BE329">
            <v>16.2</v>
          </cell>
          <cell r="BF329">
            <v>14.6</v>
          </cell>
          <cell r="BG329">
            <v>13.4</v>
          </cell>
          <cell r="BH329">
            <v>15.7</v>
          </cell>
          <cell r="BI329">
            <v>12</v>
          </cell>
          <cell r="BJ329">
            <v>11.2</v>
          </cell>
          <cell r="BK329">
            <v>11</v>
          </cell>
          <cell r="BL329">
            <v>8.6999999999999993</v>
          </cell>
          <cell r="BM329">
            <v>10.6</v>
          </cell>
          <cell r="BN329">
            <v>9.6999999999999993</v>
          </cell>
          <cell r="BO329">
            <v>11.6</v>
          </cell>
          <cell r="BP329">
            <v>11</v>
          </cell>
          <cell r="BQ329">
            <v>7.1</v>
          </cell>
          <cell r="BR329">
            <v>9.6999999999999993</v>
          </cell>
          <cell r="BS329">
            <v>4.5999999999999996</v>
          </cell>
          <cell r="BT329">
            <v>3.1</v>
          </cell>
          <cell r="BU329">
            <v>2.9</v>
          </cell>
          <cell r="BV329">
            <v>7.2</v>
          </cell>
          <cell r="BW329">
            <v>4.5999999999999996</v>
          </cell>
          <cell r="BX329">
            <v>9</v>
          </cell>
          <cell r="BY329">
            <v>9.5</v>
          </cell>
          <cell r="BZ329">
            <v>10.5</v>
          </cell>
          <cell r="CA329">
            <v>9.9</v>
          </cell>
          <cell r="CB329">
            <v>9.6</v>
          </cell>
          <cell r="CC329">
            <v>7.8</v>
          </cell>
          <cell r="CD329">
            <v>7.7</v>
          </cell>
          <cell r="CE329">
            <v>4.9000000000000004</v>
          </cell>
          <cell r="CF329">
            <v>1.9</v>
          </cell>
          <cell r="CG329">
            <v>5.4</v>
          </cell>
          <cell r="CH329">
            <v>4.2</v>
          </cell>
          <cell r="CI329">
            <v>2.6</v>
          </cell>
          <cell r="CJ329">
            <v>2</v>
          </cell>
          <cell r="CK329">
            <v>5.7</v>
          </cell>
          <cell r="CL329">
            <v>3.8</v>
          </cell>
          <cell r="CM329">
            <v>8</v>
          </cell>
          <cell r="CN329">
            <v>8.4</v>
          </cell>
          <cell r="CO329">
            <v>9.6999999999999993</v>
          </cell>
          <cell r="CP329">
            <v>8.3000000000000007</v>
          </cell>
          <cell r="CQ329">
            <v>8.6</v>
          </cell>
          <cell r="CR329">
            <v>8.1999999999999993</v>
          </cell>
          <cell r="CS329">
            <v>8.9</v>
          </cell>
          <cell r="CT329">
            <v>8</v>
          </cell>
          <cell r="CU329">
            <v>10</v>
          </cell>
          <cell r="CV329">
            <v>8.8000000000000007</v>
          </cell>
          <cell r="CW329">
            <v>10.1</v>
          </cell>
          <cell r="CX329">
            <v>14.3</v>
          </cell>
          <cell r="CY329">
            <v>13.7</v>
          </cell>
          <cell r="CZ329">
            <v>12.3</v>
          </cell>
          <cell r="DA329">
            <v>12.6</v>
          </cell>
          <cell r="DB329">
            <v>9.9</v>
          </cell>
          <cell r="DC329">
            <v>7</v>
          </cell>
          <cell r="DD329">
            <v>6.8</v>
          </cell>
          <cell r="DE329">
            <v>6.7</v>
          </cell>
          <cell r="DF329">
            <v>7.6</v>
          </cell>
          <cell r="DG329">
            <v>7.4</v>
          </cell>
          <cell r="DH329">
            <v>8.9</v>
          </cell>
          <cell r="DI329">
            <v>10.1</v>
          </cell>
          <cell r="DJ329">
            <v>9.9</v>
          </cell>
          <cell r="DK329">
            <v>9.1</v>
          </cell>
          <cell r="DL329">
            <v>11.5</v>
          </cell>
          <cell r="DM329">
            <v>10.1</v>
          </cell>
          <cell r="DN329">
            <v>8.9</v>
          </cell>
          <cell r="DO329">
            <v>9.4</v>
          </cell>
          <cell r="DP329">
            <v>9.9</v>
          </cell>
          <cell r="DQ329">
            <v>9.3000000000000007</v>
          </cell>
          <cell r="DR329">
            <v>8.9</v>
          </cell>
          <cell r="DS329">
            <v>8.5</v>
          </cell>
          <cell r="DT329">
            <v>7.9</v>
          </cell>
          <cell r="DU329">
            <v>8.6</v>
          </cell>
          <cell r="DV329">
            <v>6.5</v>
          </cell>
          <cell r="DW329">
            <v>6.7</v>
          </cell>
          <cell r="DX329">
            <v>6.4</v>
          </cell>
          <cell r="DY329">
            <v>5.8</v>
          </cell>
          <cell r="DZ329">
            <v>6.3</v>
          </cell>
          <cell r="EA329">
            <v>3.4</v>
          </cell>
          <cell r="EB329">
            <v>3.9</v>
          </cell>
          <cell r="EC329">
            <v>4.4000000000000004</v>
          </cell>
          <cell r="ED329">
            <v>4.9000000000000004</v>
          </cell>
          <cell r="EE329">
            <v>4.0999999999999996</v>
          </cell>
          <cell r="EF329">
            <v>5.2</v>
          </cell>
          <cell r="EG329">
            <v>5.8</v>
          </cell>
          <cell r="EH329">
            <v>5.5</v>
          </cell>
          <cell r="EI329">
            <v>6.8</v>
          </cell>
          <cell r="EJ329">
            <v>5.9</v>
          </cell>
          <cell r="EK329">
            <v>6.3</v>
          </cell>
          <cell r="EL329">
            <v>6.2</v>
          </cell>
          <cell r="EM329">
            <v>5.7</v>
          </cell>
          <cell r="EN329">
            <v>5.0999999999999996</v>
          </cell>
          <cell r="EO329">
            <v>5.8</v>
          </cell>
          <cell r="EP329">
            <v>3.7</v>
          </cell>
          <cell r="EQ329">
            <v>2</v>
          </cell>
          <cell r="ER329">
            <v>1</v>
          </cell>
          <cell r="ES329">
            <v>-1.4</v>
          </cell>
          <cell r="ET329">
            <v>1.2</v>
          </cell>
          <cell r="EU329">
            <v>-2.2999999999999998</v>
          </cell>
          <cell r="EV329">
            <v>-3.7</v>
          </cell>
          <cell r="EW329">
            <v>-5</v>
          </cell>
          <cell r="EX329">
            <v>-5.0999999999999996</v>
          </cell>
          <cell r="EY329">
            <v>-4.0999999999999996</v>
          </cell>
          <cell r="EZ329">
            <v>-3.4</v>
          </cell>
          <cell r="FA329">
            <v>-3.9</v>
          </cell>
          <cell r="FB329">
            <v>-2.9</v>
          </cell>
          <cell r="FC329">
            <v>-3.5</v>
          </cell>
          <cell r="FD329">
            <v>-3.4</v>
          </cell>
          <cell r="FE329">
            <v>-2.7</v>
          </cell>
          <cell r="FF329">
            <v>-2.1</v>
          </cell>
          <cell r="FG329">
            <v>-1.9</v>
          </cell>
          <cell r="FH329">
            <v>-0.6</v>
          </cell>
          <cell r="FI329">
            <v>-1.8</v>
          </cell>
          <cell r="FJ329">
            <v>-2.7</v>
          </cell>
          <cell r="FK329">
            <v>-2.7</v>
          </cell>
          <cell r="FL329">
            <v>-3.3</v>
          </cell>
          <cell r="FM329">
            <v>-4.7</v>
          </cell>
          <cell r="FN329">
            <v>-3.4</v>
          </cell>
          <cell r="FO329">
            <v>-4.9000000000000004</v>
          </cell>
          <cell r="FP329">
            <v>-6.5</v>
          </cell>
          <cell r="FQ329">
            <v>-6.8</v>
          </cell>
          <cell r="FR329">
            <v>-5.8</v>
          </cell>
          <cell r="FS329">
            <v>-6</v>
          </cell>
          <cell r="FT329">
            <v>-4.5</v>
          </cell>
          <cell r="FU329">
            <v>-3.6</v>
          </cell>
          <cell r="FV329">
            <v>-3.3</v>
          </cell>
          <cell r="FW329">
            <v>-3.1</v>
          </cell>
          <cell r="FX329">
            <v>-3.6</v>
          </cell>
          <cell r="FY329">
            <v>-1.8</v>
          </cell>
          <cell r="FZ329">
            <v>-0.4</v>
          </cell>
          <cell r="GA329">
            <v>0.6</v>
          </cell>
          <cell r="GB329">
            <v>0.9</v>
          </cell>
          <cell r="GC329">
            <v>-0.2</v>
          </cell>
          <cell r="GD329">
            <v>-0.5</v>
          </cell>
          <cell r="GE329">
            <v>-0.6</v>
          </cell>
          <cell r="GF329">
            <v>-1.2</v>
          </cell>
          <cell r="GG329">
            <v>0.2</v>
          </cell>
          <cell r="GH329">
            <v>-0.5</v>
          </cell>
          <cell r="GI329">
            <v>1.5</v>
          </cell>
          <cell r="GJ329">
            <v>1.9</v>
          </cell>
          <cell r="GK329">
            <v>3.9</v>
          </cell>
          <cell r="GL329">
            <v>5</v>
          </cell>
          <cell r="GM329">
            <v>3.1</v>
          </cell>
          <cell r="GN329">
            <v>2.5</v>
          </cell>
          <cell r="GO329">
            <v>1.9</v>
          </cell>
          <cell r="GP329">
            <v>2</v>
          </cell>
          <cell r="GQ329">
            <v>-0.8</v>
          </cell>
          <cell r="GR329">
            <v>1.3</v>
          </cell>
          <cell r="GS329">
            <v>0.7</v>
          </cell>
          <cell r="GT329">
            <v>0</v>
          </cell>
          <cell r="GU329">
            <v>-1.7</v>
          </cell>
          <cell r="GV329">
            <v>-0.4</v>
          </cell>
          <cell r="GW329">
            <v>-0.4</v>
          </cell>
          <cell r="GX329">
            <v>0.7</v>
          </cell>
          <cell r="GY329">
            <v>-2.2000000000000002</v>
          </cell>
          <cell r="GZ329">
            <v>1.8</v>
          </cell>
          <cell r="HA329">
            <v>0.6</v>
          </cell>
          <cell r="HB329">
            <v>0.3</v>
          </cell>
          <cell r="HC329">
            <v>1.9</v>
          </cell>
          <cell r="HD329">
            <v>5.3</v>
          </cell>
          <cell r="HE329">
            <v>4.4000000000000004</v>
          </cell>
          <cell r="HF329">
            <v>4.2</v>
          </cell>
          <cell r="HG329">
            <v>3.9</v>
          </cell>
          <cell r="HH329">
            <v>3.9</v>
          </cell>
          <cell r="HI329">
            <v>3</v>
          </cell>
          <cell r="HJ329">
            <v>4.3</v>
          </cell>
          <cell r="HK329">
            <v>4.3</v>
          </cell>
          <cell r="HL329">
            <v>3.9</v>
          </cell>
          <cell r="HM329">
            <v>1.4</v>
          </cell>
          <cell r="HN329">
            <v>0.8</v>
          </cell>
          <cell r="HO329">
            <v>1.8</v>
          </cell>
        </row>
        <row r="330">
          <cell r="A330" t="str">
            <v>DEGDD</v>
          </cell>
          <cell r="B330" t="str">
            <v>YOY % change of implicit deflator</v>
          </cell>
          <cell r="C330" t="str">
            <v>Domestic Demand</v>
          </cell>
          <cell r="H330">
            <v>0</v>
          </cell>
          <cell r="I330">
            <v>0</v>
          </cell>
          <cell r="J330">
            <v>-0.4</v>
          </cell>
          <cell r="K330">
            <v>-0.4</v>
          </cell>
          <cell r="L330">
            <v>4.3</v>
          </cell>
          <cell r="M330">
            <v>0.5</v>
          </cell>
          <cell r="N330">
            <v>1.2</v>
          </cell>
          <cell r="O330">
            <v>4.5999999999999996</v>
          </cell>
          <cell r="P330">
            <v>2.4</v>
          </cell>
          <cell r="Q330">
            <v>5.4</v>
          </cell>
          <cell r="R330">
            <v>8.3000000000000007</v>
          </cell>
          <cell r="S330">
            <v>3.8</v>
          </cell>
          <cell r="T330">
            <v>7.7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15.9</v>
          </cell>
          <cell r="Z330">
            <v>21.6</v>
          </cell>
          <cell r="AA330">
            <v>21.8</v>
          </cell>
          <cell r="AB330">
            <v>12.7</v>
          </cell>
          <cell r="AC330">
            <v>12.4</v>
          </cell>
          <cell r="AD330">
            <v>16.5</v>
          </cell>
          <cell r="AE330">
            <v>3.4</v>
          </cell>
          <cell r="AF330">
            <v>-1</v>
          </cell>
          <cell r="AG330">
            <v>2.7</v>
          </cell>
          <cell r="AH330">
            <v>-1.4</v>
          </cell>
          <cell r="AI330">
            <v>1.2</v>
          </cell>
          <cell r="AJ330">
            <v>2.8</v>
          </cell>
          <cell r="AK330">
            <v>5.5</v>
          </cell>
          <cell r="AL330">
            <v>8.1999999999999993</v>
          </cell>
          <cell r="AM330">
            <v>7.5</v>
          </cell>
          <cell r="AN330">
            <v>6.1</v>
          </cell>
          <cell r="AO330">
            <v>7.1</v>
          </cell>
          <cell r="AP330">
            <v>5.8</v>
          </cell>
          <cell r="AQ330">
            <v>2.7</v>
          </cell>
          <cell r="AR330">
            <v>4.5</v>
          </cell>
          <cell r="AS330">
            <v>4.9000000000000004</v>
          </cell>
          <cell r="AT330">
            <v>4.4000000000000004</v>
          </cell>
          <cell r="AU330">
            <v>6.2</v>
          </cell>
          <cell r="AV330">
            <v>9.9</v>
          </cell>
          <cell r="AW330">
            <v>12.1</v>
          </cell>
          <cell r="AX330">
            <v>8.4</v>
          </cell>
          <cell r="AY330">
            <v>12.6</v>
          </cell>
          <cell r="AZ330">
            <v>17.100000000000001</v>
          </cell>
          <cell r="BA330">
            <v>19.100000000000001</v>
          </cell>
          <cell r="BB330">
            <v>19.600000000000001</v>
          </cell>
          <cell r="BC330">
            <v>17.399999999999999</v>
          </cell>
          <cell r="BD330">
            <v>18.2</v>
          </cell>
          <cell r="BE330">
            <v>14.3</v>
          </cell>
          <cell r="BF330">
            <v>13</v>
          </cell>
          <cell r="BG330">
            <v>10.4</v>
          </cell>
          <cell r="BH330">
            <v>13.8</v>
          </cell>
          <cell r="BI330">
            <v>11.8</v>
          </cell>
          <cell r="BJ330">
            <v>13</v>
          </cell>
          <cell r="BK330">
            <v>12.3</v>
          </cell>
          <cell r="BL330">
            <v>12.7</v>
          </cell>
          <cell r="BM330">
            <v>12.2</v>
          </cell>
          <cell r="BN330">
            <v>10.3</v>
          </cell>
          <cell r="BO330">
            <v>8.6</v>
          </cell>
          <cell r="BP330">
            <v>7.5</v>
          </cell>
          <cell r="BQ330">
            <v>5.7</v>
          </cell>
          <cell r="BR330">
            <v>8.1</v>
          </cell>
          <cell r="BS330">
            <v>4.0999999999999996</v>
          </cell>
          <cell r="BT330">
            <v>4.5999999999999996</v>
          </cell>
          <cell r="BU330">
            <v>5.2</v>
          </cell>
          <cell r="BV330">
            <v>7.5</v>
          </cell>
          <cell r="BW330">
            <v>5.4</v>
          </cell>
          <cell r="BX330">
            <v>9.9</v>
          </cell>
          <cell r="BY330">
            <v>9.5</v>
          </cell>
          <cell r="BZ330">
            <v>7.6</v>
          </cell>
          <cell r="CA330">
            <v>3.6</v>
          </cell>
          <cell r="CB330">
            <v>7.5</v>
          </cell>
          <cell r="CC330">
            <v>2.1</v>
          </cell>
          <cell r="CD330">
            <v>2.2999999999999998</v>
          </cell>
          <cell r="CE330">
            <v>2.4</v>
          </cell>
          <cell r="CF330">
            <v>3.2</v>
          </cell>
          <cell r="CG330">
            <v>2.6</v>
          </cell>
          <cell r="CH330">
            <v>5.9</v>
          </cell>
          <cell r="CI330">
            <v>6.1</v>
          </cell>
          <cell r="CJ330">
            <v>6</v>
          </cell>
          <cell r="CK330">
            <v>6.8</v>
          </cell>
          <cell r="CL330">
            <v>6.3</v>
          </cell>
          <cell r="CM330">
            <v>7.7</v>
          </cell>
          <cell r="CN330">
            <v>8.6999999999999993</v>
          </cell>
          <cell r="CO330">
            <v>9.1</v>
          </cell>
          <cell r="CP330">
            <v>9.4</v>
          </cell>
          <cell r="CQ330">
            <v>8.6999999999999993</v>
          </cell>
          <cell r="CR330">
            <v>9.5</v>
          </cell>
          <cell r="CS330">
            <v>9.6</v>
          </cell>
          <cell r="CT330">
            <v>9.1</v>
          </cell>
          <cell r="CU330">
            <v>10.3</v>
          </cell>
          <cell r="CV330">
            <v>9.6999999999999993</v>
          </cell>
          <cell r="CW330">
            <v>8.6999999999999993</v>
          </cell>
          <cell r="CX330">
            <v>11.8</v>
          </cell>
          <cell r="CY330">
            <v>12.1</v>
          </cell>
          <cell r="CZ330">
            <v>10.3</v>
          </cell>
          <cell r="DA330">
            <v>10.5</v>
          </cell>
          <cell r="DB330">
            <v>9.4</v>
          </cell>
          <cell r="DC330">
            <v>6.3</v>
          </cell>
          <cell r="DD330">
            <v>6.4</v>
          </cell>
          <cell r="DE330">
            <v>7.8</v>
          </cell>
          <cell r="DF330">
            <v>7.6</v>
          </cell>
          <cell r="DG330">
            <v>7.7</v>
          </cell>
          <cell r="DH330">
            <v>8.3000000000000007</v>
          </cell>
          <cell r="DI330">
            <v>8.4</v>
          </cell>
          <cell r="DJ330">
            <v>7.9</v>
          </cell>
          <cell r="DK330">
            <v>8</v>
          </cell>
          <cell r="DL330">
            <v>9.5</v>
          </cell>
          <cell r="DM330">
            <v>9.1</v>
          </cell>
          <cell r="DN330">
            <v>8.5</v>
          </cell>
          <cell r="DO330">
            <v>7.2</v>
          </cell>
          <cell r="DP330">
            <v>8.6</v>
          </cell>
          <cell r="DQ330">
            <v>7.6</v>
          </cell>
          <cell r="DR330">
            <v>7.8</v>
          </cell>
          <cell r="DS330">
            <v>7.6</v>
          </cell>
          <cell r="DT330">
            <v>8.5</v>
          </cell>
          <cell r="DU330">
            <v>7.9</v>
          </cell>
          <cell r="DV330">
            <v>7.9</v>
          </cell>
          <cell r="DW330">
            <v>8</v>
          </cell>
          <cell r="DX330">
            <v>7.5</v>
          </cell>
          <cell r="DY330">
            <v>7.9</v>
          </cell>
          <cell r="DZ330">
            <v>7.8</v>
          </cell>
          <cell r="EA330">
            <v>6.4</v>
          </cell>
          <cell r="EB330">
            <v>8.3000000000000007</v>
          </cell>
          <cell r="EC330">
            <v>7.2</v>
          </cell>
          <cell r="ED330">
            <v>5.7</v>
          </cell>
          <cell r="EE330">
            <v>6.8</v>
          </cell>
          <cell r="EF330">
            <v>5.3</v>
          </cell>
          <cell r="EG330">
            <v>3.6</v>
          </cell>
          <cell r="EH330">
            <v>3.8</v>
          </cell>
          <cell r="EI330">
            <v>5.0999999999999996</v>
          </cell>
          <cell r="EJ330">
            <v>4.5</v>
          </cell>
          <cell r="EK330">
            <v>4.8</v>
          </cell>
          <cell r="EL330">
            <v>5</v>
          </cell>
          <cell r="EM330">
            <v>5.3</v>
          </cell>
          <cell r="EN330">
            <v>4.2</v>
          </cell>
          <cell r="EO330">
            <v>4.8</v>
          </cell>
          <cell r="EP330">
            <v>2</v>
          </cell>
          <cell r="EQ330">
            <v>-0.6</v>
          </cell>
          <cell r="ER330">
            <v>-1.9</v>
          </cell>
          <cell r="ES330">
            <v>-2.4</v>
          </cell>
          <cell r="ET330">
            <v>-0.8</v>
          </cell>
          <cell r="EU330">
            <v>-1.9</v>
          </cell>
          <cell r="EV330">
            <v>-2.5</v>
          </cell>
          <cell r="EW330">
            <v>-2.9</v>
          </cell>
          <cell r="EX330">
            <v>-3.7</v>
          </cell>
          <cell r="EY330">
            <v>-2.8</v>
          </cell>
          <cell r="EZ330">
            <v>-2.2999999999999998</v>
          </cell>
          <cell r="FA330">
            <v>-2.7</v>
          </cell>
          <cell r="FB330">
            <v>-2.1</v>
          </cell>
          <cell r="FC330">
            <v>-2.4</v>
          </cell>
          <cell r="FD330">
            <v>-2.2999999999999998</v>
          </cell>
          <cell r="FE330">
            <v>-3.2</v>
          </cell>
          <cell r="FF330">
            <v>-1.9</v>
          </cell>
          <cell r="FG330">
            <v>-1.9</v>
          </cell>
          <cell r="FH330">
            <v>-2</v>
          </cell>
          <cell r="FI330">
            <v>-2.2000000000000002</v>
          </cell>
          <cell r="FJ330">
            <v>-3.9</v>
          </cell>
          <cell r="FK330">
            <v>-5</v>
          </cell>
          <cell r="FL330">
            <v>-5.2</v>
          </cell>
          <cell r="FM330">
            <v>-5.2</v>
          </cell>
          <cell r="FN330">
            <v>-4.8</v>
          </cell>
          <cell r="FO330">
            <v>-4</v>
          </cell>
          <cell r="FP330">
            <v>-4.3</v>
          </cell>
          <cell r="FQ330">
            <v>-5.2</v>
          </cell>
          <cell r="FR330">
            <v>-2.7</v>
          </cell>
          <cell r="FS330">
            <v>-4</v>
          </cell>
          <cell r="FT330">
            <v>-1.1000000000000001</v>
          </cell>
          <cell r="FU330">
            <v>0.2</v>
          </cell>
          <cell r="FV330">
            <v>0.9</v>
          </cell>
          <cell r="FW330">
            <v>-0.2</v>
          </cell>
          <cell r="FX330">
            <v>-0.1</v>
          </cell>
          <cell r="FY330">
            <v>0.3</v>
          </cell>
          <cell r="FZ330">
            <v>1.2</v>
          </cell>
          <cell r="GA330">
            <v>1.8</v>
          </cell>
          <cell r="GB330">
            <v>1.1000000000000001</v>
          </cell>
          <cell r="GC330">
            <v>1.1000000000000001</v>
          </cell>
          <cell r="GD330">
            <v>1.1000000000000001</v>
          </cell>
          <cell r="GE330">
            <v>1.4</v>
          </cell>
          <cell r="GF330">
            <v>1.4</v>
          </cell>
          <cell r="GG330">
            <v>2.2999999999999998</v>
          </cell>
          <cell r="GH330">
            <v>1.6</v>
          </cell>
          <cell r="GI330">
            <v>1.1000000000000001</v>
          </cell>
          <cell r="GJ330">
            <v>1.3</v>
          </cell>
          <cell r="GK330">
            <v>2.2999999999999998</v>
          </cell>
          <cell r="GL330">
            <v>4.5999999999999996</v>
          </cell>
          <cell r="GM330">
            <v>2.4</v>
          </cell>
          <cell r="GN330">
            <v>4.5</v>
          </cell>
          <cell r="GO330">
            <v>4</v>
          </cell>
          <cell r="GP330">
            <v>3.2</v>
          </cell>
          <cell r="GQ330">
            <v>-1.1000000000000001</v>
          </cell>
          <cell r="GR330">
            <v>2.6</v>
          </cell>
          <cell r="GS330">
            <v>-1.9</v>
          </cell>
          <cell r="GT330">
            <v>-1.5</v>
          </cell>
          <cell r="GU330">
            <v>-0.7</v>
          </cell>
          <cell r="GV330">
            <v>0.6</v>
          </cell>
          <cell r="GW330">
            <v>-0.8</v>
          </cell>
          <cell r="GX330">
            <v>1.8</v>
          </cell>
          <cell r="GY330">
            <v>2</v>
          </cell>
          <cell r="GZ330">
            <v>1.7</v>
          </cell>
          <cell r="HA330">
            <v>3.2</v>
          </cell>
          <cell r="HB330">
            <v>2.2000000000000002</v>
          </cell>
          <cell r="HC330">
            <v>4.9000000000000004</v>
          </cell>
          <cell r="HD330">
            <v>4.5</v>
          </cell>
          <cell r="HE330">
            <v>4.8</v>
          </cell>
          <cell r="HF330">
            <v>3.6</v>
          </cell>
          <cell r="HG330">
            <v>4.5</v>
          </cell>
          <cell r="HH330">
            <v>5</v>
          </cell>
          <cell r="HI330">
            <v>4</v>
          </cell>
          <cell r="HJ330">
            <v>4.8</v>
          </cell>
          <cell r="HK330">
            <v>4.9000000000000004</v>
          </cell>
          <cell r="HL330">
            <v>4.7</v>
          </cell>
          <cell r="HM330">
            <v>2.4</v>
          </cell>
          <cell r="HN330">
            <v>0.7</v>
          </cell>
          <cell r="HO330">
            <v>-0.7</v>
          </cell>
        </row>
        <row r="331">
          <cell r="A331" t="str">
            <v>DEGPCE</v>
          </cell>
          <cell r="B331" t="str">
            <v>YOY % change of implicit deflator</v>
          </cell>
          <cell r="C331" t="str">
            <v>PCE</v>
          </cell>
          <cell r="H331">
            <v>0</v>
          </cell>
          <cell r="I331">
            <v>0</v>
          </cell>
          <cell r="J331">
            <v>0.9</v>
          </cell>
          <cell r="K331">
            <v>0.5</v>
          </cell>
          <cell r="L331">
            <v>1.3</v>
          </cell>
          <cell r="M331">
            <v>-0.3</v>
          </cell>
          <cell r="N331">
            <v>1.1000000000000001</v>
          </cell>
          <cell r="O331">
            <v>5.4</v>
          </cell>
          <cell r="P331">
            <v>0.7</v>
          </cell>
          <cell r="Q331">
            <v>4.0999999999999996</v>
          </cell>
          <cell r="R331">
            <v>3.2</v>
          </cell>
          <cell r="S331">
            <v>2.2999999999999998</v>
          </cell>
          <cell r="T331">
            <v>7.4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17.399999999999999</v>
          </cell>
          <cell r="Z331">
            <v>18.8</v>
          </cell>
          <cell r="AA331">
            <v>19.8</v>
          </cell>
          <cell r="AB331">
            <v>13.7</v>
          </cell>
          <cell r="AC331">
            <v>11.9</v>
          </cell>
          <cell r="AD331">
            <v>15.7</v>
          </cell>
          <cell r="AE331">
            <v>4.2</v>
          </cell>
          <cell r="AF331">
            <v>1.7</v>
          </cell>
          <cell r="AG331">
            <v>1.2</v>
          </cell>
          <cell r="AH331">
            <v>0.3</v>
          </cell>
          <cell r="AI331">
            <v>1.6</v>
          </cell>
          <cell r="AJ331">
            <v>4.7</v>
          </cell>
          <cell r="AK331">
            <v>4.7</v>
          </cell>
          <cell r="AL331">
            <v>7.3</v>
          </cell>
          <cell r="AM331">
            <v>6.4</v>
          </cell>
          <cell r="AN331">
            <v>5.8</v>
          </cell>
          <cell r="AO331">
            <v>6.3</v>
          </cell>
          <cell r="AP331">
            <v>5.0999999999999996</v>
          </cell>
          <cell r="AQ331">
            <v>3.3</v>
          </cell>
          <cell r="AR331">
            <v>3.1</v>
          </cell>
          <cell r="AS331">
            <v>4.3</v>
          </cell>
          <cell r="AT331">
            <v>2.2000000000000002</v>
          </cell>
          <cell r="AU331">
            <v>3.8</v>
          </cell>
          <cell r="AV331">
            <v>5.7</v>
          </cell>
          <cell r="AW331">
            <v>8.1999999999999993</v>
          </cell>
          <cell r="AX331">
            <v>5.2</v>
          </cell>
          <cell r="AY331">
            <v>8.1999999999999993</v>
          </cell>
          <cell r="AZ331">
            <v>12.2</v>
          </cell>
          <cell r="BA331">
            <v>14.4</v>
          </cell>
          <cell r="BB331">
            <v>15.5</v>
          </cell>
          <cell r="BC331">
            <v>12.6</v>
          </cell>
          <cell r="BD331">
            <v>16.3</v>
          </cell>
          <cell r="BE331">
            <v>13.1</v>
          </cell>
          <cell r="BF331">
            <v>12.5</v>
          </cell>
          <cell r="BG331">
            <v>10.1</v>
          </cell>
          <cell r="BH331">
            <v>12.6</v>
          </cell>
          <cell r="BI331">
            <v>9.9</v>
          </cell>
          <cell r="BJ331">
            <v>12.4</v>
          </cell>
          <cell r="BK331">
            <v>12.6</v>
          </cell>
          <cell r="BL331">
            <v>12.6</v>
          </cell>
          <cell r="BM331">
            <v>11.8</v>
          </cell>
          <cell r="BN331">
            <v>11</v>
          </cell>
          <cell r="BO331">
            <v>10.9</v>
          </cell>
          <cell r="BP331">
            <v>9.1</v>
          </cell>
          <cell r="BQ331">
            <v>8.9</v>
          </cell>
          <cell r="BR331">
            <v>9.9</v>
          </cell>
          <cell r="BS331">
            <v>7.5</v>
          </cell>
          <cell r="BT331">
            <v>6.8</v>
          </cell>
          <cell r="BU331">
            <v>7</v>
          </cell>
          <cell r="BV331">
            <v>9.6</v>
          </cell>
          <cell r="BW331">
            <v>7.8</v>
          </cell>
          <cell r="BX331">
            <v>10.4</v>
          </cell>
          <cell r="BY331">
            <v>9.6</v>
          </cell>
          <cell r="BZ331">
            <v>8.3000000000000007</v>
          </cell>
          <cell r="CA331">
            <v>4</v>
          </cell>
          <cell r="CB331">
            <v>8</v>
          </cell>
          <cell r="CC331">
            <v>2.6</v>
          </cell>
          <cell r="CD331">
            <v>3</v>
          </cell>
          <cell r="CE331">
            <v>3.1</v>
          </cell>
          <cell r="CF331">
            <v>3</v>
          </cell>
          <cell r="CG331">
            <v>2.8</v>
          </cell>
          <cell r="CH331">
            <v>4.3</v>
          </cell>
          <cell r="CI331">
            <v>4.7</v>
          </cell>
          <cell r="CJ331">
            <v>4</v>
          </cell>
          <cell r="CK331">
            <v>4.9000000000000004</v>
          </cell>
          <cell r="CL331">
            <v>4.5</v>
          </cell>
          <cell r="CM331">
            <v>5.0999999999999996</v>
          </cell>
          <cell r="CN331">
            <v>5.4</v>
          </cell>
          <cell r="CO331">
            <v>4.9000000000000004</v>
          </cell>
          <cell r="CP331">
            <v>6</v>
          </cell>
          <cell r="CQ331">
            <v>5.3</v>
          </cell>
          <cell r="CR331">
            <v>6.4</v>
          </cell>
          <cell r="CS331">
            <v>6.7</v>
          </cell>
          <cell r="CT331">
            <v>7.1</v>
          </cell>
          <cell r="CU331">
            <v>6.8</v>
          </cell>
          <cell r="CV331">
            <v>6.8</v>
          </cell>
          <cell r="CW331">
            <v>8.9</v>
          </cell>
          <cell r="CX331">
            <v>9.5</v>
          </cell>
          <cell r="CY331">
            <v>9.1999999999999993</v>
          </cell>
          <cell r="CZ331">
            <v>8.9</v>
          </cell>
          <cell r="DA331">
            <v>9.1</v>
          </cell>
          <cell r="DB331">
            <v>8</v>
          </cell>
          <cell r="DC331">
            <v>8</v>
          </cell>
          <cell r="DD331">
            <v>8.4</v>
          </cell>
          <cell r="DE331">
            <v>9</v>
          </cell>
          <cell r="DF331">
            <v>8.4</v>
          </cell>
          <cell r="DG331">
            <v>9.4</v>
          </cell>
          <cell r="DH331">
            <v>8.9</v>
          </cell>
          <cell r="DI331">
            <v>8.3000000000000007</v>
          </cell>
          <cell r="DJ331">
            <v>8.3000000000000007</v>
          </cell>
          <cell r="DK331">
            <v>8.6999999999999993</v>
          </cell>
          <cell r="DL331">
            <v>7.4</v>
          </cell>
          <cell r="DM331">
            <v>7.7</v>
          </cell>
          <cell r="DN331">
            <v>7.5</v>
          </cell>
          <cell r="DO331">
            <v>6.5</v>
          </cell>
          <cell r="DP331">
            <v>7.2</v>
          </cell>
          <cell r="DQ331">
            <v>5.7</v>
          </cell>
          <cell r="DR331">
            <v>5.5</v>
          </cell>
          <cell r="DS331">
            <v>5.9</v>
          </cell>
          <cell r="DT331">
            <v>7.1</v>
          </cell>
          <cell r="DU331">
            <v>6.1</v>
          </cell>
          <cell r="DV331">
            <v>7.2</v>
          </cell>
          <cell r="DW331">
            <v>8.6999999999999993</v>
          </cell>
          <cell r="DX331">
            <v>8.9</v>
          </cell>
          <cell r="DY331">
            <v>8.6999999999999993</v>
          </cell>
          <cell r="DZ331">
            <v>8.4</v>
          </cell>
          <cell r="EA331">
            <v>9.3000000000000007</v>
          </cell>
          <cell r="EB331">
            <v>9.3000000000000007</v>
          </cell>
          <cell r="EC331">
            <v>9</v>
          </cell>
          <cell r="ED331">
            <v>7.8</v>
          </cell>
          <cell r="EE331">
            <v>8.8000000000000007</v>
          </cell>
          <cell r="EF331">
            <v>6</v>
          </cell>
          <cell r="EG331">
            <v>5.5</v>
          </cell>
          <cell r="EH331">
            <v>4.7</v>
          </cell>
          <cell r="EI331">
            <v>5.2</v>
          </cell>
          <cell r="EJ331">
            <v>5.4</v>
          </cell>
          <cell r="EK331">
            <v>5.0999999999999996</v>
          </cell>
          <cell r="EL331">
            <v>4.7</v>
          </cell>
          <cell r="EM331">
            <v>4.7</v>
          </cell>
          <cell r="EN331">
            <v>4</v>
          </cell>
          <cell r="EO331">
            <v>4.5999999999999996</v>
          </cell>
          <cell r="EP331">
            <v>2.2999999999999998</v>
          </cell>
          <cell r="EQ331">
            <v>1.8</v>
          </cell>
          <cell r="ER331">
            <v>1.2</v>
          </cell>
          <cell r="ES331">
            <v>0.2</v>
          </cell>
          <cell r="ET331">
            <v>1.3</v>
          </cell>
          <cell r="EU331">
            <v>-1.8</v>
          </cell>
          <cell r="EV331">
            <v>-3.8</v>
          </cell>
          <cell r="EW331">
            <v>-6.1</v>
          </cell>
          <cell r="EX331">
            <v>-6.4</v>
          </cell>
          <cell r="EY331">
            <v>-4.5999999999999996</v>
          </cell>
          <cell r="EZ331">
            <v>-3.9</v>
          </cell>
          <cell r="FA331">
            <v>-4.3</v>
          </cell>
          <cell r="FB331">
            <v>-2.4</v>
          </cell>
          <cell r="FC331">
            <v>-2</v>
          </cell>
          <cell r="FD331">
            <v>-3.1</v>
          </cell>
          <cell r="FE331">
            <v>-1.5</v>
          </cell>
          <cell r="FF331">
            <v>-0.6</v>
          </cell>
          <cell r="FG331">
            <v>-0.6</v>
          </cell>
          <cell r="FH331">
            <v>-1.2</v>
          </cell>
          <cell r="FI331">
            <v>-1</v>
          </cell>
          <cell r="FJ331">
            <v>-3</v>
          </cell>
          <cell r="FK331">
            <v>-3.5</v>
          </cell>
          <cell r="FL331">
            <v>-3.6</v>
          </cell>
          <cell r="FM331">
            <v>-3.6</v>
          </cell>
          <cell r="FN331">
            <v>-3.4</v>
          </cell>
          <cell r="FO331">
            <v>-1.8</v>
          </cell>
          <cell r="FP331">
            <v>-2.8</v>
          </cell>
          <cell r="FQ331">
            <v>-3.4</v>
          </cell>
          <cell r="FR331">
            <v>-1.7</v>
          </cell>
          <cell r="FS331">
            <v>-2.4</v>
          </cell>
          <cell r="FT331">
            <v>-1.7</v>
          </cell>
          <cell r="FU331">
            <v>-0.6</v>
          </cell>
          <cell r="FV331">
            <v>0.8</v>
          </cell>
          <cell r="FW331">
            <v>-0.1</v>
          </cell>
          <cell r="FX331">
            <v>-0.4</v>
          </cell>
          <cell r="FY331">
            <v>0.4</v>
          </cell>
          <cell r="FZ331">
            <v>2</v>
          </cell>
          <cell r="GA331">
            <v>2.2999999999999998</v>
          </cell>
          <cell r="GB331">
            <v>1.7</v>
          </cell>
          <cell r="GC331">
            <v>1.6</v>
          </cell>
          <cell r="GD331">
            <v>1.1000000000000001</v>
          </cell>
          <cell r="GE331">
            <v>1</v>
          </cell>
          <cell r="GF331">
            <v>0.3</v>
          </cell>
          <cell r="GG331">
            <v>1.1000000000000001</v>
          </cell>
          <cell r="GH331">
            <v>0.9</v>
          </cell>
          <cell r="GI331">
            <v>2.2000000000000002</v>
          </cell>
          <cell r="GJ331">
            <v>2.5</v>
          </cell>
          <cell r="GK331">
            <v>4.3</v>
          </cell>
          <cell r="GL331">
            <v>7</v>
          </cell>
          <cell r="GM331">
            <v>4.0999999999999996</v>
          </cell>
          <cell r="GN331">
            <v>4.9000000000000004</v>
          </cell>
          <cell r="GO331">
            <v>5</v>
          </cell>
          <cell r="GP331">
            <v>3.1</v>
          </cell>
          <cell r="GQ331">
            <v>-2.1</v>
          </cell>
          <cell r="GR331">
            <v>2.5</v>
          </cell>
          <cell r="GS331">
            <v>-1.1000000000000001</v>
          </cell>
          <cell r="GT331">
            <v>-2.2000000000000002</v>
          </cell>
          <cell r="GU331">
            <v>-2.2000000000000002</v>
          </cell>
          <cell r="GV331">
            <v>-0.2</v>
          </cell>
          <cell r="GW331">
            <v>-1.4</v>
          </cell>
          <cell r="GX331">
            <v>1</v>
          </cell>
          <cell r="GY331">
            <v>0.7</v>
          </cell>
          <cell r="GZ331">
            <v>1.1000000000000001</v>
          </cell>
          <cell r="HA331">
            <v>2.6</v>
          </cell>
          <cell r="HB331">
            <v>1.4</v>
          </cell>
          <cell r="HC331">
            <v>2.8</v>
          </cell>
          <cell r="HD331">
            <v>4.0999999999999996</v>
          </cell>
          <cell r="HE331">
            <v>4.2</v>
          </cell>
          <cell r="HF331">
            <v>3.4</v>
          </cell>
          <cell r="HG331">
            <v>3.6</v>
          </cell>
          <cell r="HH331">
            <v>4.3</v>
          </cell>
          <cell r="HI331">
            <v>3</v>
          </cell>
          <cell r="HJ331">
            <v>2.5</v>
          </cell>
          <cell r="HK331">
            <v>2.7</v>
          </cell>
          <cell r="HL331">
            <v>3.1</v>
          </cell>
          <cell r="HM331">
            <v>1.8</v>
          </cell>
          <cell r="HN331">
            <v>2.1</v>
          </cell>
          <cell r="HO331">
            <v>2.8</v>
          </cell>
        </row>
        <row r="332">
          <cell r="A332" t="str">
            <v>DEGGCE</v>
          </cell>
          <cell r="B332" t="str">
            <v>YOY % change of implicit deflator</v>
          </cell>
          <cell r="C332" t="str">
            <v>GCE</v>
          </cell>
          <cell r="H332">
            <v>0</v>
          </cell>
          <cell r="I332">
            <v>0</v>
          </cell>
          <cell r="J332">
            <v>1.2</v>
          </cell>
          <cell r="K332">
            <v>3.3</v>
          </cell>
          <cell r="L332">
            <v>3.4</v>
          </cell>
          <cell r="M332">
            <v>3.6</v>
          </cell>
          <cell r="N332">
            <v>1.4</v>
          </cell>
          <cell r="O332">
            <v>3.8</v>
          </cell>
          <cell r="P332">
            <v>4.2</v>
          </cell>
          <cell r="Q332">
            <v>0.4</v>
          </cell>
          <cell r="R332">
            <v>10.9</v>
          </cell>
          <cell r="S332">
            <v>4.0999999999999996</v>
          </cell>
          <cell r="T332">
            <v>14.3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13.9</v>
          </cell>
          <cell r="Z332">
            <v>18.3</v>
          </cell>
          <cell r="AA332">
            <v>17.399999999999999</v>
          </cell>
          <cell r="AB332">
            <v>18.2</v>
          </cell>
          <cell r="AC332">
            <v>16.3</v>
          </cell>
          <cell r="AD332">
            <v>17.600000000000001</v>
          </cell>
          <cell r="AE332">
            <v>3.8</v>
          </cell>
          <cell r="AF332">
            <v>0.8</v>
          </cell>
          <cell r="AG332">
            <v>-1</v>
          </cell>
          <cell r="AH332">
            <v>0.7</v>
          </cell>
          <cell r="AI332">
            <v>1.2</v>
          </cell>
          <cell r="AJ332">
            <v>1.7</v>
          </cell>
          <cell r="AK332">
            <v>11.8</v>
          </cell>
          <cell r="AL332">
            <v>11.2</v>
          </cell>
          <cell r="AM332">
            <v>12.1</v>
          </cell>
          <cell r="AN332">
            <v>9</v>
          </cell>
          <cell r="AO332">
            <v>10.5</v>
          </cell>
          <cell r="AP332">
            <v>8.1999999999999993</v>
          </cell>
          <cell r="AQ332">
            <v>9.1999999999999993</v>
          </cell>
          <cell r="AR332">
            <v>9.6</v>
          </cell>
          <cell r="AS332">
            <v>9.3000000000000007</v>
          </cell>
          <cell r="AT332">
            <v>8.6</v>
          </cell>
          <cell r="AU332">
            <v>9.6</v>
          </cell>
          <cell r="AV332">
            <v>10.199999999999999</v>
          </cell>
          <cell r="AW332">
            <v>8.6999999999999993</v>
          </cell>
          <cell r="AX332">
            <v>9.3000000000000007</v>
          </cell>
          <cell r="AY332">
            <v>13.4</v>
          </cell>
          <cell r="AZ332">
            <v>11.9</v>
          </cell>
          <cell r="BA332">
            <v>13.5</v>
          </cell>
          <cell r="BB332">
            <v>21.6</v>
          </cell>
          <cell r="BC332">
            <v>15.3</v>
          </cell>
          <cell r="BD332">
            <v>16.600000000000001</v>
          </cell>
          <cell r="BE332">
            <v>26.2</v>
          </cell>
          <cell r="BF332">
            <v>23.1</v>
          </cell>
          <cell r="BG332">
            <v>16.899999999999999</v>
          </cell>
          <cell r="BH332">
            <v>20.8</v>
          </cell>
          <cell r="BI332">
            <v>26.3</v>
          </cell>
          <cell r="BJ332">
            <v>19.600000000000001</v>
          </cell>
          <cell r="BK332">
            <v>19.5</v>
          </cell>
          <cell r="BL332">
            <v>19.8</v>
          </cell>
          <cell r="BM332">
            <v>21.2</v>
          </cell>
          <cell r="BN332">
            <v>11.9</v>
          </cell>
          <cell r="BO332">
            <v>14.8</v>
          </cell>
          <cell r="BP332">
            <v>14.7</v>
          </cell>
          <cell r="BQ332">
            <v>11.8</v>
          </cell>
          <cell r="BR332">
            <v>13.3</v>
          </cell>
          <cell r="BS332">
            <v>11.4</v>
          </cell>
          <cell r="BT332">
            <v>5.0999999999999996</v>
          </cell>
          <cell r="BU332">
            <v>4.7</v>
          </cell>
          <cell r="BV332">
            <v>4.5999999999999996</v>
          </cell>
          <cell r="BW332">
            <v>6.4</v>
          </cell>
          <cell r="BX332">
            <v>3.7</v>
          </cell>
          <cell r="BY332">
            <v>7.6</v>
          </cell>
          <cell r="BZ332">
            <v>6.7</v>
          </cell>
          <cell r="CA332">
            <v>6.9</v>
          </cell>
          <cell r="CB332">
            <v>6.2</v>
          </cell>
          <cell r="CC332">
            <v>6</v>
          </cell>
          <cell r="CD332">
            <v>6.8</v>
          </cell>
          <cell r="CE332">
            <v>6.6</v>
          </cell>
          <cell r="CF332">
            <v>6.3</v>
          </cell>
          <cell r="CG332">
            <v>6.5</v>
          </cell>
          <cell r="CH332">
            <v>9.1999999999999993</v>
          </cell>
          <cell r="CI332">
            <v>7.3</v>
          </cell>
          <cell r="CJ332">
            <v>7.8</v>
          </cell>
          <cell r="CK332">
            <v>7.6</v>
          </cell>
          <cell r="CL332">
            <v>8</v>
          </cell>
          <cell r="CM332">
            <v>6.3</v>
          </cell>
          <cell r="CN332">
            <v>7</v>
          </cell>
          <cell r="CO332">
            <v>8.1</v>
          </cell>
          <cell r="CP332">
            <v>8</v>
          </cell>
          <cell r="CQ332">
            <v>7.2</v>
          </cell>
          <cell r="CR332">
            <v>9</v>
          </cell>
          <cell r="CS332">
            <v>11.3</v>
          </cell>
          <cell r="CT332">
            <v>10.8</v>
          </cell>
          <cell r="CU332">
            <v>10.8</v>
          </cell>
          <cell r="CV332">
            <v>10.5</v>
          </cell>
          <cell r="CW332">
            <v>10.6</v>
          </cell>
          <cell r="CX332">
            <v>13.9</v>
          </cell>
          <cell r="CY332">
            <v>14.4</v>
          </cell>
          <cell r="CZ332">
            <v>14.2</v>
          </cell>
          <cell r="DA332">
            <v>13.2</v>
          </cell>
          <cell r="DB332">
            <v>14.9</v>
          </cell>
          <cell r="DC332">
            <v>14.7</v>
          </cell>
          <cell r="DD332">
            <v>14.1</v>
          </cell>
          <cell r="DE332">
            <v>14.9</v>
          </cell>
          <cell r="DF332">
            <v>14.6</v>
          </cell>
          <cell r="DG332">
            <v>14.1</v>
          </cell>
          <cell r="DH332">
            <v>10.8</v>
          </cell>
          <cell r="DI332">
            <v>10.5</v>
          </cell>
          <cell r="DJ332">
            <v>9.6999999999999993</v>
          </cell>
          <cell r="DK332">
            <v>11.3</v>
          </cell>
          <cell r="DL332">
            <v>9.1</v>
          </cell>
          <cell r="DM332">
            <v>10.1</v>
          </cell>
          <cell r="DN332">
            <v>10.3</v>
          </cell>
          <cell r="DO332">
            <v>10.4</v>
          </cell>
          <cell r="DP332">
            <v>10</v>
          </cell>
          <cell r="DQ332">
            <v>10.5</v>
          </cell>
          <cell r="DR332">
            <v>10</v>
          </cell>
          <cell r="DS332">
            <v>10.1</v>
          </cell>
          <cell r="DT332">
            <v>10</v>
          </cell>
          <cell r="DU332">
            <v>10.199999999999999</v>
          </cell>
          <cell r="DV332">
            <v>9.6999999999999993</v>
          </cell>
          <cell r="DW332">
            <v>9.1</v>
          </cell>
          <cell r="DX332">
            <v>9.4</v>
          </cell>
          <cell r="DY332">
            <v>9.4</v>
          </cell>
          <cell r="DZ332">
            <v>9.4</v>
          </cell>
          <cell r="EA332">
            <v>10</v>
          </cell>
          <cell r="EB332">
            <v>10.1</v>
          </cell>
          <cell r="EC332">
            <v>9.8000000000000007</v>
          </cell>
          <cell r="ED332">
            <v>9.6</v>
          </cell>
          <cell r="EE332">
            <v>9.9</v>
          </cell>
          <cell r="EF332">
            <v>9.1</v>
          </cell>
          <cell r="EG332">
            <v>7.1</v>
          </cell>
          <cell r="EH332">
            <v>7.2</v>
          </cell>
          <cell r="EI332">
            <v>7.1</v>
          </cell>
          <cell r="EJ332">
            <v>7.6</v>
          </cell>
          <cell r="EK332">
            <v>7.1</v>
          </cell>
          <cell r="EL332">
            <v>6.6</v>
          </cell>
          <cell r="EM332">
            <v>6.6</v>
          </cell>
          <cell r="EN332">
            <v>6.7</v>
          </cell>
          <cell r="EO332">
            <v>6.7</v>
          </cell>
          <cell r="EP332">
            <v>6.6</v>
          </cell>
          <cell r="EQ332">
            <v>5.7</v>
          </cell>
          <cell r="ER332">
            <v>5.4</v>
          </cell>
          <cell r="ES332">
            <v>5.2</v>
          </cell>
          <cell r="ET332">
            <v>5.7</v>
          </cell>
          <cell r="EU332">
            <v>4.9000000000000004</v>
          </cell>
          <cell r="EV332">
            <v>0.1</v>
          </cell>
          <cell r="EW332">
            <v>0.1</v>
          </cell>
          <cell r="EX332">
            <v>-0.3</v>
          </cell>
          <cell r="EY332">
            <v>1.2</v>
          </cell>
          <cell r="EZ332">
            <v>-0.3</v>
          </cell>
          <cell r="FA332">
            <v>-1.6</v>
          </cell>
          <cell r="FB332">
            <v>-1.4</v>
          </cell>
          <cell r="FC332">
            <v>-1</v>
          </cell>
          <cell r="FD332">
            <v>-1.1000000000000001</v>
          </cell>
          <cell r="FE332">
            <v>-2.1</v>
          </cell>
          <cell r="FF332">
            <v>2.7</v>
          </cell>
          <cell r="FG332">
            <v>2.2999999999999998</v>
          </cell>
          <cell r="FH332">
            <v>2.1</v>
          </cell>
          <cell r="FI332">
            <v>1.2</v>
          </cell>
          <cell r="FJ332">
            <v>1.4</v>
          </cell>
          <cell r="FK332">
            <v>-0.6</v>
          </cell>
          <cell r="FL332">
            <v>-0.5</v>
          </cell>
          <cell r="FM332">
            <v>-2.2999999999999998</v>
          </cell>
          <cell r="FN332">
            <v>-0.5</v>
          </cell>
          <cell r="FO332">
            <v>-2.2000000000000002</v>
          </cell>
          <cell r="FP332">
            <v>-3</v>
          </cell>
          <cell r="FQ332">
            <v>-2.9</v>
          </cell>
          <cell r="FR332">
            <v>-0.7</v>
          </cell>
          <cell r="FS332">
            <v>-2.2000000000000002</v>
          </cell>
          <cell r="FT332">
            <v>-2.8</v>
          </cell>
          <cell r="FU332">
            <v>-2.6</v>
          </cell>
          <cell r="FV332">
            <v>-2.6</v>
          </cell>
          <cell r="FW332">
            <v>-2.6</v>
          </cell>
          <cell r="FX332">
            <v>-2.6</v>
          </cell>
          <cell r="FY332">
            <v>-1.8</v>
          </cell>
          <cell r="FZ332">
            <v>-1.6</v>
          </cell>
          <cell r="GA332">
            <v>-1.8</v>
          </cell>
          <cell r="GB332">
            <v>-1.6</v>
          </cell>
          <cell r="GC332">
            <v>-1.7</v>
          </cell>
          <cell r="GD332">
            <v>0</v>
          </cell>
          <cell r="GE332">
            <v>0</v>
          </cell>
          <cell r="GF332">
            <v>0.4</v>
          </cell>
          <cell r="GG332">
            <v>0</v>
          </cell>
          <cell r="GH332">
            <v>0.1</v>
          </cell>
          <cell r="GI332">
            <v>0.1</v>
          </cell>
          <cell r="GJ332">
            <v>2.9</v>
          </cell>
          <cell r="GK332">
            <v>2.8</v>
          </cell>
          <cell r="GL332">
            <v>3.1</v>
          </cell>
          <cell r="GM332">
            <v>2.2000000000000002</v>
          </cell>
          <cell r="GN332">
            <v>3.4</v>
          </cell>
          <cell r="GO332">
            <v>4.3</v>
          </cell>
          <cell r="GP332">
            <v>5.3</v>
          </cell>
          <cell r="GQ332">
            <v>4.7</v>
          </cell>
          <cell r="GR332">
            <v>4.4000000000000004</v>
          </cell>
          <cell r="GS332">
            <v>3.5</v>
          </cell>
          <cell r="GT332">
            <v>0.1</v>
          </cell>
          <cell r="GU332">
            <v>-0.9</v>
          </cell>
          <cell r="GV332">
            <v>-0.1</v>
          </cell>
          <cell r="GW332">
            <v>0.7</v>
          </cell>
          <cell r="GX332">
            <v>-0.6</v>
          </cell>
          <cell r="GY332">
            <v>0.1</v>
          </cell>
          <cell r="GZ332">
            <v>0.1</v>
          </cell>
          <cell r="HA332">
            <v>-0.2</v>
          </cell>
          <cell r="HB332">
            <v>-0.2</v>
          </cell>
          <cell r="HC332">
            <v>1.6</v>
          </cell>
          <cell r="HD332">
            <v>4.9000000000000004</v>
          </cell>
          <cell r="HE332">
            <v>5.5</v>
          </cell>
          <cell r="HF332">
            <v>6.1</v>
          </cell>
          <cell r="HG332">
            <v>4.5</v>
          </cell>
          <cell r="HH332">
            <v>6.3</v>
          </cell>
          <cell r="HI332">
            <v>5.9</v>
          </cell>
          <cell r="HJ332">
            <v>6.1</v>
          </cell>
          <cell r="HK332">
            <v>6.2</v>
          </cell>
          <cell r="HL332">
            <v>6.1</v>
          </cell>
          <cell r="HM332">
            <v>6</v>
          </cell>
          <cell r="HN332">
            <v>4.2</v>
          </cell>
          <cell r="HO332">
            <v>3.7</v>
          </cell>
        </row>
        <row r="333">
          <cell r="A333" t="str">
            <v>DEGGDCF</v>
          </cell>
          <cell r="B333" t="str">
            <v>YOY % change of implicit deflator</v>
          </cell>
          <cell r="C333" t="str">
            <v>GDCF</v>
          </cell>
          <cell r="H333">
            <v>0</v>
          </cell>
          <cell r="I333">
            <v>0</v>
          </cell>
          <cell r="J333">
            <v>2.8</v>
          </cell>
          <cell r="K333">
            <v>5</v>
          </cell>
          <cell r="L333">
            <v>10.7</v>
          </cell>
          <cell r="M333">
            <v>1.2</v>
          </cell>
          <cell r="N333">
            <v>-6.9</v>
          </cell>
          <cell r="O333">
            <v>-5.0999999999999996</v>
          </cell>
          <cell r="P333">
            <v>-3.2</v>
          </cell>
          <cell r="Q333">
            <v>11</v>
          </cell>
          <cell r="R333">
            <v>30.1</v>
          </cell>
          <cell r="S333">
            <v>11.7</v>
          </cell>
          <cell r="T333">
            <v>6.3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12.2</v>
          </cell>
          <cell r="Z333">
            <v>20.7</v>
          </cell>
          <cell r="AA333">
            <v>26.2</v>
          </cell>
          <cell r="AB333">
            <v>16.2</v>
          </cell>
          <cell r="AC333">
            <v>10.3</v>
          </cell>
          <cell r="AD333">
            <v>20.9</v>
          </cell>
          <cell r="AE333">
            <v>13.3</v>
          </cell>
          <cell r="AF333">
            <v>-6.5</v>
          </cell>
          <cell r="AG333">
            <v>8.1999999999999993</v>
          </cell>
          <cell r="AH333">
            <v>-5.0999999999999996</v>
          </cell>
          <cell r="AI333">
            <v>-1.6</v>
          </cell>
          <cell r="AJ333">
            <v>-21.1</v>
          </cell>
          <cell r="AK333">
            <v>7.4</v>
          </cell>
          <cell r="AL333">
            <v>15.4</v>
          </cell>
          <cell r="AM333">
            <v>14.5</v>
          </cell>
          <cell r="AN333">
            <v>13</v>
          </cell>
          <cell r="AO333">
            <v>12.6</v>
          </cell>
          <cell r="AP333">
            <v>10.5</v>
          </cell>
          <cell r="AQ333">
            <v>-11.7</v>
          </cell>
          <cell r="AR333">
            <v>5</v>
          </cell>
          <cell r="AS333">
            <v>3</v>
          </cell>
          <cell r="AT333">
            <v>4.3</v>
          </cell>
          <cell r="AU333">
            <v>10.7</v>
          </cell>
          <cell r="AV333">
            <v>18</v>
          </cell>
          <cell r="AW333">
            <v>23</v>
          </cell>
          <cell r="AX333">
            <v>14.7</v>
          </cell>
          <cell r="AY333">
            <v>33.200000000000003</v>
          </cell>
          <cell r="AZ333">
            <v>29.8</v>
          </cell>
          <cell r="BA333">
            <v>35.5</v>
          </cell>
          <cell r="BB333">
            <v>32.4</v>
          </cell>
          <cell r="BC333">
            <v>28.5</v>
          </cell>
          <cell r="BD333">
            <v>33.6</v>
          </cell>
          <cell r="BE333">
            <v>14.6</v>
          </cell>
          <cell r="BF333">
            <v>11.8</v>
          </cell>
          <cell r="BG333">
            <v>11.8</v>
          </cell>
          <cell r="BH333">
            <v>14.4</v>
          </cell>
          <cell r="BI333">
            <v>10</v>
          </cell>
          <cell r="BJ333">
            <v>11.8</v>
          </cell>
          <cell r="BK333">
            <v>12.6</v>
          </cell>
          <cell r="BL333">
            <v>10.1</v>
          </cell>
          <cell r="BM333">
            <v>11.3</v>
          </cell>
          <cell r="BN333">
            <v>30.5</v>
          </cell>
          <cell r="BO333">
            <v>3.8</v>
          </cell>
          <cell r="BP333">
            <v>0.8</v>
          </cell>
          <cell r="BQ333">
            <v>-2.2000000000000002</v>
          </cell>
          <cell r="BR333">
            <v>1.9</v>
          </cell>
          <cell r="BS333">
            <v>2.6</v>
          </cell>
          <cell r="BT333">
            <v>-1.1000000000000001</v>
          </cell>
          <cell r="BU333">
            <v>2.4</v>
          </cell>
          <cell r="BV333">
            <v>7.5</v>
          </cell>
          <cell r="BW333">
            <v>0.7</v>
          </cell>
          <cell r="BX333">
            <v>-4.8</v>
          </cell>
          <cell r="BY333">
            <v>12.3</v>
          </cell>
          <cell r="BZ333">
            <v>4.4000000000000004</v>
          </cell>
          <cell r="CA333">
            <v>-2.9</v>
          </cell>
          <cell r="CB333">
            <v>6.4</v>
          </cell>
          <cell r="CC333">
            <v>-1.4</v>
          </cell>
          <cell r="CD333">
            <v>-5.2</v>
          </cell>
          <cell r="CE333">
            <v>-3.9</v>
          </cell>
          <cell r="CF333">
            <v>2.2999999999999998</v>
          </cell>
          <cell r="CG333">
            <v>-2.5</v>
          </cell>
          <cell r="CH333">
            <v>10.9</v>
          </cell>
          <cell r="CI333">
            <v>12</v>
          </cell>
          <cell r="CJ333">
            <v>16.5</v>
          </cell>
          <cell r="CK333">
            <v>13.7</v>
          </cell>
          <cell r="CL333">
            <v>13.1</v>
          </cell>
          <cell r="CM333">
            <v>16.399999999999999</v>
          </cell>
          <cell r="CN333">
            <v>15.8</v>
          </cell>
          <cell r="CO333">
            <v>19.5</v>
          </cell>
          <cell r="CP333">
            <v>17.100000000000001</v>
          </cell>
          <cell r="CQ333">
            <v>17.2</v>
          </cell>
          <cell r="CR333">
            <v>17.3</v>
          </cell>
          <cell r="CS333">
            <v>15.4</v>
          </cell>
          <cell r="CT333">
            <v>12.7</v>
          </cell>
          <cell r="CU333">
            <v>18.3</v>
          </cell>
          <cell r="CV333">
            <v>15.9</v>
          </cell>
          <cell r="CW333">
            <v>6.3</v>
          </cell>
          <cell r="CX333">
            <v>16.2</v>
          </cell>
          <cell r="CY333">
            <v>18.7</v>
          </cell>
          <cell r="CZ333">
            <v>13.2</v>
          </cell>
          <cell r="DA333">
            <v>12.9</v>
          </cell>
          <cell r="DB333">
            <v>10.8</v>
          </cell>
          <cell r="DC333">
            <v>2.1</v>
          </cell>
          <cell r="DD333">
            <v>0.1</v>
          </cell>
          <cell r="DE333">
            <v>3.2</v>
          </cell>
          <cell r="DF333">
            <v>4.3</v>
          </cell>
          <cell r="DG333">
            <v>2.7</v>
          </cell>
          <cell r="DH333">
            <v>6.1</v>
          </cell>
          <cell r="DI333">
            <v>8.1</v>
          </cell>
          <cell r="DJ333">
            <v>6.7</v>
          </cell>
          <cell r="DK333">
            <v>5.7</v>
          </cell>
          <cell r="DL333">
            <v>14.7</v>
          </cell>
          <cell r="DM333">
            <v>11.2</v>
          </cell>
          <cell r="DN333">
            <v>10.5</v>
          </cell>
          <cell r="DO333">
            <v>7.9</v>
          </cell>
          <cell r="DP333">
            <v>11.1</v>
          </cell>
          <cell r="DQ333">
            <v>10.8</v>
          </cell>
          <cell r="DR333">
            <v>12</v>
          </cell>
          <cell r="DS333">
            <v>10.5</v>
          </cell>
          <cell r="DT333">
            <v>11.9</v>
          </cell>
          <cell r="DU333">
            <v>11.2</v>
          </cell>
          <cell r="DV333">
            <v>8.9</v>
          </cell>
          <cell r="DW333">
            <v>7.2</v>
          </cell>
          <cell r="DX333">
            <v>4.5</v>
          </cell>
          <cell r="DY333">
            <v>5.3</v>
          </cell>
          <cell r="DZ333">
            <v>6.5</v>
          </cell>
          <cell r="EA333">
            <v>0.1</v>
          </cell>
          <cell r="EB333">
            <v>6.2</v>
          </cell>
          <cell r="EC333">
            <v>3.6</v>
          </cell>
          <cell r="ED333">
            <v>0.7</v>
          </cell>
          <cell r="EE333">
            <v>2.8</v>
          </cell>
          <cell r="EF333">
            <v>3.4</v>
          </cell>
          <cell r="EG333">
            <v>-0.7</v>
          </cell>
          <cell r="EH333">
            <v>1</v>
          </cell>
          <cell r="EI333">
            <v>4.8</v>
          </cell>
          <cell r="EJ333">
            <v>2.1</v>
          </cell>
          <cell r="EK333">
            <v>3.7</v>
          </cell>
          <cell r="EL333">
            <v>5.0999999999999996</v>
          </cell>
          <cell r="EM333">
            <v>6.3</v>
          </cell>
          <cell r="EN333">
            <v>4</v>
          </cell>
          <cell r="EO333">
            <v>4.7</v>
          </cell>
          <cell r="EP333">
            <v>0.2</v>
          </cell>
          <cell r="EQ333">
            <v>-6</v>
          </cell>
          <cell r="ER333">
            <v>-10.5</v>
          </cell>
          <cell r="ES333">
            <v>-10.9</v>
          </cell>
          <cell r="ET333">
            <v>-6.7</v>
          </cell>
          <cell r="EU333">
            <v>-3.6</v>
          </cell>
          <cell r="EV333">
            <v>-1</v>
          </cell>
          <cell r="EW333">
            <v>4.0999999999999996</v>
          </cell>
          <cell r="EX333">
            <v>3.1</v>
          </cell>
          <cell r="EY333">
            <v>0.4</v>
          </cell>
          <cell r="EZ333">
            <v>0.6</v>
          </cell>
          <cell r="FA333">
            <v>0.8</v>
          </cell>
          <cell r="FB333">
            <v>-1.7</v>
          </cell>
          <cell r="FC333">
            <v>-3.7</v>
          </cell>
          <cell r="FD333">
            <v>-1.1000000000000001</v>
          </cell>
          <cell r="FE333">
            <v>-7.2</v>
          </cell>
          <cell r="FF333">
            <v>-6.5</v>
          </cell>
          <cell r="FG333">
            <v>-5.9</v>
          </cell>
          <cell r="FH333">
            <v>-5.9</v>
          </cell>
          <cell r="FI333">
            <v>-6.3</v>
          </cell>
          <cell r="FJ333">
            <v>-8.6999999999999993</v>
          </cell>
          <cell r="FK333">
            <v>-10.1</v>
          </cell>
          <cell r="FL333">
            <v>-10.7</v>
          </cell>
          <cell r="FM333">
            <v>-9.6999999999999993</v>
          </cell>
          <cell r="FN333">
            <v>-9.9</v>
          </cell>
          <cell r="FO333">
            <v>-9.5</v>
          </cell>
          <cell r="FP333">
            <v>-8.6</v>
          </cell>
          <cell r="FQ333">
            <v>-10.9</v>
          </cell>
          <cell r="FR333">
            <v>-6.1</v>
          </cell>
          <cell r="FS333">
            <v>-8.6999999999999993</v>
          </cell>
          <cell r="FT333">
            <v>1</v>
          </cell>
          <cell r="FU333">
            <v>3.3</v>
          </cell>
          <cell r="FV333">
            <v>2.9</v>
          </cell>
          <cell r="FW333">
            <v>0.9</v>
          </cell>
          <cell r="FX333">
            <v>2.1</v>
          </cell>
          <cell r="FY333">
            <v>1.3</v>
          </cell>
          <cell r="FZ333">
            <v>0.6</v>
          </cell>
          <cell r="GA333">
            <v>2.1</v>
          </cell>
          <cell r="GB333">
            <v>0.5</v>
          </cell>
          <cell r="GC333">
            <v>1</v>
          </cell>
          <cell r="GD333">
            <v>1.3</v>
          </cell>
          <cell r="GE333">
            <v>2.8</v>
          </cell>
          <cell r="GF333">
            <v>4.8</v>
          </cell>
          <cell r="GG333">
            <v>6.8</v>
          </cell>
          <cell r="GH333">
            <v>4</v>
          </cell>
          <cell r="GI333">
            <v>-1.7</v>
          </cell>
          <cell r="GJ333">
            <v>-2.4</v>
          </cell>
          <cell r="GK333">
            <v>-3.4</v>
          </cell>
          <cell r="GL333">
            <v>-1</v>
          </cell>
          <cell r="GM333">
            <v>-2</v>
          </cell>
          <cell r="GN333">
            <v>4.0999999999999996</v>
          </cell>
          <cell r="GO333">
            <v>1.4</v>
          </cell>
          <cell r="GP333">
            <v>3.1</v>
          </cell>
          <cell r="GQ333">
            <v>-0.4</v>
          </cell>
          <cell r="GR333">
            <v>1.8</v>
          </cell>
          <cell r="GS333">
            <v>-7.3</v>
          </cell>
          <cell r="GT333">
            <v>-0.4</v>
          </cell>
          <cell r="GU333">
            <v>3.1</v>
          </cell>
          <cell r="GV333">
            <v>2.8</v>
          </cell>
          <cell r="GW333">
            <v>0.2</v>
          </cell>
          <cell r="GX333">
            <v>6.7</v>
          </cell>
          <cell r="GY333">
            <v>6.2</v>
          </cell>
          <cell r="GZ333">
            <v>4.8</v>
          </cell>
          <cell r="HA333">
            <v>6.5</v>
          </cell>
          <cell r="HB333">
            <v>5.2</v>
          </cell>
          <cell r="HC333">
            <v>12</v>
          </cell>
          <cell r="HD333">
            <v>5.5</v>
          </cell>
          <cell r="HE333">
            <v>5.6</v>
          </cell>
          <cell r="HF333">
            <v>3.3</v>
          </cell>
          <cell r="HG333">
            <v>6.7</v>
          </cell>
          <cell r="HH333">
            <v>6.6</v>
          </cell>
          <cell r="HI333">
            <v>6.1</v>
          </cell>
          <cell r="HJ333">
            <v>10.1</v>
          </cell>
          <cell r="HK333">
            <v>9.8000000000000007</v>
          </cell>
          <cell r="HL333">
            <v>8.1999999999999993</v>
          </cell>
          <cell r="HM333">
            <v>2.4</v>
          </cell>
          <cell r="HN333">
            <v>-4</v>
          </cell>
          <cell r="HO333">
            <v>-10.3</v>
          </cell>
        </row>
        <row r="334">
          <cell r="A334" t="str">
            <v>DEGGDFCF</v>
          </cell>
          <cell r="B334" t="str">
            <v>YOY % change of implicit deflator</v>
          </cell>
          <cell r="C334" t="str">
            <v>GDFCF</v>
          </cell>
          <cell r="H334">
            <v>0</v>
          </cell>
          <cell r="I334">
            <v>0</v>
          </cell>
          <cell r="J334">
            <v>3</v>
          </cell>
          <cell r="K334">
            <v>5.2</v>
          </cell>
          <cell r="L334">
            <v>10.9</v>
          </cell>
          <cell r="M334">
            <v>1.2</v>
          </cell>
          <cell r="N334">
            <v>-7.3</v>
          </cell>
          <cell r="O334">
            <v>-5.7</v>
          </cell>
          <cell r="P334">
            <v>-3.7</v>
          </cell>
          <cell r="Q334">
            <v>11.1</v>
          </cell>
          <cell r="R334">
            <v>31.1</v>
          </cell>
          <cell r="S334">
            <v>12</v>
          </cell>
          <cell r="T334">
            <v>6.3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12.1</v>
          </cell>
          <cell r="Z334">
            <v>25.6</v>
          </cell>
          <cell r="AA334">
            <v>23.4</v>
          </cell>
          <cell r="AB334">
            <v>16.600000000000001</v>
          </cell>
          <cell r="AC334">
            <v>12.4</v>
          </cell>
          <cell r="AD334">
            <v>19.3</v>
          </cell>
          <cell r="AE334">
            <v>2.1</v>
          </cell>
          <cell r="AF334">
            <v>-5</v>
          </cell>
          <cell r="AG334">
            <v>-3.4</v>
          </cell>
          <cell r="AH334">
            <v>-5.4</v>
          </cell>
          <cell r="AI334">
            <v>-2.9</v>
          </cell>
          <cell r="AJ334">
            <v>-1.7</v>
          </cell>
          <cell r="AK334">
            <v>8.9</v>
          </cell>
          <cell r="AL334">
            <v>9.8000000000000007</v>
          </cell>
          <cell r="AM334">
            <v>13.4</v>
          </cell>
          <cell r="AN334">
            <v>7.8</v>
          </cell>
          <cell r="AO334">
            <v>13</v>
          </cell>
          <cell r="AP334">
            <v>9.1</v>
          </cell>
          <cell r="AQ334">
            <v>4.0999999999999996</v>
          </cell>
          <cell r="AR334">
            <v>6.2</v>
          </cell>
          <cell r="AS334">
            <v>8</v>
          </cell>
          <cell r="AT334">
            <v>9.3000000000000007</v>
          </cell>
          <cell r="AU334">
            <v>10.4</v>
          </cell>
          <cell r="AV334">
            <v>18.8</v>
          </cell>
          <cell r="AW334">
            <v>22.3</v>
          </cell>
          <cell r="AX334">
            <v>15.5</v>
          </cell>
          <cell r="AY334">
            <v>23.7</v>
          </cell>
          <cell r="AZ334">
            <v>29.9</v>
          </cell>
          <cell r="BA334">
            <v>31.9</v>
          </cell>
          <cell r="BB334">
            <v>30.1</v>
          </cell>
          <cell r="BC334">
            <v>29.2</v>
          </cell>
          <cell r="BD334">
            <v>23.1</v>
          </cell>
          <cell r="BE334">
            <v>16.2</v>
          </cell>
          <cell r="BF334">
            <v>11.8</v>
          </cell>
          <cell r="BG334">
            <v>10.7</v>
          </cell>
          <cell r="BH334">
            <v>14.9</v>
          </cell>
          <cell r="BI334">
            <v>12.6</v>
          </cell>
          <cell r="BJ334">
            <v>13.1</v>
          </cell>
          <cell r="BK334">
            <v>11.5</v>
          </cell>
          <cell r="BL334">
            <v>11.4</v>
          </cell>
          <cell r="BM334">
            <v>12.1</v>
          </cell>
          <cell r="BN334">
            <v>8.1999999999999993</v>
          </cell>
          <cell r="BO334">
            <v>3.6</v>
          </cell>
          <cell r="BP334">
            <v>1.7</v>
          </cell>
          <cell r="BQ334">
            <v>-2.2000000000000002</v>
          </cell>
          <cell r="BR334">
            <v>2.7</v>
          </cell>
          <cell r="BS334">
            <v>-6.1</v>
          </cell>
          <cell r="BT334">
            <v>-2.2999999999999998</v>
          </cell>
          <cell r="BU334">
            <v>-0.3</v>
          </cell>
          <cell r="BV334">
            <v>2</v>
          </cell>
          <cell r="BW334">
            <v>-1.6</v>
          </cell>
          <cell r="BX334">
            <v>9.8000000000000007</v>
          </cell>
          <cell r="BY334">
            <v>7.8</v>
          </cell>
          <cell r="BZ334">
            <v>4.3</v>
          </cell>
          <cell r="CA334">
            <v>1.4</v>
          </cell>
          <cell r="CB334">
            <v>5.6</v>
          </cell>
          <cell r="CC334">
            <v>-0.3</v>
          </cell>
          <cell r="CD334">
            <v>0</v>
          </cell>
          <cell r="CE334">
            <v>-0.8</v>
          </cell>
          <cell r="CF334">
            <v>1.7</v>
          </cell>
          <cell r="CG334">
            <v>0.2</v>
          </cell>
          <cell r="CH334">
            <v>8.4</v>
          </cell>
          <cell r="CI334">
            <v>8.9</v>
          </cell>
          <cell r="CJ334">
            <v>12.4</v>
          </cell>
          <cell r="CK334">
            <v>14.6</v>
          </cell>
          <cell r="CL334">
            <v>11.3</v>
          </cell>
          <cell r="CM334">
            <v>15.3</v>
          </cell>
          <cell r="CN334">
            <v>16.600000000000001</v>
          </cell>
          <cell r="CO334">
            <v>20.8</v>
          </cell>
          <cell r="CP334">
            <v>20.8</v>
          </cell>
          <cell r="CQ334">
            <v>18.399999999999999</v>
          </cell>
          <cell r="CR334">
            <v>18.7</v>
          </cell>
          <cell r="CS334">
            <v>17.8</v>
          </cell>
          <cell r="CT334">
            <v>16.7</v>
          </cell>
          <cell r="CU334">
            <v>15.9</v>
          </cell>
          <cell r="CV334">
            <v>17.100000000000001</v>
          </cell>
          <cell r="CW334">
            <v>15.9</v>
          </cell>
          <cell r="CX334">
            <v>16.899999999999999</v>
          </cell>
          <cell r="CY334">
            <v>11.5</v>
          </cell>
          <cell r="CZ334">
            <v>10.1</v>
          </cell>
          <cell r="DA334">
            <v>13.2</v>
          </cell>
          <cell r="DB334">
            <v>4.7</v>
          </cell>
          <cell r="DC334">
            <v>2.1</v>
          </cell>
          <cell r="DD334">
            <v>5.8</v>
          </cell>
          <cell r="DE334">
            <v>5</v>
          </cell>
          <cell r="DF334">
            <v>4.5999999999999996</v>
          </cell>
          <cell r="DG334">
            <v>7.7</v>
          </cell>
          <cell r="DH334">
            <v>6.3</v>
          </cell>
          <cell r="DI334">
            <v>5.5</v>
          </cell>
          <cell r="DJ334">
            <v>4.2</v>
          </cell>
          <cell r="DK334">
            <v>5.9</v>
          </cell>
          <cell r="DL334">
            <v>9.6999999999999993</v>
          </cell>
          <cell r="DM334">
            <v>11.7</v>
          </cell>
          <cell r="DN334">
            <v>11.8</v>
          </cell>
          <cell r="DO334">
            <v>9</v>
          </cell>
          <cell r="DP334">
            <v>10.5</v>
          </cell>
          <cell r="DQ334">
            <v>11</v>
          </cell>
          <cell r="DR334">
            <v>12</v>
          </cell>
          <cell r="DS334">
            <v>11.3</v>
          </cell>
          <cell r="DT334">
            <v>11.4</v>
          </cell>
          <cell r="DU334">
            <v>11.4</v>
          </cell>
          <cell r="DV334">
            <v>8.1999999999999993</v>
          </cell>
          <cell r="DW334">
            <v>6.6</v>
          </cell>
          <cell r="DX334">
            <v>5.2</v>
          </cell>
          <cell r="DY334">
            <v>6.5</v>
          </cell>
          <cell r="DZ334">
            <v>6.6</v>
          </cell>
          <cell r="EA334">
            <v>0.3</v>
          </cell>
          <cell r="EB334">
            <v>5.4</v>
          </cell>
          <cell r="EC334">
            <v>2.6</v>
          </cell>
          <cell r="ED334">
            <v>0.7</v>
          </cell>
          <cell r="EE334">
            <v>2.2999999999999998</v>
          </cell>
          <cell r="EF334">
            <v>3.7</v>
          </cell>
          <cell r="EG334">
            <v>-0.6</v>
          </cell>
          <cell r="EH334">
            <v>1.3</v>
          </cell>
          <cell r="EI334">
            <v>5</v>
          </cell>
          <cell r="EJ334">
            <v>2.4</v>
          </cell>
          <cell r="EK334">
            <v>4</v>
          </cell>
          <cell r="EL334">
            <v>5.9</v>
          </cell>
          <cell r="EM334">
            <v>7.7</v>
          </cell>
          <cell r="EN334">
            <v>2.8</v>
          </cell>
          <cell r="EO334">
            <v>5</v>
          </cell>
          <cell r="EP334">
            <v>-0.3</v>
          </cell>
          <cell r="EQ334">
            <v>-6</v>
          </cell>
          <cell r="ER334">
            <v>-11.1</v>
          </cell>
          <cell r="ES334">
            <v>-9.5</v>
          </cell>
          <cell r="ET334">
            <v>-6.7</v>
          </cell>
          <cell r="EU334">
            <v>-3.2</v>
          </cell>
          <cell r="EV334">
            <v>-1.4</v>
          </cell>
          <cell r="EW334">
            <v>3.7</v>
          </cell>
          <cell r="EX334">
            <v>3.3</v>
          </cell>
          <cell r="EY334">
            <v>0.4</v>
          </cell>
          <cell r="EZ334">
            <v>0.9</v>
          </cell>
          <cell r="FA334">
            <v>1.1000000000000001</v>
          </cell>
          <cell r="FB334">
            <v>-1.6</v>
          </cell>
          <cell r="FC334">
            <v>-3.8</v>
          </cell>
          <cell r="FD334">
            <v>-1</v>
          </cell>
          <cell r="FE334">
            <v>-7.3</v>
          </cell>
          <cell r="FF334">
            <v>-6.5</v>
          </cell>
          <cell r="FG334">
            <v>-5.9</v>
          </cell>
          <cell r="FH334">
            <v>-6.3</v>
          </cell>
          <cell r="FI334">
            <v>-6.4</v>
          </cell>
          <cell r="FJ334">
            <v>-8.9</v>
          </cell>
          <cell r="FK334">
            <v>-10.1</v>
          </cell>
          <cell r="FL334">
            <v>-10.7</v>
          </cell>
          <cell r="FM334">
            <v>-9.6999999999999993</v>
          </cell>
          <cell r="FN334">
            <v>-9.9</v>
          </cell>
          <cell r="FO334">
            <v>-10</v>
          </cell>
          <cell r="FP334">
            <v>-9.1</v>
          </cell>
          <cell r="FQ334">
            <v>-10.6</v>
          </cell>
          <cell r="FR334">
            <v>-6.9</v>
          </cell>
          <cell r="FS334">
            <v>-9.1999999999999993</v>
          </cell>
          <cell r="FT334">
            <v>1.9</v>
          </cell>
          <cell r="FU334">
            <v>3.1</v>
          </cell>
          <cell r="FV334">
            <v>2</v>
          </cell>
          <cell r="FW334">
            <v>1.7</v>
          </cell>
          <cell r="FX334">
            <v>2.2000000000000002</v>
          </cell>
          <cell r="FY334">
            <v>0.4</v>
          </cell>
          <cell r="FZ334">
            <v>0.7</v>
          </cell>
          <cell r="GA334">
            <v>2.2000000000000002</v>
          </cell>
          <cell r="GB334">
            <v>1</v>
          </cell>
          <cell r="GC334">
            <v>1.1000000000000001</v>
          </cell>
          <cell r="GD334">
            <v>1.5</v>
          </cell>
          <cell r="GE334">
            <v>3.5</v>
          </cell>
          <cell r="GF334">
            <v>6.2</v>
          </cell>
          <cell r="GG334">
            <v>5.6</v>
          </cell>
          <cell r="GH334">
            <v>4.2</v>
          </cell>
          <cell r="GI334">
            <v>-1.4</v>
          </cell>
          <cell r="GJ334">
            <v>-2.9</v>
          </cell>
          <cell r="GK334">
            <v>-4</v>
          </cell>
          <cell r="GL334">
            <v>-0.4</v>
          </cell>
          <cell r="GM334">
            <v>-2.1</v>
          </cell>
          <cell r="GN334">
            <v>4.5</v>
          </cell>
          <cell r="GO334">
            <v>0.3</v>
          </cell>
          <cell r="GP334">
            <v>2.8</v>
          </cell>
          <cell r="GQ334">
            <v>-0.3</v>
          </cell>
          <cell r="GR334">
            <v>1.7</v>
          </cell>
          <cell r="GS334">
            <v>-5.7</v>
          </cell>
          <cell r="GT334">
            <v>0.6</v>
          </cell>
          <cell r="GU334">
            <v>4</v>
          </cell>
          <cell r="GV334">
            <v>1.5</v>
          </cell>
          <cell r="GW334">
            <v>0.3</v>
          </cell>
          <cell r="GX334">
            <v>6</v>
          </cell>
          <cell r="GY334">
            <v>6.2</v>
          </cell>
          <cell r="GZ334">
            <v>3.9</v>
          </cell>
          <cell r="HA334">
            <v>7.6</v>
          </cell>
          <cell r="HB334">
            <v>5.8</v>
          </cell>
          <cell r="HC334">
            <v>11.4</v>
          </cell>
          <cell r="HD334">
            <v>5.9</v>
          </cell>
          <cell r="HE334">
            <v>6.2</v>
          </cell>
          <cell r="HF334">
            <v>4.2</v>
          </cell>
          <cell r="HG334">
            <v>6.8</v>
          </cell>
          <cell r="HH334">
            <v>6.3</v>
          </cell>
          <cell r="HI334">
            <v>6.7</v>
          </cell>
          <cell r="HJ334">
            <v>9.3000000000000007</v>
          </cell>
          <cell r="HK334">
            <v>10.199999999999999</v>
          </cell>
          <cell r="HL334">
            <v>8.1999999999999993</v>
          </cell>
          <cell r="HM334">
            <v>3.6</v>
          </cell>
          <cell r="HN334">
            <v>-3.7</v>
          </cell>
          <cell r="HO334">
            <v>-8.9</v>
          </cell>
        </row>
        <row r="335">
          <cell r="A335" t="str">
            <v>DEGTXG</v>
          </cell>
          <cell r="B335" t="str">
            <v>YOY % change of implicit deflator</v>
          </cell>
          <cell r="C335" t="str">
            <v>Total exports of goods</v>
          </cell>
          <cell r="H335">
            <v>0</v>
          </cell>
          <cell r="I335">
            <v>0</v>
          </cell>
          <cell r="J335">
            <v>-1.9</v>
          </cell>
          <cell r="K335">
            <v>4.3</v>
          </cell>
          <cell r="L335">
            <v>1.8</v>
          </cell>
          <cell r="M335">
            <v>-1.5</v>
          </cell>
          <cell r="N335">
            <v>-2.8</v>
          </cell>
          <cell r="O335">
            <v>1.6</v>
          </cell>
          <cell r="P335">
            <v>5.5</v>
          </cell>
          <cell r="Q335">
            <v>6</v>
          </cell>
          <cell r="R335">
            <v>5.6</v>
          </cell>
          <cell r="S335">
            <v>5.9</v>
          </cell>
          <cell r="T335">
            <v>4.7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18.600000000000001</v>
          </cell>
          <cell r="Z335">
            <v>28.3</v>
          </cell>
          <cell r="AA335">
            <v>27.1</v>
          </cell>
          <cell r="AB335">
            <v>22.2</v>
          </cell>
          <cell r="AC335">
            <v>9.5</v>
          </cell>
          <cell r="AD335">
            <v>20.5</v>
          </cell>
          <cell r="AE335">
            <v>0.8</v>
          </cell>
          <cell r="AF335">
            <v>-5.3</v>
          </cell>
          <cell r="AG335">
            <v>-2.7</v>
          </cell>
          <cell r="AH335">
            <v>1.6</v>
          </cell>
          <cell r="AI335">
            <v>-1.5</v>
          </cell>
          <cell r="AJ335">
            <v>6.3</v>
          </cell>
          <cell r="AK335">
            <v>9.1</v>
          </cell>
          <cell r="AL335">
            <v>10</v>
          </cell>
          <cell r="AM335">
            <v>7.8</v>
          </cell>
          <cell r="AN335">
            <v>8.1</v>
          </cell>
          <cell r="AO335">
            <v>5.7</v>
          </cell>
          <cell r="AP335">
            <v>4.5999999999999996</v>
          </cell>
          <cell r="AQ335">
            <v>2.4</v>
          </cell>
          <cell r="AR335">
            <v>1.6</v>
          </cell>
          <cell r="AS335">
            <v>3.1</v>
          </cell>
          <cell r="AT335">
            <v>4</v>
          </cell>
          <cell r="AU335">
            <v>5.3</v>
          </cell>
          <cell r="AV335">
            <v>6.2</v>
          </cell>
          <cell r="AW335">
            <v>10</v>
          </cell>
          <cell r="AX335">
            <v>6.8</v>
          </cell>
          <cell r="AY335">
            <v>12.6</v>
          </cell>
          <cell r="AZ335">
            <v>17</v>
          </cell>
          <cell r="BA335">
            <v>19.100000000000001</v>
          </cell>
          <cell r="BB335">
            <v>18.2</v>
          </cell>
          <cell r="BC335">
            <v>17.3</v>
          </cell>
          <cell r="BD335">
            <v>13.5</v>
          </cell>
          <cell r="BE335">
            <v>9.4</v>
          </cell>
          <cell r="BF335">
            <v>7</v>
          </cell>
          <cell r="BG335">
            <v>7.4</v>
          </cell>
          <cell r="BH335">
            <v>9.1</v>
          </cell>
          <cell r="BI335">
            <v>8</v>
          </cell>
          <cell r="BJ335">
            <v>8.4</v>
          </cell>
          <cell r="BK335">
            <v>9.4</v>
          </cell>
          <cell r="BL335">
            <v>8.8000000000000007</v>
          </cell>
          <cell r="BM335">
            <v>8.6</v>
          </cell>
          <cell r="BN335">
            <v>11.2</v>
          </cell>
          <cell r="BO335">
            <v>9.5</v>
          </cell>
          <cell r="BP335">
            <v>6.1</v>
          </cell>
          <cell r="BQ335">
            <v>3.3</v>
          </cell>
          <cell r="BR335">
            <v>7.2</v>
          </cell>
          <cell r="BS335">
            <v>3.4</v>
          </cell>
          <cell r="BT335">
            <v>6.3</v>
          </cell>
          <cell r="BU335">
            <v>10.4</v>
          </cell>
          <cell r="BV335">
            <v>17.3</v>
          </cell>
          <cell r="BW335">
            <v>9.9</v>
          </cell>
          <cell r="BX335">
            <v>16.100000000000001</v>
          </cell>
          <cell r="BY335">
            <v>15.9</v>
          </cell>
          <cell r="BZ335">
            <v>13.8</v>
          </cell>
          <cell r="CA335">
            <v>9</v>
          </cell>
          <cell r="CB335">
            <v>12.9</v>
          </cell>
          <cell r="CC335">
            <v>5.4</v>
          </cell>
          <cell r="CD335">
            <v>1.5</v>
          </cell>
          <cell r="CE335">
            <v>-1.3</v>
          </cell>
          <cell r="CF335">
            <v>-2.6</v>
          </cell>
          <cell r="CG335">
            <v>0.4</v>
          </cell>
          <cell r="CH335">
            <v>-0.2</v>
          </cell>
          <cell r="CI335">
            <v>1.4</v>
          </cell>
          <cell r="CJ335">
            <v>2.4</v>
          </cell>
          <cell r="CK335">
            <v>4.5</v>
          </cell>
          <cell r="CL335">
            <v>2</v>
          </cell>
          <cell r="CM335">
            <v>2.4</v>
          </cell>
          <cell r="CN335">
            <v>1.9</v>
          </cell>
          <cell r="CO335">
            <v>2.5</v>
          </cell>
          <cell r="CP335">
            <v>2.8</v>
          </cell>
          <cell r="CQ335">
            <v>2.4</v>
          </cell>
          <cell r="CR335">
            <v>3.4</v>
          </cell>
          <cell r="CS335">
            <v>3</v>
          </cell>
          <cell r="CT335">
            <v>2.2999999999999998</v>
          </cell>
          <cell r="CU335">
            <v>3</v>
          </cell>
          <cell r="CV335">
            <v>2.9</v>
          </cell>
          <cell r="CW335">
            <v>4.7</v>
          </cell>
          <cell r="CX335">
            <v>5.2</v>
          </cell>
          <cell r="CY335">
            <v>5.0999999999999996</v>
          </cell>
          <cell r="CZ335">
            <v>4.5</v>
          </cell>
          <cell r="DA335">
            <v>4.8</v>
          </cell>
          <cell r="DB335">
            <v>3.4</v>
          </cell>
          <cell r="DC335">
            <v>2.5</v>
          </cell>
          <cell r="DD335">
            <v>1.9</v>
          </cell>
          <cell r="DE335">
            <v>1.9</v>
          </cell>
          <cell r="DF335">
            <v>2.4</v>
          </cell>
          <cell r="DG335">
            <v>2.2000000000000002</v>
          </cell>
          <cell r="DH335">
            <v>1.7</v>
          </cell>
          <cell r="DI335">
            <v>2.2999999999999998</v>
          </cell>
          <cell r="DJ335">
            <v>1.9</v>
          </cell>
          <cell r="DK335">
            <v>2</v>
          </cell>
          <cell r="DL335">
            <v>1.3</v>
          </cell>
          <cell r="DM335">
            <v>0.7</v>
          </cell>
          <cell r="DN335">
            <v>1</v>
          </cell>
          <cell r="DO335">
            <v>0.4</v>
          </cell>
          <cell r="DP335">
            <v>0.8</v>
          </cell>
          <cell r="DQ335">
            <v>-0.8</v>
          </cell>
          <cell r="DR335">
            <v>0.4</v>
          </cell>
          <cell r="DS335">
            <v>-0.5</v>
          </cell>
          <cell r="DT335">
            <v>-0.9</v>
          </cell>
          <cell r="DU335">
            <v>-0.4</v>
          </cell>
          <cell r="DV335">
            <v>0.8</v>
          </cell>
          <cell r="DW335">
            <v>0.5</v>
          </cell>
          <cell r="DX335">
            <v>2</v>
          </cell>
          <cell r="DY335">
            <v>3.1</v>
          </cell>
          <cell r="DZ335">
            <v>1.7</v>
          </cell>
          <cell r="EA335">
            <v>3.1</v>
          </cell>
          <cell r="EB335">
            <v>4</v>
          </cell>
          <cell r="EC335">
            <v>3.2</v>
          </cell>
          <cell r="ED335">
            <v>2.2999999999999998</v>
          </cell>
          <cell r="EE335">
            <v>3.1</v>
          </cell>
          <cell r="EF335">
            <v>1</v>
          </cell>
          <cell r="EG335">
            <v>-0.6</v>
          </cell>
          <cell r="EH335">
            <v>-1.2</v>
          </cell>
          <cell r="EI335">
            <v>-1.1000000000000001</v>
          </cell>
          <cell r="EJ335">
            <v>-0.5</v>
          </cell>
          <cell r="EK335">
            <v>-1.7</v>
          </cell>
          <cell r="EL335">
            <v>-1.7</v>
          </cell>
          <cell r="EM335">
            <v>-1.8</v>
          </cell>
          <cell r="EN335">
            <v>-1.8</v>
          </cell>
          <cell r="EO335">
            <v>-1.8</v>
          </cell>
          <cell r="EP335">
            <v>-2</v>
          </cell>
          <cell r="EQ335">
            <v>-2.5</v>
          </cell>
          <cell r="ER335">
            <v>-3.3</v>
          </cell>
          <cell r="ES335">
            <v>-4.2</v>
          </cell>
          <cell r="ET335">
            <v>-3</v>
          </cell>
          <cell r="EU335">
            <v>-4.4000000000000004</v>
          </cell>
          <cell r="EV335">
            <v>-3.9</v>
          </cell>
          <cell r="EW335">
            <v>-3.4</v>
          </cell>
          <cell r="EX335">
            <v>-2</v>
          </cell>
          <cell r="EY335">
            <v>-3.4</v>
          </cell>
          <cell r="EZ335">
            <v>-0.6</v>
          </cell>
          <cell r="FA335">
            <v>0</v>
          </cell>
          <cell r="FB335">
            <v>0.1</v>
          </cell>
          <cell r="FC335">
            <v>-0.5</v>
          </cell>
          <cell r="FD335">
            <v>-0.3</v>
          </cell>
          <cell r="FE335">
            <v>-1.2</v>
          </cell>
          <cell r="FF335">
            <v>-2.4</v>
          </cell>
          <cell r="FG335">
            <v>-3.2</v>
          </cell>
          <cell r="FH335">
            <v>-3.2</v>
          </cell>
          <cell r="FI335">
            <v>-2.6</v>
          </cell>
          <cell r="FJ335">
            <v>-3.7</v>
          </cell>
          <cell r="FK335">
            <v>-2.8</v>
          </cell>
          <cell r="FL335">
            <v>-2.5</v>
          </cell>
          <cell r="FM335">
            <v>-2.4</v>
          </cell>
          <cell r="FN335">
            <v>-2.9</v>
          </cell>
          <cell r="FO335">
            <v>-1</v>
          </cell>
          <cell r="FP335">
            <v>-1.7</v>
          </cell>
          <cell r="FQ335">
            <v>-2.2999999999999998</v>
          </cell>
          <cell r="FR335">
            <v>-2</v>
          </cell>
          <cell r="FS335">
            <v>-1.8</v>
          </cell>
          <cell r="FT335">
            <v>-1.2</v>
          </cell>
          <cell r="FU335">
            <v>0.3</v>
          </cell>
          <cell r="FV335">
            <v>1.7</v>
          </cell>
          <cell r="FW335">
            <v>2.2999999999999998</v>
          </cell>
          <cell r="FX335">
            <v>0.9</v>
          </cell>
          <cell r="FY335">
            <v>1.8</v>
          </cell>
          <cell r="FZ335">
            <v>1.1000000000000001</v>
          </cell>
          <cell r="GA335">
            <v>0.4</v>
          </cell>
          <cell r="GB335">
            <v>-0.4</v>
          </cell>
          <cell r="GC335">
            <v>0.6</v>
          </cell>
          <cell r="GD335">
            <v>-1.2</v>
          </cell>
          <cell r="GE335">
            <v>0.1</v>
          </cell>
          <cell r="GF335">
            <v>0.6</v>
          </cell>
          <cell r="GG335">
            <v>1.2</v>
          </cell>
          <cell r="GH335">
            <v>0.3</v>
          </cell>
          <cell r="GI335">
            <v>2.4</v>
          </cell>
          <cell r="GJ335">
            <v>1.7</v>
          </cell>
          <cell r="GK335">
            <v>1.9</v>
          </cell>
          <cell r="GL335">
            <v>2.7</v>
          </cell>
          <cell r="GM335">
            <v>2.2000000000000002</v>
          </cell>
          <cell r="GN335">
            <v>2.2999999999999998</v>
          </cell>
          <cell r="GO335">
            <v>3.4</v>
          </cell>
          <cell r="GP335">
            <v>4.4000000000000004</v>
          </cell>
          <cell r="GQ335">
            <v>3.3</v>
          </cell>
          <cell r="GR335">
            <v>3.4</v>
          </cell>
          <cell r="GS335">
            <v>1.8</v>
          </cell>
          <cell r="GT335">
            <v>0.1</v>
          </cell>
          <cell r="GU335">
            <v>-0.9</v>
          </cell>
          <cell r="GV335">
            <v>0.9</v>
          </cell>
          <cell r="GW335">
            <v>0.5</v>
          </cell>
          <cell r="GX335">
            <v>2.8</v>
          </cell>
          <cell r="GY335">
            <v>4.0999999999999996</v>
          </cell>
          <cell r="GZ335">
            <v>5.6</v>
          </cell>
          <cell r="HA335">
            <v>5.8</v>
          </cell>
          <cell r="HB335">
            <v>4.5999999999999996</v>
          </cell>
          <cell r="HC335">
            <v>7</v>
          </cell>
          <cell r="HD335">
            <v>8.1</v>
          </cell>
          <cell r="HE335">
            <v>8.6999999999999993</v>
          </cell>
          <cell r="HF335">
            <v>7.5</v>
          </cell>
          <cell r="HG335">
            <v>7.7</v>
          </cell>
          <cell r="HH335">
            <v>5.8</v>
          </cell>
          <cell r="HI335">
            <v>4.8</v>
          </cell>
          <cell r="HJ335">
            <v>1.3</v>
          </cell>
          <cell r="HK335">
            <v>1</v>
          </cell>
          <cell r="HL335">
            <v>3.1</v>
          </cell>
          <cell r="HM335">
            <v>-0.5</v>
          </cell>
          <cell r="HN335">
            <v>-0.5</v>
          </cell>
          <cell r="HO335">
            <v>-0.4</v>
          </cell>
        </row>
        <row r="336">
          <cell r="A336" t="str">
            <v>DEGDX</v>
          </cell>
          <cell r="B336" t="str">
            <v>YOY % change of implicit deflator</v>
          </cell>
          <cell r="C336" t="str">
            <v>Domestic Exports</v>
          </cell>
          <cell r="H336">
            <v>0</v>
          </cell>
          <cell r="I336">
            <v>0</v>
          </cell>
          <cell r="J336">
            <v>-1.7</v>
          </cell>
          <cell r="K336">
            <v>5</v>
          </cell>
          <cell r="L336">
            <v>1.1000000000000001</v>
          </cell>
          <cell r="M336">
            <v>-2</v>
          </cell>
          <cell r="N336">
            <v>-2.2999999999999998</v>
          </cell>
          <cell r="O336">
            <v>3.1</v>
          </cell>
          <cell r="P336">
            <v>5.5</v>
          </cell>
          <cell r="Q336">
            <v>5.8</v>
          </cell>
          <cell r="R336">
            <v>6.7</v>
          </cell>
          <cell r="S336">
            <v>6.3</v>
          </cell>
          <cell r="T336">
            <v>5.0999999999999996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17.100000000000001</v>
          </cell>
          <cell r="Z336">
            <v>26.9</v>
          </cell>
          <cell r="AA336">
            <v>27.6</v>
          </cell>
          <cell r="AB336">
            <v>23.7</v>
          </cell>
          <cell r="AC336">
            <v>10.7</v>
          </cell>
          <cell r="AD336">
            <v>21.5</v>
          </cell>
          <cell r="AE336">
            <v>1.7</v>
          </cell>
          <cell r="AF336">
            <v>-5.5</v>
          </cell>
          <cell r="AG336">
            <v>-2.9</v>
          </cell>
          <cell r="AH336">
            <v>3.4</v>
          </cell>
          <cell r="AI336">
            <v>-0.6</v>
          </cell>
          <cell r="AJ336">
            <v>10.1</v>
          </cell>
          <cell r="AK336">
            <v>13.1</v>
          </cell>
          <cell r="AL336">
            <v>11.4</v>
          </cell>
          <cell r="AM336">
            <v>8.4</v>
          </cell>
          <cell r="AN336">
            <v>10.7</v>
          </cell>
          <cell r="AO336">
            <v>4.7</v>
          </cell>
          <cell r="AP336">
            <v>2.9</v>
          </cell>
          <cell r="AQ336">
            <v>2.1</v>
          </cell>
          <cell r="AR336">
            <v>0.4</v>
          </cell>
          <cell r="AS336">
            <v>2.4</v>
          </cell>
          <cell r="AT336">
            <v>3.4</v>
          </cell>
          <cell r="AU336">
            <v>4.5</v>
          </cell>
          <cell r="AV336">
            <v>4.5999999999999996</v>
          </cell>
          <cell r="AW336">
            <v>8.5</v>
          </cell>
          <cell r="AX336">
            <v>5.5</v>
          </cell>
          <cell r="AY336">
            <v>11.5</v>
          </cell>
          <cell r="AZ336">
            <v>16</v>
          </cell>
          <cell r="BA336">
            <v>19</v>
          </cell>
          <cell r="BB336">
            <v>17.7</v>
          </cell>
          <cell r="BC336">
            <v>16.600000000000001</v>
          </cell>
          <cell r="BD336">
            <v>13.1</v>
          </cell>
          <cell r="BE336">
            <v>9.5</v>
          </cell>
          <cell r="BF336">
            <v>7.6</v>
          </cell>
          <cell r="BG336">
            <v>7.4</v>
          </cell>
          <cell r="BH336">
            <v>8.8000000000000007</v>
          </cell>
          <cell r="BI336">
            <v>7.6</v>
          </cell>
          <cell r="BJ336">
            <v>8.3000000000000007</v>
          </cell>
          <cell r="BK336">
            <v>10.7</v>
          </cell>
          <cell r="BL336">
            <v>9.1999999999999993</v>
          </cell>
          <cell r="BM336">
            <v>9.1</v>
          </cell>
          <cell r="BN336">
            <v>9.6999999999999993</v>
          </cell>
          <cell r="BO336">
            <v>8.4</v>
          </cell>
          <cell r="BP336">
            <v>4.5999999999999996</v>
          </cell>
          <cell r="BQ336">
            <v>2.2999999999999998</v>
          </cell>
          <cell r="BR336">
            <v>5.9</v>
          </cell>
          <cell r="BS336">
            <v>3.8</v>
          </cell>
          <cell r="BT336">
            <v>5.8</v>
          </cell>
          <cell r="BU336">
            <v>10.3</v>
          </cell>
          <cell r="BV336">
            <v>17.3</v>
          </cell>
          <cell r="BW336">
            <v>9.9</v>
          </cell>
          <cell r="BX336">
            <v>15.8</v>
          </cell>
          <cell r="BY336">
            <v>15.8</v>
          </cell>
          <cell r="BZ336">
            <v>13.5</v>
          </cell>
          <cell r="CA336">
            <v>8.1</v>
          </cell>
          <cell r="CB336">
            <v>12.7</v>
          </cell>
          <cell r="CC336">
            <v>4.5</v>
          </cell>
          <cell r="CD336">
            <v>0.7</v>
          </cell>
          <cell r="CE336">
            <v>-1.8</v>
          </cell>
          <cell r="CF336">
            <v>-3.6</v>
          </cell>
          <cell r="CG336">
            <v>-0.4</v>
          </cell>
          <cell r="CH336">
            <v>0</v>
          </cell>
          <cell r="CI336">
            <v>0.8</v>
          </cell>
          <cell r="CJ336">
            <v>1.7</v>
          </cell>
          <cell r="CK336">
            <v>5.2</v>
          </cell>
          <cell r="CL336">
            <v>2.1</v>
          </cell>
          <cell r="CM336">
            <v>3.1</v>
          </cell>
          <cell r="CN336">
            <v>3.2</v>
          </cell>
          <cell r="CO336">
            <v>3</v>
          </cell>
          <cell r="CP336">
            <v>2.8</v>
          </cell>
          <cell r="CQ336">
            <v>3</v>
          </cell>
          <cell r="CR336">
            <v>3.4</v>
          </cell>
          <cell r="CS336">
            <v>2.6</v>
          </cell>
          <cell r="CT336">
            <v>1.5</v>
          </cell>
          <cell r="CU336">
            <v>2</v>
          </cell>
          <cell r="CV336">
            <v>2.2999999999999998</v>
          </cell>
          <cell r="CW336">
            <v>2.9</v>
          </cell>
          <cell r="CX336">
            <v>2.9</v>
          </cell>
          <cell r="CY336">
            <v>3.1</v>
          </cell>
          <cell r="CZ336">
            <v>2.5</v>
          </cell>
          <cell r="DA336">
            <v>2.8</v>
          </cell>
          <cell r="DB336">
            <v>1.8</v>
          </cell>
          <cell r="DC336">
            <v>1.4</v>
          </cell>
          <cell r="DD336">
            <v>0.9</v>
          </cell>
          <cell r="DE336">
            <v>1.2</v>
          </cell>
          <cell r="DF336">
            <v>1.3</v>
          </cell>
          <cell r="DG336">
            <v>1.8</v>
          </cell>
          <cell r="DH336">
            <v>1.9</v>
          </cell>
          <cell r="DI336">
            <v>2</v>
          </cell>
          <cell r="DJ336">
            <v>1.5</v>
          </cell>
          <cell r="DK336">
            <v>1.8</v>
          </cell>
          <cell r="DL336">
            <v>1.1000000000000001</v>
          </cell>
          <cell r="DM336">
            <v>0.8</v>
          </cell>
          <cell r="DN336">
            <v>1.9</v>
          </cell>
          <cell r="DO336">
            <v>0.9</v>
          </cell>
          <cell r="DP336">
            <v>1.2</v>
          </cell>
          <cell r="DQ336">
            <v>-0.6</v>
          </cell>
          <cell r="DR336">
            <v>-0.1</v>
          </cell>
          <cell r="DS336">
            <v>0</v>
          </cell>
          <cell r="DT336">
            <v>-0.1</v>
          </cell>
          <cell r="DU336">
            <v>-0.2</v>
          </cell>
          <cell r="DV336">
            <v>1.4</v>
          </cell>
          <cell r="DW336">
            <v>1.4</v>
          </cell>
          <cell r="DX336">
            <v>1.9</v>
          </cell>
          <cell r="DY336">
            <v>2.6</v>
          </cell>
          <cell r="DZ336">
            <v>1.9</v>
          </cell>
          <cell r="EA336">
            <v>2.2000000000000002</v>
          </cell>
          <cell r="EB336">
            <v>3.1</v>
          </cell>
          <cell r="EC336">
            <v>2.6</v>
          </cell>
          <cell r="ED336">
            <v>1.9</v>
          </cell>
          <cell r="EE336">
            <v>2.4</v>
          </cell>
          <cell r="EF336">
            <v>1.5</v>
          </cell>
          <cell r="EG336">
            <v>-1.2</v>
          </cell>
          <cell r="EH336">
            <v>-0.4</v>
          </cell>
          <cell r="EI336">
            <v>0.2</v>
          </cell>
          <cell r="EJ336">
            <v>0</v>
          </cell>
          <cell r="EK336">
            <v>-2.2000000000000002</v>
          </cell>
          <cell r="EL336">
            <v>-0.8</v>
          </cell>
          <cell r="EM336">
            <v>-3.1</v>
          </cell>
          <cell r="EN336">
            <v>-3.5</v>
          </cell>
          <cell r="EO336">
            <v>-2.5</v>
          </cell>
          <cell r="EP336">
            <v>-2.9</v>
          </cell>
          <cell r="EQ336">
            <v>-3.4</v>
          </cell>
          <cell r="ER336">
            <v>-2.9</v>
          </cell>
          <cell r="ES336">
            <v>-4</v>
          </cell>
          <cell r="ET336">
            <v>-3.3</v>
          </cell>
          <cell r="EU336">
            <v>-3.5</v>
          </cell>
          <cell r="EV336">
            <v>-3.5</v>
          </cell>
          <cell r="EW336">
            <v>-2.6</v>
          </cell>
          <cell r="EX336">
            <v>-1.8</v>
          </cell>
          <cell r="EY336">
            <v>-2.9</v>
          </cell>
          <cell r="EZ336">
            <v>-1.6</v>
          </cell>
          <cell r="FA336">
            <v>-1.6</v>
          </cell>
          <cell r="FB336">
            <v>-0.2</v>
          </cell>
          <cell r="FC336">
            <v>-1</v>
          </cell>
          <cell r="FD336">
            <v>-1.1000000000000001</v>
          </cell>
          <cell r="FE336">
            <v>-2.6</v>
          </cell>
          <cell r="FF336">
            <v>-4.4000000000000004</v>
          </cell>
          <cell r="FG336">
            <v>-7.4</v>
          </cell>
          <cell r="FH336">
            <v>-7.3</v>
          </cell>
          <cell r="FI336">
            <v>-5.6</v>
          </cell>
          <cell r="FJ336">
            <v>-7</v>
          </cell>
          <cell r="FK336">
            <v>-5</v>
          </cell>
          <cell r="FL336">
            <v>-3.4</v>
          </cell>
          <cell r="FM336">
            <v>-1.1000000000000001</v>
          </cell>
          <cell r="FN336">
            <v>-4</v>
          </cell>
          <cell r="FO336">
            <v>1.2</v>
          </cell>
          <cell r="FP336">
            <v>0.9</v>
          </cell>
          <cell r="FQ336">
            <v>-0.3</v>
          </cell>
          <cell r="FR336">
            <v>-1.5</v>
          </cell>
          <cell r="FS336">
            <v>0</v>
          </cell>
          <cell r="FT336">
            <v>-1</v>
          </cell>
          <cell r="FU336">
            <v>0.1</v>
          </cell>
          <cell r="FV336">
            <v>1.2</v>
          </cell>
          <cell r="FW336">
            <v>3.9</v>
          </cell>
          <cell r="FX336">
            <v>1.2</v>
          </cell>
          <cell r="FY336">
            <v>3.8</v>
          </cell>
          <cell r="FZ336">
            <v>3.6</v>
          </cell>
          <cell r="GA336">
            <v>0.8</v>
          </cell>
          <cell r="GB336">
            <v>-0.8</v>
          </cell>
          <cell r="GC336">
            <v>1.6</v>
          </cell>
          <cell r="GD336">
            <v>-1.3</v>
          </cell>
          <cell r="GE336">
            <v>-2.2999999999999998</v>
          </cell>
          <cell r="GF336">
            <v>-0.6</v>
          </cell>
          <cell r="GG336">
            <v>-0.6</v>
          </cell>
          <cell r="GH336">
            <v>-1</v>
          </cell>
          <cell r="GI336">
            <v>3.4</v>
          </cell>
          <cell r="GJ336">
            <v>3.6</v>
          </cell>
          <cell r="GK336">
            <v>3.4</v>
          </cell>
          <cell r="GL336">
            <v>7.8</v>
          </cell>
          <cell r="GM336">
            <v>4.5999999999999996</v>
          </cell>
          <cell r="GN336">
            <v>6.9</v>
          </cell>
          <cell r="GO336">
            <v>8</v>
          </cell>
          <cell r="GP336">
            <v>10.6</v>
          </cell>
          <cell r="GQ336">
            <v>4.5999999999999996</v>
          </cell>
          <cell r="GR336">
            <v>7.4</v>
          </cell>
          <cell r="GS336">
            <v>4.0999999999999996</v>
          </cell>
          <cell r="GT336">
            <v>0.5</v>
          </cell>
          <cell r="GU336">
            <v>-0.6</v>
          </cell>
          <cell r="GV336">
            <v>5.2</v>
          </cell>
          <cell r="GW336">
            <v>2.2999999999999998</v>
          </cell>
          <cell r="GX336">
            <v>3.2</v>
          </cell>
          <cell r="GY336">
            <v>12.8</v>
          </cell>
          <cell r="GZ336">
            <v>7.5</v>
          </cell>
          <cell r="HA336">
            <v>6.6</v>
          </cell>
          <cell r="HB336">
            <v>7.7</v>
          </cell>
          <cell r="HC336">
            <v>8.5</v>
          </cell>
          <cell r="HD336">
            <v>7.9</v>
          </cell>
          <cell r="HE336">
            <v>15.3</v>
          </cell>
          <cell r="HF336">
            <v>9.6</v>
          </cell>
          <cell r="HG336">
            <v>10.3</v>
          </cell>
          <cell r="HH336">
            <v>-1.8</v>
          </cell>
          <cell r="HI336">
            <v>6.2</v>
          </cell>
          <cell r="HJ336">
            <v>-0.2</v>
          </cell>
          <cell r="HK336">
            <v>3.7</v>
          </cell>
          <cell r="HL336">
            <v>2.2999999999999998</v>
          </cell>
          <cell r="HM336">
            <v>-3.3</v>
          </cell>
          <cell r="HN336">
            <v>-0.6</v>
          </cell>
          <cell r="HO336">
            <v>-6.4</v>
          </cell>
        </row>
        <row r="337">
          <cell r="A337" t="str">
            <v>DEGRX</v>
          </cell>
          <cell r="B337" t="str">
            <v>YOY % change of implicit deflator</v>
          </cell>
          <cell r="C337" t="str">
            <v>Re-exports</v>
          </cell>
          <cell r="H337">
            <v>0</v>
          </cell>
          <cell r="I337">
            <v>0</v>
          </cell>
          <cell r="J337">
            <v>0.3</v>
          </cell>
          <cell r="K337">
            <v>1.1000000000000001</v>
          </cell>
          <cell r="L337">
            <v>9.6</v>
          </cell>
          <cell r="M337">
            <v>-1.4</v>
          </cell>
          <cell r="N337">
            <v>-0.2</v>
          </cell>
          <cell r="O337">
            <v>-0.1</v>
          </cell>
          <cell r="P337">
            <v>7.2</v>
          </cell>
          <cell r="Q337">
            <v>7.2</v>
          </cell>
          <cell r="R337">
            <v>4.2</v>
          </cell>
          <cell r="S337">
            <v>0.7</v>
          </cell>
          <cell r="T337">
            <v>6.1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22.5</v>
          </cell>
          <cell r="Z337">
            <v>34</v>
          </cell>
          <cell r="AA337">
            <v>26</v>
          </cell>
          <cell r="AB337">
            <v>17.100000000000001</v>
          </cell>
          <cell r="AC337">
            <v>4.5999999999999996</v>
          </cell>
          <cell r="AD337">
            <v>18.7</v>
          </cell>
          <cell r="AE337">
            <v>-1.1000000000000001</v>
          </cell>
          <cell r="AF337">
            <v>-2.7</v>
          </cell>
          <cell r="AG337">
            <v>-2.2999999999999998</v>
          </cell>
          <cell r="AH337">
            <v>-4.3</v>
          </cell>
          <cell r="AI337">
            <v>-2.1</v>
          </cell>
          <cell r="AJ337">
            <v>-4.0999999999999996</v>
          </cell>
          <cell r="AK337">
            <v>-3.2</v>
          </cell>
          <cell r="AL337">
            <v>2.2000000000000002</v>
          </cell>
          <cell r="AM337">
            <v>5.0999999999999996</v>
          </cell>
          <cell r="AN337">
            <v>-0.2</v>
          </cell>
          <cell r="AO337">
            <v>9</v>
          </cell>
          <cell r="AP337">
            <v>9.3000000000000007</v>
          </cell>
          <cell r="AQ337">
            <v>3.9</v>
          </cell>
          <cell r="AR337">
            <v>4.2</v>
          </cell>
          <cell r="AS337">
            <v>6.5</v>
          </cell>
          <cell r="AT337">
            <v>5.8</v>
          </cell>
          <cell r="AU337">
            <v>8.5</v>
          </cell>
          <cell r="AV337">
            <v>14.8</v>
          </cell>
          <cell r="AW337">
            <v>15.8</v>
          </cell>
          <cell r="AX337">
            <v>10.7</v>
          </cell>
          <cell r="AY337">
            <v>16.5</v>
          </cell>
          <cell r="AZ337">
            <v>21.6</v>
          </cell>
          <cell r="BA337">
            <v>21.8</v>
          </cell>
          <cell r="BB337">
            <v>19.399999999999999</v>
          </cell>
          <cell r="BC337">
            <v>19.399999999999999</v>
          </cell>
          <cell r="BD337">
            <v>15.3</v>
          </cell>
          <cell r="BE337">
            <v>8.8000000000000007</v>
          </cell>
          <cell r="BF337">
            <v>6.2</v>
          </cell>
          <cell r="BG337">
            <v>8.4</v>
          </cell>
          <cell r="BH337">
            <v>9.4</v>
          </cell>
          <cell r="BI337">
            <v>9</v>
          </cell>
          <cell r="BJ337">
            <v>8.1</v>
          </cell>
          <cell r="BK337">
            <v>7.7</v>
          </cell>
          <cell r="BL337">
            <v>8.4</v>
          </cell>
          <cell r="BM337">
            <v>8.5</v>
          </cell>
          <cell r="BN337">
            <v>13.8</v>
          </cell>
          <cell r="BO337">
            <v>11.9</v>
          </cell>
          <cell r="BP337">
            <v>8.6</v>
          </cell>
          <cell r="BQ337">
            <v>5</v>
          </cell>
          <cell r="BR337">
            <v>9.6</v>
          </cell>
          <cell r="BS337">
            <v>2.9</v>
          </cell>
          <cell r="BT337">
            <v>7.8</v>
          </cell>
          <cell r="BU337">
            <v>11</v>
          </cell>
          <cell r="BV337">
            <v>16.8</v>
          </cell>
          <cell r="BW337">
            <v>9.8000000000000007</v>
          </cell>
          <cell r="BX337">
            <v>15.6</v>
          </cell>
          <cell r="BY337">
            <v>16.3</v>
          </cell>
          <cell r="BZ337">
            <v>14.5</v>
          </cell>
          <cell r="CA337">
            <v>10</v>
          </cell>
          <cell r="CB337">
            <v>13.9</v>
          </cell>
          <cell r="CC337">
            <v>5.9</v>
          </cell>
          <cell r="CD337">
            <v>1.4</v>
          </cell>
          <cell r="CE337">
            <v>-0.8</v>
          </cell>
          <cell r="CF337">
            <v>-1.2</v>
          </cell>
          <cell r="CG337">
            <v>1.3</v>
          </cell>
          <cell r="CH337">
            <v>-0.2</v>
          </cell>
          <cell r="CI337">
            <v>2.4</v>
          </cell>
          <cell r="CJ337">
            <v>3</v>
          </cell>
          <cell r="CK337">
            <v>3</v>
          </cell>
          <cell r="CL337">
            <v>2.1</v>
          </cell>
          <cell r="CM337">
            <v>2.1</v>
          </cell>
          <cell r="CN337">
            <v>0.8</v>
          </cell>
          <cell r="CO337">
            <v>2.2999999999999998</v>
          </cell>
          <cell r="CP337">
            <v>3.4</v>
          </cell>
          <cell r="CQ337">
            <v>2.2000000000000002</v>
          </cell>
          <cell r="CR337">
            <v>3.3</v>
          </cell>
          <cell r="CS337">
            <v>3.3</v>
          </cell>
          <cell r="CT337">
            <v>3.1</v>
          </cell>
          <cell r="CU337">
            <v>3.7</v>
          </cell>
          <cell r="CV337">
            <v>3.4</v>
          </cell>
          <cell r="CW337">
            <v>6</v>
          </cell>
          <cell r="CX337">
            <v>6.7</v>
          </cell>
          <cell r="CY337">
            <v>6.4</v>
          </cell>
          <cell r="CZ337">
            <v>5.8</v>
          </cell>
          <cell r="DA337">
            <v>6.1</v>
          </cell>
          <cell r="DB337">
            <v>4.4000000000000004</v>
          </cell>
          <cell r="DC337">
            <v>3.2</v>
          </cell>
          <cell r="DD337">
            <v>2.5</v>
          </cell>
          <cell r="DE337">
            <v>2.2000000000000002</v>
          </cell>
          <cell r="DF337">
            <v>3</v>
          </cell>
          <cell r="DG337">
            <v>2.4</v>
          </cell>
          <cell r="DH337">
            <v>1.6</v>
          </cell>
          <cell r="DI337">
            <v>2.5</v>
          </cell>
          <cell r="DJ337">
            <v>2.1</v>
          </cell>
          <cell r="DK337">
            <v>2.1</v>
          </cell>
          <cell r="DL337">
            <v>1.3</v>
          </cell>
          <cell r="DM337">
            <v>0.7</v>
          </cell>
          <cell r="DN337">
            <v>0.7</v>
          </cell>
          <cell r="DO337">
            <v>0.2</v>
          </cell>
          <cell r="DP337">
            <v>0.7</v>
          </cell>
          <cell r="DQ337">
            <v>-0.8</v>
          </cell>
          <cell r="DR337">
            <v>0.6</v>
          </cell>
          <cell r="DS337">
            <v>-0.6</v>
          </cell>
          <cell r="DT337">
            <v>-1.1000000000000001</v>
          </cell>
          <cell r="DU337">
            <v>-0.5</v>
          </cell>
          <cell r="DV337">
            <v>0.6</v>
          </cell>
          <cell r="DW337">
            <v>0.3</v>
          </cell>
          <cell r="DX337">
            <v>2.1</v>
          </cell>
          <cell r="DY337">
            <v>3.2</v>
          </cell>
          <cell r="DZ337">
            <v>1.6</v>
          </cell>
          <cell r="EA337">
            <v>3.3</v>
          </cell>
          <cell r="EB337">
            <v>4.3</v>
          </cell>
          <cell r="EC337">
            <v>3.3</v>
          </cell>
          <cell r="ED337">
            <v>2.4</v>
          </cell>
          <cell r="EE337">
            <v>3.3</v>
          </cell>
          <cell r="EF337">
            <v>0.9</v>
          </cell>
          <cell r="EG337">
            <v>-0.6</v>
          </cell>
          <cell r="EH337">
            <v>-1.3</v>
          </cell>
          <cell r="EI337">
            <v>-1.3</v>
          </cell>
          <cell r="EJ337">
            <v>-0.6</v>
          </cell>
          <cell r="EK337">
            <v>-1.6</v>
          </cell>
          <cell r="EL337">
            <v>-1.9</v>
          </cell>
          <cell r="EM337">
            <v>-1.6</v>
          </cell>
          <cell r="EN337">
            <v>-1.5</v>
          </cell>
          <cell r="EO337">
            <v>-1.6</v>
          </cell>
          <cell r="EP337">
            <v>-1.8</v>
          </cell>
          <cell r="EQ337">
            <v>-2.4</v>
          </cell>
          <cell r="ER337">
            <v>-3.3</v>
          </cell>
          <cell r="ES337">
            <v>-4.2</v>
          </cell>
          <cell r="ET337">
            <v>-3</v>
          </cell>
          <cell r="EU337">
            <v>-4.5</v>
          </cell>
          <cell r="EV337">
            <v>-4</v>
          </cell>
          <cell r="EW337">
            <v>-3.5</v>
          </cell>
          <cell r="EX337">
            <v>-2</v>
          </cell>
          <cell r="EY337">
            <v>-3.5</v>
          </cell>
          <cell r="EZ337">
            <v>-0.4</v>
          </cell>
          <cell r="FA337">
            <v>0.2</v>
          </cell>
          <cell r="FB337">
            <v>0.1</v>
          </cell>
          <cell r="FC337">
            <v>-0.5</v>
          </cell>
          <cell r="FD337">
            <v>-0.1</v>
          </cell>
          <cell r="FE337">
            <v>-1.1000000000000001</v>
          </cell>
          <cell r="FF337">
            <v>-2.2000000000000002</v>
          </cell>
          <cell r="FG337">
            <v>-2.7</v>
          </cell>
          <cell r="FH337">
            <v>-2.7</v>
          </cell>
          <cell r="FI337">
            <v>-2.2000000000000002</v>
          </cell>
          <cell r="FJ337">
            <v>-3.3</v>
          </cell>
          <cell r="FK337">
            <v>-2.6</v>
          </cell>
          <cell r="FL337">
            <v>-2.4</v>
          </cell>
          <cell r="FM337">
            <v>-2.5</v>
          </cell>
          <cell r="FN337">
            <v>-2.7</v>
          </cell>
          <cell r="FO337">
            <v>-1.3</v>
          </cell>
          <cell r="FP337">
            <v>-1.9</v>
          </cell>
          <cell r="FQ337">
            <v>-2.4</v>
          </cell>
          <cell r="FR337">
            <v>-2</v>
          </cell>
          <cell r="FS337">
            <v>-1.9</v>
          </cell>
          <cell r="FT337">
            <v>-1.2</v>
          </cell>
          <cell r="FU337">
            <v>0.3</v>
          </cell>
          <cell r="FV337">
            <v>1.7</v>
          </cell>
          <cell r="FW337">
            <v>2.2000000000000002</v>
          </cell>
          <cell r="FX337">
            <v>0.9</v>
          </cell>
          <cell r="FY337">
            <v>1.6</v>
          </cell>
          <cell r="FZ337">
            <v>0.9</v>
          </cell>
          <cell r="GA337">
            <v>0.4</v>
          </cell>
          <cell r="GB337">
            <v>-0.4</v>
          </cell>
          <cell r="GC337">
            <v>0.6</v>
          </cell>
          <cell r="GD337">
            <v>-1.2</v>
          </cell>
          <cell r="GE337">
            <v>0.3</v>
          </cell>
          <cell r="GF337">
            <v>0.7</v>
          </cell>
          <cell r="GG337">
            <v>1.3</v>
          </cell>
          <cell r="GH337">
            <v>0.3</v>
          </cell>
          <cell r="GI337">
            <v>2.4</v>
          </cell>
          <cell r="GJ337">
            <v>1.6</v>
          </cell>
          <cell r="GK337">
            <v>1.9</v>
          </cell>
          <cell r="GL337">
            <v>2.5</v>
          </cell>
          <cell r="GM337">
            <v>2.1</v>
          </cell>
          <cell r="GN337">
            <v>2.1</v>
          </cell>
          <cell r="GO337">
            <v>3.3</v>
          </cell>
          <cell r="GP337">
            <v>4.2</v>
          </cell>
          <cell r="GQ337">
            <v>3.3</v>
          </cell>
          <cell r="GR337">
            <v>3.2</v>
          </cell>
          <cell r="GS337">
            <v>1.8</v>
          </cell>
          <cell r="GT337">
            <v>0.1</v>
          </cell>
          <cell r="GU337">
            <v>-0.9</v>
          </cell>
          <cell r="GV337">
            <v>0.8</v>
          </cell>
          <cell r="GW337">
            <v>0.5</v>
          </cell>
          <cell r="GX337">
            <v>2.9</v>
          </cell>
          <cell r="GY337">
            <v>3.8</v>
          </cell>
          <cell r="GZ337">
            <v>5.5</v>
          </cell>
          <cell r="HA337">
            <v>5.7</v>
          </cell>
          <cell r="HB337">
            <v>4.5</v>
          </cell>
          <cell r="HC337">
            <v>6.9</v>
          </cell>
          <cell r="HD337">
            <v>8.1</v>
          </cell>
          <cell r="HE337">
            <v>8.5</v>
          </cell>
          <cell r="HF337">
            <v>7.4</v>
          </cell>
          <cell r="HG337">
            <v>7.7</v>
          </cell>
          <cell r="HH337">
            <v>6</v>
          </cell>
          <cell r="HI337">
            <v>4.7</v>
          </cell>
          <cell r="HJ337">
            <v>1.4</v>
          </cell>
          <cell r="HK337">
            <v>1</v>
          </cell>
          <cell r="HL337">
            <v>3.2</v>
          </cell>
          <cell r="HM337">
            <v>-0.4</v>
          </cell>
          <cell r="HN337">
            <v>-0.4</v>
          </cell>
          <cell r="HO337">
            <v>-0.3</v>
          </cell>
        </row>
        <row r="338">
          <cell r="A338" t="str">
            <v>DEGMG</v>
          </cell>
          <cell r="B338" t="str">
            <v>YOY % change of implicit deflator</v>
          </cell>
          <cell r="C338" t="str">
            <v>Imports of goods</v>
          </cell>
          <cell r="H338">
            <v>0</v>
          </cell>
          <cell r="I338">
            <v>0</v>
          </cell>
          <cell r="J338">
            <v>-4.0999999999999996</v>
          </cell>
          <cell r="K338">
            <v>1.3</v>
          </cell>
          <cell r="L338">
            <v>3.9</v>
          </cell>
          <cell r="M338">
            <v>0</v>
          </cell>
          <cell r="N338">
            <v>-1.2</v>
          </cell>
          <cell r="O338">
            <v>0.8</v>
          </cell>
          <cell r="P338">
            <v>2.9</v>
          </cell>
          <cell r="Q338">
            <v>7.2</v>
          </cell>
          <cell r="R338">
            <v>5.0999999999999996</v>
          </cell>
          <cell r="S338">
            <v>1.9</v>
          </cell>
          <cell r="T338">
            <v>3.2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21</v>
          </cell>
          <cell r="Z338">
            <v>42.4</v>
          </cell>
          <cell r="AA338">
            <v>35.5</v>
          </cell>
          <cell r="AB338">
            <v>30.1</v>
          </cell>
          <cell r="AC338">
            <v>13.8</v>
          </cell>
          <cell r="AD338">
            <v>28.5</v>
          </cell>
          <cell r="AE338">
            <v>-3.1</v>
          </cell>
          <cell r="AF338">
            <v>-6.2</v>
          </cell>
          <cell r="AG338">
            <v>-6.7</v>
          </cell>
          <cell r="AH338">
            <v>-5.0999999999999996</v>
          </cell>
          <cell r="AI338">
            <v>-4.7</v>
          </cell>
          <cell r="AJ338">
            <v>1.2</v>
          </cell>
          <cell r="AK338">
            <v>2.9</v>
          </cell>
          <cell r="AL338">
            <v>5</v>
          </cell>
          <cell r="AM338">
            <v>5.8</v>
          </cell>
          <cell r="AN338">
            <v>4</v>
          </cell>
          <cell r="AO338">
            <v>6.7</v>
          </cell>
          <cell r="AP338">
            <v>5</v>
          </cell>
          <cell r="AQ338">
            <v>3.6</v>
          </cell>
          <cell r="AR338">
            <v>3.2</v>
          </cell>
          <cell r="AS338">
            <v>4.5999999999999996</v>
          </cell>
          <cell r="AT338">
            <v>4</v>
          </cell>
          <cell r="AU338">
            <v>5.8</v>
          </cell>
          <cell r="AV338">
            <v>6.6</v>
          </cell>
          <cell r="AW338">
            <v>9.4</v>
          </cell>
          <cell r="AX338">
            <v>6.8</v>
          </cell>
          <cell r="AY338">
            <v>12.9</v>
          </cell>
          <cell r="AZ338">
            <v>16.600000000000001</v>
          </cell>
          <cell r="BA338">
            <v>20.5</v>
          </cell>
          <cell r="BB338">
            <v>19.600000000000001</v>
          </cell>
          <cell r="BC338">
            <v>17.899999999999999</v>
          </cell>
          <cell r="BD338">
            <v>13.9</v>
          </cell>
          <cell r="BE338">
            <v>9</v>
          </cell>
          <cell r="BF338">
            <v>6.4</v>
          </cell>
          <cell r="BG338">
            <v>6.2</v>
          </cell>
          <cell r="BH338">
            <v>8.6</v>
          </cell>
          <cell r="BI338">
            <v>8.9</v>
          </cell>
          <cell r="BJ338">
            <v>10.8</v>
          </cell>
          <cell r="BK338">
            <v>11.3</v>
          </cell>
          <cell r="BL338">
            <v>13.5</v>
          </cell>
          <cell r="BM338">
            <v>11.1</v>
          </cell>
          <cell r="BN338">
            <v>12.4</v>
          </cell>
          <cell r="BO338">
            <v>6.3</v>
          </cell>
          <cell r="BP338">
            <v>2.2000000000000002</v>
          </cell>
          <cell r="BQ338">
            <v>2.2000000000000002</v>
          </cell>
          <cell r="BR338">
            <v>5.5</v>
          </cell>
          <cell r="BS338">
            <v>3.6</v>
          </cell>
          <cell r="BT338">
            <v>9.1</v>
          </cell>
          <cell r="BU338">
            <v>15.2</v>
          </cell>
          <cell r="BV338">
            <v>18.2</v>
          </cell>
          <cell r="BW338">
            <v>12.2</v>
          </cell>
          <cell r="BX338">
            <v>16.8</v>
          </cell>
          <cell r="BY338">
            <v>16.3</v>
          </cell>
          <cell r="BZ338">
            <v>11.4</v>
          </cell>
          <cell r="CA338">
            <v>2.9</v>
          </cell>
          <cell r="CB338">
            <v>10.9</v>
          </cell>
          <cell r="CC338">
            <v>-0.4</v>
          </cell>
          <cell r="CD338">
            <v>-3.8</v>
          </cell>
          <cell r="CE338">
            <v>-4.3</v>
          </cell>
          <cell r="CF338">
            <v>-1.6</v>
          </cell>
          <cell r="CG338">
            <v>-2.5</v>
          </cell>
          <cell r="CH338">
            <v>2.4</v>
          </cell>
          <cell r="CI338">
            <v>5</v>
          </cell>
          <cell r="CJ338">
            <v>6.7</v>
          </cell>
          <cell r="CK338">
            <v>5.4</v>
          </cell>
          <cell r="CL338">
            <v>5.2</v>
          </cell>
          <cell r="CM338">
            <v>3.5</v>
          </cell>
          <cell r="CN338">
            <v>3.9</v>
          </cell>
          <cell r="CO338">
            <v>3.4</v>
          </cell>
          <cell r="CP338">
            <v>5.0999999999999996</v>
          </cell>
          <cell r="CQ338">
            <v>4</v>
          </cell>
          <cell r="CR338">
            <v>4.9000000000000004</v>
          </cell>
          <cell r="CS338">
            <v>4.2</v>
          </cell>
          <cell r="CT338">
            <v>3.8</v>
          </cell>
          <cell r="CU338">
            <v>3.7</v>
          </cell>
          <cell r="CV338">
            <v>4.0999999999999996</v>
          </cell>
          <cell r="CW338">
            <v>4.3</v>
          </cell>
          <cell r="CX338">
            <v>3.7</v>
          </cell>
          <cell r="CY338">
            <v>3.8</v>
          </cell>
          <cell r="CZ338">
            <v>3.1</v>
          </cell>
          <cell r="DA338">
            <v>3.6</v>
          </cell>
          <cell r="DB338">
            <v>2.4</v>
          </cell>
          <cell r="DC338">
            <v>1.6</v>
          </cell>
          <cell r="DD338">
            <v>2</v>
          </cell>
          <cell r="DE338">
            <v>3.5</v>
          </cell>
          <cell r="DF338">
            <v>2.4</v>
          </cell>
          <cell r="DG338">
            <v>3.5</v>
          </cell>
          <cell r="DH338">
            <v>2.1</v>
          </cell>
          <cell r="DI338">
            <v>1.7</v>
          </cell>
          <cell r="DJ338">
            <v>0.6</v>
          </cell>
          <cell r="DK338">
            <v>1.8</v>
          </cell>
          <cell r="DL338">
            <v>-0.1</v>
          </cell>
          <cell r="DM338">
            <v>0.6</v>
          </cell>
          <cell r="DN338">
            <v>1.1000000000000001</v>
          </cell>
          <cell r="DO338">
            <v>-0.3</v>
          </cell>
          <cell r="DP338">
            <v>0.3</v>
          </cell>
          <cell r="DQ338">
            <v>-1.4</v>
          </cell>
          <cell r="DR338">
            <v>0</v>
          </cell>
          <cell r="DS338">
            <v>-0.6</v>
          </cell>
          <cell r="DT338">
            <v>-0.6</v>
          </cell>
          <cell r="DU338">
            <v>-0.6</v>
          </cell>
          <cell r="DV338">
            <v>1.7</v>
          </cell>
          <cell r="DW338">
            <v>1.3</v>
          </cell>
          <cell r="DX338">
            <v>2.7</v>
          </cell>
          <cell r="DY338">
            <v>4.7</v>
          </cell>
          <cell r="DZ338">
            <v>2.7</v>
          </cell>
          <cell r="EA338">
            <v>5</v>
          </cell>
          <cell r="EB338">
            <v>6.8</v>
          </cell>
          <cell r="EC338">
            <v>5</v>
          </cell>
          <cell r="ED338">
            <v>3</v>
          </cell>
          <cell r="EE338">
            <v>4.9000000000000004</v>
          </cell>
          <cell r="EF338">
            <v>1.1000000000000001</v>
          </cell>
          <cell r="EG338">
            <v>-1.7</v>
          </cell>
          <cell r="EH338">
            <v>-2</v>
          </cell>
          <cell r="EI338">
            <v>-1.9</v>
          </cell>
          <cell r="EJ338">
            <v>-1.2</v>
          </cell>
          <cell r="EK338">
            <v>-2.2000000000000002</v>
          </cell>
          <cell r="EL338">
            <v>-2</v>
          </cell>
          <cell r="EM338">
            <v>-1.6</v>
          </cell>
          <cell r="EN338">
            <v>-2.2999999999999998</v>
          </cell>
          <cell r="EO338">
            <v>-2</v>
          </cell>
          <cell r="EP338">
            <v>-3.3</v>
          </cell>
          <cell r="EQ338">
            <v>-4.5999999999999996</v>
          </cell>
          <cell r="ER338">
            <v>-5.7</v>
          </cell>
          <cell r="ES338">
            <v>-5.5</v>
          </cell>
          <cell r="ET338">
            <v>-4.8</v>
          </cell>
          <cell r="EU338">
            <v>-4</v>
          </cell>
          <cell r="EV338">
            <v>-3.2</v>
          </cell>
          <cell r="EW338">
            <v>-1.9</v>
          </cell>
          <cell r="EX338">
            <v>-0.5</v>
          </cell>
          <cell r="EY338">
            <v>-2.4</v>
          </cell>
          <cell r="EZ338">
            <v>0.1</v>
          </cell>
          <cell r="FA338">
            <v>1.1000000000000001</v>
          </cell>
          <cell r="FB338">
            <v>0.9</v>
          </cell>
          <cell r="FC338">
            <v>0.4</v>
          </cell>
          <cell r="FD338">
            <v>0.6</v>
          </cell>
          <cell r="FE338">
            <v>-1.9</v>
          </cell>
          <cell r="FF338">
            <v>-2.7</v>
          </cell>
          <cell r="FG338">
            <v>-3.9</v>
          </cell>
          <cell r="FH338">
            <v>-5.4</v>
          </cell>
          <cell r="FI338">
            <v>-3.5</v>
          </cell>
          <cell r="FJ338">
            <v>-5.0999999999999996</v>
          </cell>
          <cell r="FK338">
            <v>-4.9000000000000004</v>
          </cell>
          <cell r="FL338">
            <v>-4</v>
          </cell>
          <cell r="FM338">
            <v>-2.7</v>
          </cell>
          <cell r="FN338">
            <v>-4.2</v>
          </cell>
          <cell r="FO338">
            <v>-0.6</v>
          </cell>
          <cell r="FP338">
            <v>-0.8</v>
          </cell>
          <cell r="FQ338">
            <v>-1.6</v>
          </cell>
          <cell r="FR338">
            <v>-0.6</v>
          </cell>
          <cell r="FS338">
            <v>-0.9</v>
          </cell>
          <cell r="FT338">
            <v>0.6</v>
          </cell>
          <cell r="FU338">
            <v>2.4</v>
          </cell>
          <cell r="FV338">
            <v>4.0999999999999996</v>
          </cell>
          <cell r="FW338">
            <v>4.0999999999999996</v>
          </cell>
          <cell r="FX338">
            <v>2.9</v>
          </cell>
          <cell r="FY338">
            <v>3.4</v>
          </cell>
          <cell r="FZ338">
            <v>2.4</v>
          </cell>
          <cell r="GA338">
            <v>1.6</v>
          </cell>
          <cell r="GB338">
            <v>0.5</v>
          </cell>
          <cell r="GC338">
            <v>1.9</v>
          </cell>
          <cell r="GD338">
            <v>0.6</v>
          </cell>
          <cell r="GE338">
            <v>2.1</v>
          </cell>
          <cell r="GF338">
            <v>2.7</v>
          </cell>
          <cell r="GG338">
            <v>2.8</v>
          </cell>
          <cell r="GH338">
            <v>2.1</v>
          </cell>
          <cell r="GI338">
            <v>2.1</v>
          </cell>
          <cell r="GJ338">
            <v>1.3</v>
          </cell>
          <cell r="GK338">
            <v>1.1000000000000001</v>
          </cell>
          <cell r="GL338">
            <v>2.5</v>
          </cell>
          <cell r="GM338">
            <v>1.7</v>
          </cell>
          <cell r="GN338">
            <v>3.4</v>
          </cell>
          <cell r="GO338">
            <v>4.5999999999999996</v>
          </cell>
          <cell r="GP338">
            <v>5.4</v>
          </cell>
          <cell r="GQ338">
            <v>3.1</v>
          </cell>
          <cell r="GR338">
            <v>4.0999999999999996</v>
          </cell>
          <cell r="GS338">
            <v>-0.8</v>
          </cell>
          <cell r="GT338">
            <v>-2.2999999999999998</v>
          </cell>
          <cell r="GU338">
            <v>-2.1</v>
          </cell>
          <cell r="GV338">
            <v>-0.1</v>
          </cell>
          <cell r="GW338">
            <v>-1.3</v>
          </cell>
          <cell r="GX338">
            <v>3.8</v>
          </cell>
          <cell r="GY338">
            <v>7.2</v>
          </cell>
          <cell r="GZ338">
            <v>6.4</v>
          </cell>
          <cell r="HA338">
            <v>7.8</v>
          </cell>
          <cell r="HB338">
            <v>6.3</v>
          </cell>
          <cell r="HC338">
            <v>8.9</v>
          </cell>
          <cell r="HD338">
            <v>7.8</v>
          </cell>
          <cell r="HE338">
            <v>8.9</v>
          </cell>
          <cell r="HF338">
            <v>7.6</v>
          </cell>
          <cell r="HG338">
            <v>8.1999999999999993</v>
          </cell>
          <cell r="HH338">
            <v>6.8</v>
          </cell>
          <cell r="HI338">
            <v>5.9</v>
          </cell>
          <cell r="HJ338">
            <v>1.8</v>
          </cell>
          <cell r="HK338">
            <v>1.2</v>
          </cell>
          <cell r="HL338">
            <v>3.8</v>
          </cell>
          <cell r="HM338">
            <v>0.1</v>
          </cell>
          <cell r="HN338">
            <v>-0.5</v>
          </cell>
          <cell r="HO338">
            <v>-1.3</v>
          </cell>
        </row>
        <row r="339">
          <cell r="A339" t="str">
            <v>DEGXS</v>
          </cell>
          <cell r="B339" t="str">
            <v>YOY % change of implicit deflator</v>
          </cell>
          <cell r="C339" t="str">
            <v>Exports of services</v>
          </cell>
          <cell r="H339">
            <v>0</v>
          </cell>
          <cell r="I339">
            <v>0</v>
          </cell>
          <cell r="J339">
            <v>3.1</v>
          </cell>
          <cell r="K339">
            <v>4.8</v>
          </cell>
          <cell r="L339">
            <v>4.8</v>
          </cell>
          <cell r="M339">
            <v>3.5</v>
          </cell>
          <cell r="N339">
            <v>3.8</v>
          </cell>
          <cell r="O339">
            <v>5.4</v>
          </cell>
          <cell r="P339">
            <v>7.2</v>
          </cell>
          <cell r="Q339">
            <v>8.6</v>
          </cell>
          <cell r="R339">
            <v>6</v>
          </cell>
          <cell r="S339">
            <v>7.2</v>
          </cell>
          <cell r="T339">
            <v>5.6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16.5</v>
          </cell>
          <cell r="Z339">
            <v>23.6</v>
          </cell>
          <cell r="AA339">
            <v>26.2</v>
          </cell>
          <cell r="AB339">
            <v>19.7</v>
          </cell>
          <cell r="AC339">
            <v>10.8</v>
          </cell>
          <cell r="AD339">
            <v>19.7</v>
          </cell>
          <cell r="AE339">
            <v>5.5</v>
          </cell>
          <cell r="AF339">
            <v>1.1000000000000001</v>
          </cell>
          <cell r="AG339">
            <v>2.4</v>
          </cell>
          <cell r="AH339">
            <v>6.5</v>
          </cell>
          <cell r="AI339">
            <v>3.9</v>
          </cell>
          <cell r="AJ339">
            <v>8.5</v>
          </cell>
          <cell r="AK339">
            <v>9.3000000000000007</v>
          </cell>
          <cell r="AL339">
            <v>8.6</v>
          </cell>
          <cell r="AM339">
            <v>6.6</v>
          </cell>
          <cell r="AN339">
            <v>8.1</v>
          </cell>
          <cell r="AO339">
            <v>5.3</v>
          </cell>
          <cell r="AP339">
            <v>5.8</v>
          </cell>
          <cell r="AQ339">
            <v>6.1</v>
          </cell>
          <cell r="AR339">
            <v>5.0999999999999996</v>
          </cell>
          <cell r="AS339">
            <v>5.5</v>
          </cell>
          <cell r="AT339">
            <v>6.3</v>
          </cell>
          <cell r="AU339">
            <v>6.9</v>
          </cell>
          <cell r="AV339">
            <v>6.6</v>
          </cell>
          <cell r="AW339">
            <v>9.6</v>
          </cell>
          <cell r="AX339">
            <v>7.4</v>
          </cell>
          <cell r="AY339">
            <v>12.5</v>
          </cell>
          <cell r="AZ339">
            <v>16.8</v>
          </cell>
          <cell r="BA339">
            <v>20.7</v>
          </cell>
          <cell r="BB339">
            <v>20.100000000000001</v>
          </cell>
          <cell r="BC339">
            <v>17.5</v>
          </cell>
          <cell r="BD339">
            <v>17.8</v>
          </cell>
          <cell r="BE339">
            <v>14.1</v>
          </cell>
          <cell r="BF339">
            <v>10.7</v>
          </cell>
          <cell r="BG339">
            <v>11.9</v>
          </cell>
          <cell r="BH339">
            <v>13.7</v>
          </cell>
          <cell r="BI339">
            <v>10.4</v>
          </cell>
          <cell r="BJ339">
            <v>9.8000000000000007</v>
          </cell>
          <cell r="BK339">
            <v>10.7</v>
          </cell>
          <cell r="BL339">
            <v>9.3000000000000007</v>
          </cell>
          <cell r="BM339">
            <v>10</v>
          </cell>
          <cell r="BN339">
            <v>12.4</v>
          </cell>
          <cell r="BO339">
            <v>10.4</v>
          </cell>
          <cell r="BP339">
            <v>7.9</v>
          </cell>
          <cell r="BQ339">
            <v>7</v>
          </cell>
          <cell r="BR339">
            <v>9.3000000000000007</v>
          </cell>
          <cell r="BS339">
            <v>5.6</v>
          </cell>
          <cell r="BT339">
            <v>7</v>
          </cell>
          <cell r="BU339">
            <v>9.8000000000000007</v>
          </cell>
          <cell r="BV339">
            <v>14</v>
          </cell>
          <cell r="BW339">
            <v>9.4</v>
          </cell>
          <cell r="BX339">
            <v>10.5</v>
          </cell>
          <cell r="BY339">
            <v>11.7</v>
          </cell>
          <cell r="BZ339">
            <v>9.9</v>
          </cell>
          <cell r="CA339">
            <v>6.4</v>
          </cell>
          <cell r="CB339">
            <v>9.5</v>
          </cell>
          <cell r="CC339">
            <v>5.9</v>
          </cell>
          <cell r="CD339">
            <v>3.3</v>
          </cell>
          <cell r="CE339">
            <v>1.4</v>
          </cell>
          <cell r="CF339">
            <v>1.1000000000000001</v>
          </cell>
          <cell r="CG339">
            <v>2.8</v>
          </cell>
          <cell r="CH339">
            <v>4.8</v>
          </cell>
          <cell r="CI339">
            <v>3.1</v>
          </cell>
          <cell r="CJ339">
            <v>3.1</v>
          </cell>
          <cell r="CK339">
            <v>4.0999999999999996</v>
          </cell>
          <cell r="CL339">
            <v>3.8</v>
          </cell>
          <cell r="CM339">
            <v>7.8</v>
          </cell>
          <cell r="CN339">
            <v>9.6999999999999993</v>
          </cell>
          <cell r="CO339">
            <v>10.7</v>
          </cell>
          <cell r="CP339">
            <v>10.1</v>
          </cell>
          <cell r="CQ339">
            <v>9.6</v>
          </cell>
          <cell r="CR339">
            <v>8.4</v>
          </cell>
          <cell r="CS339">
            <v>9</v>
          </cell>
          <cell r="CT339">
            <v>9</v>
          </cell>
          <cell r="CU339">
            <v>9.5</v>
          </cell>
          <cell r="CV339">
            <v>9</v>
          </cell>
          <cell r="CW339">
            <v>12</v>
          </cell>
          <cell r="CX339">
            <v>12</v>
          </cell>
          <cell r="CY339">
            <v>12.4</v>
          </cell>
          <cell r="CZ339">
            <v>12.8</v>
          </cell>
          <cell r="DA339">
            <v>12.3</v>
          </cell>
          <cell r="DB339">
            <v>7.9</v>
          </cell>
          <cell r="DC339">
            <v>6.7</v>
          </cell>
          <cell r="DD339">
            <v>7.6</v>
          </cell>
          <cell r="DE339">
            <v>9</v>
          </cell>
          <cell r="DF339">
            <v>7.8</v>
          </cell>
          <cell r="DG339">
            <v>9.6</v>
          </cell>
          <cell r="DH339">
            <v>8.4</v>
          </cell>
          <cell r="DI339">
            <v>7.9</v>
          </cell>
          <cell r="DJ339">
            <v>6.5</v>
          </cell>
          <cell r="DK339">
            <v>8.1</v>
          </cell>
          <cell r="DL339">
            <v>4.8</v>
          </cell>
          <cell r="DM339">
            <v>6.2</v>
          </cell>
          <cell r="DN339">
            <v>6.5</v>
          </cell>
          <cell r="DO339">
            <v>6.5</v>
          </cell>
          <cell r="DP339">
            <v>6</v>
          </cell>
          <cell r="DQ339">
            <v>5.5</v>
          </cell>
          <cell r="DR339">
            <v>5.7</v>
          </cell>
          <cell r="DS339">
            <v>5.3</v>
          </cell>
          <cell r="DT339">
            <v>4.4000000000000004</v>
          </cell>
          <cell r="DU339">
            <v>5.2</v>
          </cell>
          <cell r="DV339">
            <v>4.0999999999999996</v>
          </cell>
          <cell r="DW339">
            <v>4.4000000000000004</v>
          </cell>
          <cell r="DX339">
            <v>4.5999999999999996</v>
          </cell>
          <cell r="DY339">
            <v>4.8</v>
          </cell>
          <cell r="DZ339">
            <v>4.5</v>
          </cell>
          <cell r="EA339">
            <v>5</v>
          </cell>
          <cell r="EB339">
            <v>5</v>
          </cell>
          <cell r="EC339">
            <v>5.0999999999999996</v>
          </cell>
          <cell r="ED339">
            <v>5</v>
          </cell>
          <cell r="EE339">
            <v>5</v>
          </cell>
          <cell r="EF339">
            <v>1.7</v>
          </cell>
          <cell r="EG339">
            <v>1</v>
          </cell>
          <cell r="EH339">
            <v>0.8</v>
          </cell>
          <cell r="EI339">
            <v>2.1</v>
          </cell>
          <cell r="EJ339">
            <v>1.4</v>
          </cell>
          <cell r="EK339">
            <v>2.4</v>
          </cell>
          <cell r="EL339">
            <v>2.6</v>
          </cell>
          <cell r="EM339">
            <v>1.7</v>
          </cell>
          <cell r="EN339">
            <v>-1.5</v>
          </cell>
          <cell r="EO339">
            <v>1.2</v>
          </cell>
          <cell r="EP339">
            <v>-3.9</v>
          </cell>
          <cell r="EQ339">
            <v>-4.8</v>
          </cell>
          <cell r="ER339">
            <v>-5.6</v>
          </cell>
          <cell r="ES339">
            <v>-4.7</v>
          </cell>
          <cell r="ET339">
            <v>-4.8</v>
          </cell>
          <cell r="EU339">
            <v>-3.8</v>
          </cell>
          <cell r="EV339">
            <v>-3.2</v>
          </cell>
          <cell r="EW339">
            <v>-3.5</v>
          </cell>
          <cell r="EX339">
            <v>-2.2000000000000002</v>
          </cell>
          <cell r="EY339">
            <v>-3.2</v>
          </cell>
          <cell r="EZ339">
            <v>0.1</v>
          </cell>
          <cell r="FA339">
            <v>0.9</v>
          </cell>
          <cell r="FB339">
            <v>1.1000000000000001</v>
          </cell>
          <cell r="FC339">
            <v>-0.2</v>
          </cell>
          <cell r="FD339">
            <v>0.5</v>
          </cell>
          <cell r="FE339">
            <v>-1.7</v>
          </cell>
          <cell r="FF339">
            <v>-3.9</v>
          </cell>
          <cell r="FG339">
            <v>-4.9000000000000004</v>
          </cell>
          <cell r="FH339">
            <v>-6.1</v>
          </cell>
          <cell r="FI339">
            <v>-4.3</v>
          </cell>
          <cell r="FJ339">
            <v>-4.5999999999999996</v>
          </cell>
          <cell r="FK339">
            <v>-2.2999999999999998</v>
          </cell>
          <cell r="FL339">
            <v>-1.2</v>
          </cell>
          <cell r="FM339">
            <v>-1.3</v>
          </cell>
          <cell r="FN339">
            <v>-2.2999999999999998</v>
          </cell>
          <cell r="FO339">
            <v>-1.7</v>
          </cell>
          <cell r="FP339">
            <v>-4.7</v>
          </cell>
          <cell r="FQ339">
            <v>-3.9</v>
          </cell>
          <cell r="FR339">
            <v>-2.2999999999999998</v>
          </cell>
          <cell r="FS339">
            <v>-3.1</v>
          </cell>
          <cell r="FT339">
            <v>-1.6</v>
          </cell>
          <cell r="FU339">
            <v>0.8</v>
          </cell>
          <cell r="FV339">
            <v>1.4</v>
          </cell>
          <cell r="FW339">
            <v>1.2</v>
          </cell>
          <cell r="FX339">
            <v>0.5</v>
          </cell>
          <cell r="FY339">
            <v>2.9</v>
          </cell>
          <cell r="FZ339">
            <v>2.8</v>
          </cell>
          <cell r="GA339">
            <v>2.9</v>
          </cell>
          <cell r="GB339">
            <v>4.5999999999999996</v>
          </cell>
          <cell r="GC339">
            <v>3.3</v>
          </cell>
          <cell r="GD339">
            <v>3.7</v>
          </cell>
          <cell r="GE339">
            <v>4</v>
          </cell>
          <cell r="GF339">
            <v>3.6</v>
          </cell>
          <cell r="GG339">
            <v>3.3</v>
          </cell>
          <cell r="GH339">
            <v>3.6</v>
          </cell>
          <cell r="GI339">
            <v>2.1</v>
          </cell>
          <cell r="GJ339">
            <v>1.4</v>
          </cell>
          <cell r="GK339">
            <v>2.5</v>
          </cell>
          <cell r="GL339">
            <v>3.9</v>
          </cell>
          <cell r="GM339">
            <v>2.5</v>
          </cell>
          <cell r="GN339">
            <v>4.2</v>
          </cell>
          <cell r="GO339">
            <v>5</v>
          </cell>
          <cell r="GP339">
            <v>5.0999999999999996</v>
          </cell>
          <cell r="GQ339">
            <v>-0.4</v>
          </cell>
          <cell r="GR339">
            <v>3.4</v>
          </cell>
          <cell r="GS339">
            <v>-5.9</v>
          </cell>
          <cell r="GT339">
            <v>-10.3</v>
          </cell>
          <cell r="GU339">
            <v>-9.1999999999999993</v>
          </cell>
          <cell r="GV339">
            <v>-3.1</v>
          </cell>
          <cell r="GW339">
            <v>-7</v>
          </cell>
          <cell r="GX339">
            <v>4.8</v>
          </cell>
          <cell r="GY339">
            <v>10</v>
          </cell>
          <cell r="GZ339">
            <v>8.1</v>
          </cell>
          <cell r="HA339">
            <v>7.1</v>
          </cell>
          <cell r="HB339">
            <v>7.4</v>
          </cell>
          <cell r="HC339">
            <v>7.4</v>
          </cell>
          <cell r="HD339">
            <v>7.7</v>
          </cell>
          <cell r="HE339">
            <v>8</v>
          </cell>
          <cell r="HF339">
            <v>7.5</v>
          </cell>
          <cell r="HG339">
            <v>7.6</v>
          </cell>
          <cell r="HH339">
            <v>6.3</v>
          </cell>
          <cell r="HI339">
            <v>5.3</v>
          </cell>
          <cell r="HJ339">
            <v>2.4</v>
          </cell>
          <cell r="HK339">
            <v>1.8</v>
          </cell>
          <cell r="HL339">
            <v>3.8</v>
          </cell>
          <cell r="HM339">
            <v>1.1000000000000001</v>
          </cell>
          <cell r="HN339">
            <v>0</v>
          </cell>
          <cell r="HO339">
            <v>1.3</v>
          </cell>
        </row>
        <row r="340">
          <cell r="A340" t="str">
            <v>DEGMS</v>
          </cell>
          <cell r="B340" t="str">
            <v>YOY % change of implicit deflator</v>
          </cell>
          <cell r="C340" t="str">
            <v>Imports of services</v>
          </cell>
          <cell r="H340">
            <v>0</v>
          </cell>
          <cell r="I340">
            <v>0</v>
          </cell>
          <cell r="J340">
            <v>-1</v>
          </cell>
          <cell r="K340">
            <v>1</v>
          </cell>
          <cell r="L340">
            <v>2.5</v>
          </cell>
          <cell r="M340">
            <v>0.7</v>
          </cell>
          <cell r="N340">
            <v>0</v>
          </cell>
          <cell r="O340">
            <v>1.4</v>
          </cell>
          <cell r="P340">
            <v>3.7</v>
          </cell>
          <cell r="Q340">
            <v>6.8</v>
          </cell>
          <cell r="R340">
            <v>5.4</v>
          </cell>
          <cell r="S340">
            <v>2.5</v>
          </cell>
          <cell r="T340">
            <v>4.2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16.8</v>
          </cell>
          <cell r="Z340">
            <v>32.5</v>
          </cell>
          <cell r="AA340">
            <v>30.5</v>
          </cell>
          <cell r="AB340">
            <v>26.4</v>
          </cell>
          <cell r="AC340">
            <v>16.5</v>
          </cell>
          <cell r="AD340">
            <v>25.8</v>
          </cell>
          <cell r="AE340">
            <v>2.8</v>
          </cell>
          <cell r="AF340">
            <v>-0.3</v>
          </cell>
          <cell r="AG340">
            <v>1</v>
          </cell>
          <cell r="AH340">
            <v>-0.1</v>
          </cell>
          <cell r="AI340">
            <v>1.1000000000000001</v>
          </cell>
          <cell r="AJ340">
            <v>5.3</v>
          </cell>
          <cell r="AK340">
            <v>5.4</v>
          </cell>
          <cell r="AL340">
            <v>6.5</v>
          </cell>
          <cell r="AM340">
            <v>5.7</v>
          </cell>
          <cell r="AN340">
            <v>6.1</v>
          </cell>
          <cell r="AO340">
            <v>7.7</v>
          </cell>
          <cell r="AP340">
            <v>6.5</v>
          </cell>
          <cell r="AQ340">
            <v>5.8</v>
          </cell>
          <cell r="AR340">
            <v>4.7</v>
          </cell>
          <cell r="AS340">
            <v>6</v>
          </cell>
          <cell r="AT340">
            <v>5.2</v>
          </cell>
          <cell r="AU340">
            <v>5</v>
          </cell>
          <cell r="AV340">
            <v>5.0999999999999996</v>
          </cell>
          <cell r="AW340">
            <v>8</v>
          </cell>
          <cell r="AX340">
            <v>6.2</v>
          </cell>
          <cell r="AY340">
            <v>6.8</v>
          </cell>
          <cell r="AZ340">
            <v>11</v>
          </cell>
          <cell r="BA340">
            <v>13.1</v>
          </cell>
          <cell r="BB340">
            <v>15.7</v>
          </cell>
          <cell r="BC340">
            <v>11.6</v>
          </cell>
          <cell r="BD340">
            <v>11</v>
          </cell>
          <cell r="BE340">
            <v>6.5</v>
          </cell>
          <cell r="BF340">
            <v>3.7</v>
          </cell>
          <cell r="BG340">
            <v>1.9</v>
          </cell>
          <cell r="BH340">
            <v>5.7</v>
          </cell>
          <cell r="BI340">
            <v>7.6</v>
          </cell>
          <cell r="BJ340">
            <v>10.199999999999999</v>
          </cell>
          <cell r="BK340">
            <v>10.8</v>
          </cell>
          <cell r="BL340">
            <v>13.3</v>
          </cell>
          <cell r="BM340">
            <v>10.4</v>
          </cell>
          <cell r="BN340">
            <v>11.2</v>
          </cell>
          <cell r="BO340">
            <v>7.7</v>
          </cell>
          <cell r="BP340">
            <v>4.4000000000000004</v>
          </cell>
          <cell r="BQ340">
            <v>4</v>
          </cell>
          <cell r="BR340">
            <v>6.8</v>
          </cell>
          <cell r="BS340">
            <v>1.4</v>
          </cell>
          <cell r="BT340">
            <v>4</v>
          </cell>
          <cell r="BU340">
            <v>6.9</v>
          </cell>
          <cell r="BV340">
            <v>9.5</v>
          </cell>
          <cell r="BW340">
            <v>5.5</v>
          </cell>
          <cell r="BX340">
            <v>8.9</v>
          </cell>
          <cell r="BY340">
            <v>9.3000000000000007</v>
          </cell>
          <cell r="BZ340">
            <v>6.8</v>
          </cell>
          <cell r="CA340">
            <v>0.9</v>
          </cell>
          <cell r="CB340">
            <v>6.2</v>
          </cell>
          <cell r="CC340">
            <v>3.4</v>
          </cell>
          <cell r="CD340">
            <v>1.6</v>
          </cell>
          <cell r="CE340">
            <v>0.9</v>
          </cell>
          <cell r="CF340">
            <v>2.9</v>
          </cell>
          <cell r="CG340">
            <v>2.2000000000000002</v>
          </cell>
          <cell r="CH340">
            <v>1.8</v>
          </cell>
          <cell r="CI340">
            <v>2.9</v>
          </cell>
          <cell r="CJ340">
            <v>3.7</v>
          </cell>
          <cell r="CK340">
            <v>3.7</v>
          </cell>
          <cell r="CL340">
            <v>3.1</v>
          </cell>
          <cell r="CM340">
            <v>3.1</v>
          </cell>
          <cell r="CN340">
            <v>3.5</v>
          </cell>
          <cell r="CO340">
            <v>3.1</v>
          </cell>
          <cell r="CP340">
            <v>3.3</v>
          </cell>
          <cell r="CQ340">
            <v>3.3</v>
          </cell>
          <cell r="CR340">
            <v>4.4000000000000004</v>
          </cell>
          <cell r="CS340">
            <v>4.3</v>
          </cell>
          <cell r="CT340">
            <v>5.3</v>
          </cell>
          <cell r="CU340">
            <v>5.0999999999999996</v>
          </cell>
          <cell r="CV340">
            <v>4.8</v>
          </cell>
          <cell r="CW340">
            <v>6.7</v>
          </cell>
          <cell r="CX340">
            <v>7.6</v>
          </cell>
          <cell r="CY340">
            <v>8.1999999999999993</v>
          </cell>
          <cell r="CZ340">
            <v>7.3</v>
          </cell>
          <cell r="DA340">
            <v>7.4</v>
          </cell>
          <cell r="DB340">
            <v>8.8000000000000007</v>
          </cell>
          <cell r="DC340">
            <v>7</v>
          </cell>
          <cell r="DD340">
            <v>6.8</v>
          </cell>
          <cell r="DE340">
            <v>7.3</v>
          </cell>
          <cell r="DF340">
            <v>7.5</v>
          </cell>
          <cell r="DG340">
            <v>3.6</v>
          </cell>
          <cell r="DH340">
            <v>3.5</v>
          </cell>
          <cell r="DI340">
            <v>2.7</v>
          </cell>
          <cell r="DJ340">
            <v>2.8</v>
          </cell>
          <cell r="DK340">
            <v>3.1</v>
          </cell>
          <cell r="DL340">
            <v>1.8</v>
          </cell>
          <cell r="DM340">
            <v>2</v>
          </cell>
          <cell r="DN340">
            <v>3.4</v>
          </cell>
          <cell r="DO340">
            <v>1.8</v>
          </cell>
          <cell r="DP340">
            <v>2.2999999999999998</v>
          </cell>
          <cell r="DQ340">
            <v>0.8</v>
          </cell>
          <cell r="DR340">
            <v>2.1</v>
          </cell>
          <cell r="DS340">
            <v>0.8</v>
          </cell>
          <cell r="DT340">
            <v>1.7</v>
          </cell>
          <cell r="DU340">
            <v>1.3</v>
          </cell>
          <cell r="DV340">
            <v>4.4000000000000004</v>
          </cell>
          <cell r="DW340">
            <v>6.3</v>
          </cell>
          <cell r="DX340">
            <v>7.2</v>
          </cell>
          <cell r="DY340">
            <v>8.9</v>
          </cell>
          <cell r="DZ340">
            <v>6.7</v>
          </cell>
          <cell r="EA340">
            <v>10.1</v>
          </cell>
          <cell r="EB340">
            <v>10.3</v>
          </cell>
          <cell r="EC340">
            <v>9.1</v>
          </cell>
          <cell r="ED340">
            <v>6.7</v>
          </cell>
          <cell r="EE340">
            <v>9</v>
          </cell>
          <cell r="EF340">
            <v>2</v>
          </cell>
          <cell r="EG340">
            <v>-0.9</v>
          </cell>
          <cell r="EH340">
            <v>-0.9</v>
          </cell>
          <cell r="EI340">
            <v>0.1</v>
          </cell>
          <cell r="EJ340">
            <v>0.1</v>
          </cell>
          <cell r="EK340">
            <v>0.9</v>
          </cell>
          <cell r="EL340">
            <v>0.6</v>
          </cell>
          <cell r="EM340">
            <v>0.3</v>
          </cell>
          <cell r="EN340">
            <v>-1.9</v>
          </cell>
          <cell r="EO340">
            <v>0</v>
          </cell>
          <cell r="EP340">
            <v>-4.4000000000000004</v>
          </cell>
          <cell r="EQ340">
            <v>-5.0999999999999996</v>
          </cell>
          <cell r="ER340">
            <v>-6.6</v>
          </cell>
          <cell r="ES340">
            <v>-3.2</v>
          </cell>
          <cell r="ET340">
            <v>-4.8</v>
          </cell>
          <cell r="EU340">
            <v>-2.8</v>
          </cell>
          <cell r="EV340">
            <v>-1.7</v>
          </cell>
          <cell r="EW340">
            <v>0.2</v>
          </cell>
          <cell r="EX340">
            <v>-0.8</v>
          </cell>
          <cell r="EY340">
            <v>-1.3</v>
          </cell>
          <cell r="EZ340">
            <v>2.8</v>
          </cell>
          <cell r="FA340">
            <v>1.7</v>
          </cell>
          <cell r="FB340">
            <v>1.3</v>
          </cell>
          <cell r="FC340">
            <v>0.8</v>
          </cell>
          <cell r="FD340">
            <v>1.7</v>
          </cell>
          <cell r="FE340">
            <v>-0.5</v>
          </cell>
          <cell r="FF340">
            <v>-1.1000000000000001</v>
          </cell>
          <cell r="FG340">
            <v>-1.3</v>
          </cell>
          <cell r="FH340">
            <v>-1.6</v>
          </cell>
          <cell r="FI340">
            <v>-1.1000000000000001</v>
          </cell>
          <cell r="FJ340">
            <v>-2.1</v>
          </cell>
          <cell r="FK340">
            <v>0</v>
          </cell>
          <cell r="FL340">
            <v>1.5</v>
          </cell>
          <cell r="FM340">
            <v>2</v>
          </cell>
          <cell r="FN340">
            <v>0.4</v>
          </cell>
          <cell r="FO340">
            <v>3.4</v>
          </cell>
          <cell r="FP340">
            <v>2.4</v>
          </cell>
          <cell r="FQ340">
            <v>1.2</v>
          </cell>
          <cell r="FR340">
            <v>3.8</v>
          </cell>
          <cell r="FS340">
            <v>2.7</v>
          </cell>
          <cell r="FT340">
            <v>3.8</v>
          </cell>
          <cell r="FU340">
            <v>3.7</v>
          </cell>
          <cell r="FV340">
            <v>4.7</v>
          </cell>
          <cell r="FW340">
            <v>3.9</v>
          </cell>
          <cell r="FX340">
            <v>4.0999999999999996</v>
          </cell>
          <cell r="FY340">
            <v>2.2000000000000002</v>
          </cell>
          <cell r="FZ340">
            <v>1.9</v>
          </cell>
          <cell r="GA340">
            <v>0.8</v>
          </cell>
          <cell r="GB340">
            <v>-0.5</v>
          </cell>
          <cell r="GC340">
            <v>1</v>
          </cell>
          <cell r="GD340">
            <v>-0.3</v>
          </cell>
          <cell r="GE340">
            <v>0.4</v>
          </cell>
          <cell r="GF340">
            <v>1.1000000000000001</v>
          </cell>
          <cell r="GG340">
            <v>1.8</v>
          </cell>
          <cell r="GH340">
            <v>0.8</v>
          </cell>
          <cell r="GI340">
            <v>2.2000000000000002</v>
          </cell>
          <cell r="GJ340">
            <v>2.5</v>
          </cell>
          <cell r="GK340">
            <v>2.8</v>
          </cell>
          <cell r="GL340">
            <v>4.2</v>
          </cell>
          <cell r="GM340">
            <v>3</v>
          </cell>
          <cell r="GN340">
            <v>5.8</v>
          </cell>
          <cell r="GO340">
            <v>5.8</v>
          </cell>
          <cell r="GP340">
            <v>4.8</v>
          </cell>
          <cell r="GQ340">
            <v>-0.6</v>
          </cell>
          <cell r="GR340">
            <v>3.8</v>
          </cell>
          <cell r="GS340">
            <v>-6.4</v>
          </cell>
          <cell r="GT340">
            <v>-6.4</v>
          </cell>
          <cell r="GU340">
            <v>-3.5</v>
          </cell>
          <cell r="GV340">
            <v>4.9000000000000004</v>
          </cell>
          <cell r="GW340">
            <v>-2.7</v>
          </cell>
          <cell r="GX340">
            <v>7.7</v>
          </cell>
          <cell r="GY340">
            <v>5.3</v>
          </cell>
          <cell r="GZ340">
            <v>4.5999999999999996</v>
          </cell>
          <cell r="HA340">
            <v>5.5</v>
          </cell>
          <cell r="HB340">
            <v>5.6</v>
          </cell>
          <cell r="HC340">
            <v>6.2</v>
          </cell>
          <cell r="HD340">
            <v>8.6</v>
          </cell>
          <cell r="HE340">
            <v>7.4</v>
          </cell>
          <cell r="HF340">
            <v>4</v>
          </cell>
          <cell r="HG340">
            <v>6.4</v>
          </cell>
          <cell r="HH340">
            <v>3.4</v>
          </cell>
          <cell r="HI340">
            <v>1</v>
          </cell>
          <cell r="HJ340">
            <v>0.5</v>
          </cell>
          <cell r="HK340">
            <v>2.5</v>
          </cell>
          <cell r="HL340">
            <v>1.8</v>
          </cell>
          <cell r="HM340">
            <v>1.1000000000000001</v>
          </cell>
          <cell r="HN340">
            <v>0.7</v>
          </cell>
          <cell r="HO340">
            <v>0.1</v>
          </cell>
        </row>
        <row r="341">
          <cell r="A341" t="str">
            <v>DEGXGS</v>
          </cell>
          <cell r="B341" t="str">
            <v>YOY % change of implicit deflator</v>
          </cell>
          <cell r="C341" t="str">
            <v>Total exports of goods and services</v>
          </cell>
          <cell r="H341">
            <v>0</v>
          </cell>
          <cell r="I341">
            <v>0</v>
          </cell>
          <cell r="J341">
            <v>1.4</v>
          </cell>
          <cell r="K341">
            <v>5.4</v>
          </cell>
          <cell r="L341">
            <v>4.2</v>
          </cell>
          <cell r="M341">
            <v>1.7</v>
          </cell>
          <cell r="N341">
            <v>1.1000000000000001</v>
          </cell>
          <cell r="O341">
            <v>3.5</v>
          </cell>
          <cell r="P341">
            <v>6.5</v>
          </cell>
          <cell r="Q341">
            <v>7.3</v>
          </cell>
          <cell r="R341">
            <v>5.4</v>
          </cell>
          <cell r="S341">
            <v>7</v>
          </cell>
          <cell r="T341">
            <v>4.7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19.100000000000001</v>
          </cell>
          <cell r="Z341">
            <v>27.4</v>
          </cell>
          <cell r="AA341">
            <v>27.8</v>
          </cell>
          <cell r="AB341">
            <v>20.8</v>
          </cell>
          <cell r="AC341">
            <v>8.9</v>
          </cell>
          <cell r="AD341">
            <v>20</v>
          </cell>
          <cell r="AE341">
            <v>1.6</v>
          </cell>
          <cell r="AF341">
            <v>-4.0999999999999996</v>
          </cell>
          <cell r="AG341">
            <v>-1.6</v>
          </cell>
          <cell r="AH341">
            <v>3.3</v>
          </cell>
          <cell r="AI341">
            <v>-0.2</v>
          </cell>
          <cell r="AJ341">
            <v>8.1</v>
          </cell>
          <cell r="AK341">
            <v>10.1</v>
          </cell>
          <cell r="AL341">
            <v>10.1</v>
          </cell>
          <cell r="AM341">
            <v>7.8</v>
          </cell>
          <cell r="AN341">
            <v>8.8000000000000007</v>
          </cell>
          <cell r="AO341">
            <v>5.2</v>
          </cell>
          <cell r="AP341">
            <v>4.8</v>
          </cell>
          <cell r="AQ341">
            <v>3.7</v>
          </cell>
          <cell r="AR341">
            <v>2.9</v>
          </cell>
          <cell r="AS341">
            <v>3.9</v>
          </cell>
          <cell r="AT341">
            <v>4.7</v>
          </cell>
          <cell r="AU341">
            <v>5.9</v>
          </cell>
          <cell r="AV341">
            <v>6.1</v>
          </cell>
          <cell r="AW341">
            <v>9.9</v>
          </cell>
          <cell r="AX341">
            <v>7</v>
          </cell>
          <cell r="AY341">
            <v>13.2</v>
          </cell>
          <cell r="AZ341">
            <v>17.5</v>
          </cell>
          <cell r="BA341">
            <v>20.5</v>
          </cell>
          <cell r="BB341">
            <v>19.600000000000001</v>
          </cell>
          <cell r="BC341">
            <v>18.100000000000001</v>
          </cell>
          <cell r="BD341">
            <v>16.399999999999999</v>
          </cell>
          <cell r="BE341">
            <v>12</v>
          </cell>
          <cell r="BF341">
            <v>8.6999999999999993</v>
          </cell>
          <cell r="BG341">
            <v>9.1999999999999993</v>
          </cell>
          <cell r="BH341">
            <v>11.4</v>
          </cell>
          <cell r="BI341">
            <v>9.1</v>
          </cell>
          <cell r="BJ341">
            <v>8.9</v>
          </cell>
          <cell r="BK341">
            <v>9.8000000000000007</v>
          </cell>
          <cell r="BL341">
            <v>8.9</v>
          </cell>
          <cell r="BM341">
            <v>9.1</v>
          </cell>
          <cell r="BN341">
            <v>11</v>
          </cell>
          <cell r="BO341">
            <v>9.1999999999999993</v>
          </cell>
          <cell r="BP341">
            <v>6</v>
          </cell>
          <cell r="BQ341">
            <v>3.8</v>
          </cell>
          <cell r="BR341">
            <v>7.2</v>
          </cell>
          <cell r="BS341">
            <v>4.2</v>
          </cell>
          <cell r="BT341">
            <v>6.8</v>
          </cell>
          <cell r="BU341">
            <v>10.8</v>
          </cell>
          <cell r="BV341">
            <v>16.899999999999999</v>
          </cell>
          <cell r="BW341">
            <v>10.199999999999999</v>
          </cell>
          <cell r="BX341">
            <v>15.6</v>
          </cell>
          <cell r="BY341">
            <v>15.4</v>
          </cell>
          <cell r="BZ341">
            <v>13.6</v>
          </cell>
          <cell r="CA341">
            <v>9</v>
          </cell>
          <cell r="CB341">
            <v>12.8</v>
          </cell>
          <cell r="CC341">
            <v>5.5</v>
          </cell>
          <cell r="CD341">
            <v>1.9</v>
          </cell>
          <cell r="CE341">
            <v>-0.8</v>
          </cell>
          <cell r="CF341">
            <v>-2</v>
          </cell>
          <cell r="CG341">
            <v>0.8</v>
          </cell>
          <cell r="CH341">
            <v>0.9</v>
          </cell>
          <cell r="CI341">
            <v>1.8</v>
          </cell>
          <cell r="CJ341">
            <v>2.5</v>
          </cell>
          <cell r="CK341">
            <v>4.5</v>
          </cell>
          <cell r="CL341">
            <v>2.5</v>
          </cell>
          <cell r="CM341">
            <v>4.2</v>
          </cell>
          <cell r="CN341">
            <v>4.0999999999999996</v>
          </cell>
          <cell r="CO341">
            <v>4.5999999999999996</v>
          </cell>
          <cell r="CP341">
            <v>4.5999999999999996</v>
          </cell>
          <cell r="CQ341">
            <v>4.4000000000000004</v>
          </cell>
          <cell r="CR341">
            <v>4.2</v>
          </cell>
          <cell r="CS341">
            <v>4.0999999999999996</v>
          </cell>
          <cell r="CT341">
            <v>3.5</v>
          </cell>
          <cell r="CU341">
            <v>4.0999999999999996</v>
          </cell>
          <cell r="CV341">
            <v>4</v>
          </cell>
          <cell r="CW341">
            <v>5.9</v>
          </cell>
          <cell r="CX341">
            <v>6.3</v>
          </cell>
          <cell r="CY341">
            <v>6.3</v>
          </cell>
          <cell r="CZ341">
            <v>6</v>
          </cell>
          <cell r="DA341">
            <v>6.1</v>
          </cell>
          <cell r="DB341">
            <v>4.2</v>
          </cell>
          <cell r="DC341">
            <v>3.3</v>
          </cell>
          <cell r="DD341">
            <v>3</v>
          </cell>
          <cell r="DE341">
            <v>3</v>
          </cell>
          <cell r="DF341">
            <v>3.4</v>
          </cell>
          <cell r="DG341">
            <v>3.5</v>
          </cell>
          <cell r="DH341">
            <v>2.8</v>
          </cell>
          <cell r="DI341">
            <v>3.2</v>
          </cell>
          <cell r="DJ341">
            <v>2.7</v>
          </cell>
          <cell r="DK341">
            <v>3</v>
          </cell>
          <cell r="DL341">
            <v>1.8</v>
          </cell>
          <cell r="DM341">
            <v>1.6</v>
          </cell>
          <cell r="DN341">
            <v>1.9</v>
          </cell>
          <cell r="DO341">
            <v>1.4</v>
          </cell>
          <cell r="DP341">
            <v>1.6</v>
          </cell>
          <cell r="DQ341">
            <v>0.2</v>
          </cell>
          <cell r="DR341">
            <v>1.3</v>
          </cell>
          <cell r="DS341">
            <v>0.5</v>
          </cell>
          <cell r="DT341">
            <v>-0.1</v>
          </cell>
          <cell r="DU341">
            <v>0.5</v>
          </cell>
          <cell r="DV341">
            <v>1.3</v>
          </cell>
          <cell r="DW341">
            <v>1.1000000000000001</v>
          </cell>
          <cell r="DX341">
            <v>2.4</v>
          </cell>
          <cell r="DY341">
            <v>3.4</v>
          </cell>
          <cell r="DZ341">
            <v>2.1</v>
          </cell>
          <cell r="EA341">
            <v>3.4</v>
          </cell>
          <cell r="EB341">
            <v>4.2</v>
          </cell>
          <cell r="EC341">
            <v>3.5</v>
          </cell>
          <cell r="ED341">
            <v>2.7</v>
          </cell>
          <cell r="EE341">
            <v>3.4</v>
          </cell>
          <cell r="EF341">
            <v>1.1000000000000001</v>
          </cell>
          <cell r="EG341">
            <v>-0.4</v>
          </cell>
          <cell r="EH341">
            <v>-0.8</v>
          </cell>
          <cell r="EI341">
            <v>-0.6</v>
          </cell>
          <cell r="EJ341">
            <v>-0.2</v>
          </cell>
          <cell r="EK341">
            <v>-1</v>
          </cell>
          <cell r="EL341">
            <v>-1</v>
          </cell>
          <cell r="EM341">
            <v>-1.3</v>
          </cell>
          <cell r="EN341">
            <v>-1.8</v>
          </cell>
          <cell r="EO341">
            <v>-1.3</v>
          </cell>
          <cell r="EP341">
            <v>-2.2999999999999998</v>
          </cell>
          <cell r="EQ341">
            <v>-2.9</v>
          </cell>
          <cell r="ER341">
            <v>-3.6</v>
          </cell>
          <cell r="ES341">
            <v>-4.3</v>
          </cell>
          <cell r="ET341">
            <v>-3.3</v>
          </cell>
          <cell r="EU341">
            <v>-4.3</v>
          </cell>
          <cell r="EV341">
            <v>-3.8</v>
          </cell>
          <cell r="EW341">
            <v>-3.4</v>
          </cell>
          <cell r="EX341">
            <v>-2</v>
          </cell>
          <cell r="EY341">
            <v>-3.4</v>
          </cell>
          <cell r="EZ341">
            <v>-0.4</v>
          </cell>
          <cell r="FA341">
            <v>0.1</v>
          </cell>
          <cell r="FB341">
            <v>0.2</v>
          </cell>
          <cell r="FC341">
            <v>-0.5</v>
          </cell>
          <cell r="FD341">
            <v>-0.1</v>
          </cell>
          <cell r="FE341">
            <v>-1.3</v>
          </cell>
          <cell r="FF341">
            <v>-2.7</v>
          </cell>
          <cell r="FG341">
            <v>-3.5</v>
          </cell>
          <cell r="FH341">
            <v>-3.8</v>
          </cell>
          <cell r="FI341">
            <v>-2.9</v>
          </cell>
          <cell r="FJ341">
            <v>-3.8</v>
          </cell>
          <cell r="FK341">
            <v>-2.7</v>
          </cell>
          <cell r="FL341">
            <v>-2.2999999999999998</v>
          </cell>
          <cell r="FM341">
            <v>-2.2000000000000002</v>
          </cell>
          <cell r="FN341">
            <v>-2.8</v>
          </cell>
          <cell r="FO341">
            <v>-1.2</v>
          </cell>
          <cell r="FP341">
            <v>-2.2000000000000002</v>
          </cell>
          <cell r="FQ341">
            <v>-2.5</v>
          </cell>
          <cell r="FR341">
            <v>-2.1</v>
          </cell>
          <cell r="FS341">
            <v>-2</v>
          </cell>
          <cell r="FT341">
            <v>-1.3</v>
          </cell>
          <cell r="FU341">
            <v>0.3</v>
          </cell>
          <cell r="FV341">
            <v>1.6</v>
          </cell>
          <cell r="FW341">
            <v>2.1</v>
          </cell>
          <cell r="FX341">
            <v>0.8</v>
          </cell>
          <cell r="FY341">
            <v>2</v>
          </cell>
          <cell r="FZ341">
            <v>1.3</v>
          </cell>
          <cell r="GA341">
            <v>0.8</v>
          </cell>
          <cell r="GB341">
            <v>0.5</v>
          </cell>
          <cell r="GC341">
            <v>1.1000000000000001</v>
          </cell>
          <cell r="GD341">
            <v>-0.3</v>
          </cell>
          <cell r="GE341">
            <v>0.8</v>
          </cell>
          <cell r="GF341">
            <v>1.1000000000000001</v>
          </cell>
          <cell r="GG341">
            <v>1.6</v>
          </cell>
          <cell r="GH341">
            <v>0.9</v>
          </cell>
          <cell r="GI341">
            <v>2.2999999999999998</v>
          </cell>
          <cell r="GJ341">
            <v>1.7</v>
          </cell>
          <cell r="GK341">
            <v>2</v>
          </cell>
          <cell r="GL341">
            <v>3</v>
          </cell>
          <cell r="GM341">
            <v>2.2999999999999998</v>
          </cell>
          <cell r="GN341">
            <v>2.7</v>
          </cell>
          <cell r="GO341">
            <v>3.7</v>
          </cell>
          <cell r="GP341">
            <v>4.5999999999999996</v>
          </cell>
          <cell r="GQ341">
            <v>2.6</v>
          </cell>
          <cell r="GR341">
            <v>3.4</v>
          </cell>
          <cell r="GS341">
            <v>0</v>
          </cell>
          <cell r="GT341">
            <v>-2</v>
          </cell>
          <cell r="GU341">
            <v>-2.8</v>
          </cell>
          <cell r="GV341">
            <v>0</v>
          </cell>
          <cell r="GW341">
            <v>-1.2</v>
          </cell>
          <cell r="GX341">
            <v>3.4</v>
          </cell>
          <cell r="GY341">
            <v>5</v>
          </cell>
          <cell r="GZ341">
            <v>6.1</v>
          </cell>
          <cell r="HA341">
            <v>6.1</v>
          </cell>
          <cell r="HB341">
            <v>5.2</v>
          </cell>
          <cell r="HC341">
            <v>7</v>
          </cell>
          <cell r="HD341">
            <v>8.1</v>
          </cell>
          <cell r="HE341">
            <v>8.5</v>
          </cell>
          <cell r="HF341">
            <v>7.5</v>
          </cell>
          <cell r="HG341">
            <v>7.7</v>
          </cell>
          <cell r="HH341">
            <v>5.9</v>
          </cell>
          <cell r="HI341">
            <v>4.9000000000000004</v>
          </cell>
          <cell r="HJ341">
            <v>1.6</v>
          </cell>
          <cell r="HK341">
            <v>1.2</v>
          </cell>
          <cell r="HL341">
            <v>3.3</v>
          </cell>
          <cell r="HM341">
            <v>-0.2</v>
          </cell>
          <cell r="HN341">
            <v>-0.4</v>
          </cell>
          <cell r="HO341">
            <v>-0.1</v>
          </cell>
        </row>
        <row r="342">
          <cell r="A342" t="str">
            <v>DEGMGS</v>
          </cell>
          <cell r="B342" t="str">
            <v>YOY % change of implicit deflator</v>
          </cell>
          <cell r="C342" t="str">
            <v>Total imports of goods and services</v>
          </cell>
          <cell r="H342">
            <v>0</v>
          </cell>
          <cell r="I342">
            <v>0</v>
          </cell>
          <cell r="J342">
            <v>-3.6</v>
          </cell>
          <cell r="K342">
            <v>1.3</v>
          </cell>
          <cell r="L342">
            <v>3.7</v>
          </cell>
          <cell r="M342">
            <v>0.1</v>
          </cell>
          <cell r="N342">
            <v>-1</v>
          </cell>
          <cell r="O342">
            <v>0.9</v>
          </cell>
          <cell r="P342">
            <v>3</v>
          </cell>
          <cell r="Q342">
            <v>7.1</v>
          </cell>
          <cell r="R342">
            <v>5.0999999999999996</v>
          </cell>
          <cell r="S342">
            <v>2</v>
          </cell>
          <cell r="T342">
            <v>3.3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20.399999999999999</v>
          </cell>
          <cell r="Z342">
            <v>40.700000000000003</v>
          </cell>
          <cell r="AA342">
            <v>34.700000000000003</v>
          </cell>
          <cell r="AB342">
            <v>29.5</v>
          </cell>
          <cell r="AC342">
            <v>14.1</v>
          </cell>
          <cell r="AD342">
            <v>28</v>
          </cell>
          <cell r="AE342">
            <v>-2.2000000000000002</v>
          </cell>
          <cell r="AF342">
            <v>-5.4</v>
          </cell>
          <cell r="AG342">
            <v>-5.5</v>
          </cell>
          <cell r="AH342">
            <v>-4.4000000000000004</v>
          </cell>
          <cell r="AI342">
            <v>-3.9</v>
          </cell>
          <cell r="AJ342">
            <v>1.9</v>
          </cell>
          <cell r="AK342">
            <v>3.3</v>
          </cell>
          <cell r="AL342">
            <v>5.2</v>
          </cell>
          <cell r="AM342">
            <v>5.8</v>
          </cell>
          <cell r="AN342">
            <v>4.3</v>
          </cell>
          <cell r="AO342">
            <v>6.9</v>
          </cell>
          <cell r="AP342">
            <v>5.3</v>
          </cell>
          <cell r="AQ342">
            <v>4</v>
          </cell>
          <cell r="AR342">
            <v>3.4</v>
          </cell>
          <cell r="AS342">
            <v>4.8</v>
          </cell>
          <cell r="AT342">
            <v>4.2</v>
          </cell>
          <cell r="AU342">
            <v>5.7</v>
          </cell>
          <cell r="AV342">
            <v>6.3</v>
          </cell>
          <cell r="AW342">
            <v>9.1999999999999993</v>
          </cell>
          <cell r="AX342">
            <v>6.7</v>
          </cell>
          <cell r="AY342">
            <v>11.8</v>
          </cell>
          <cell r="AZ342">
            <v>15.7</v>
          </cell>
          <cell r="BA342">
            <v>19.2</v>
          </cell>
          <cell r="BB342">
            <v>19</v>
          </cell>
          <cell r="BC342">
            <v>16.899999999999999</v>
          </cell>
          <cell r="BD342">
            <v>13.4</v>
          </cell>
          <cell r="BE342">
            <v>8.6</v>
          </cell>
          <cell r="BF342">
            <v>5.9</v>
          </cell>
          <cell r="BG342">
            <v>5.6</v>
          </cell>
          <cell r="BH342">
            <v>8.1999999999999993</v>
          </cell>
          <cell r="BI342">
            <v>8.6999999999999993</v>
          </cell>
          <cell r="BJ342">
            <v>10.7</v>
          </cell>
          <cell r="BK342">
            <v>11.2</v>
          </cell>
          <cell r="BL342">
            <v>13.4</v>
          </cell>
          <cell r="BM342">
            <v>11</v>
          </cell>
          <cell r="BN342">
            <v>12.2</v>
          </cell>
          <cell r="BO342">
            <v>6.5</v>
          </cell>
          <cell r="BP342">
            <v>2.6</v>
          </cell>
          <cell r="BQ342">
            <v>2.4</v>
          </cell>
          <cell r="BR342">
            <v>5.7</v>
          </cell>
          <cell r="BS342">
            <v>3.1</v>
          </cell>
          <cell r="BT342">
            <v>8.1999999999999993</v>
          </cell>
          <cell r="BU342">
            <v>13.7</v>
          </cell>
          <cell r="BV342">
            <v>16.8</v>
          </cell>
          <cell r="BW342">
            <v>11</v>
          </cell>
          <cell r="BX342">
            <v>15.4</v>
          </cell>
          <cell r="BY342">
            <v>15.2</v>
          </cell>
          <cell r="BZ342">
            <v>10.7</v>
          </cell>
          <cell r="CA342">
            <v>2.6</v>
          </cell>
          <cell r="CB342">
            <v>10.199999999999999</v>
          </cell>
          <cell r="CC342">
            <v>0.2</v>
          </cell>
          <cell r="CD342">
            <v>-3</v>
          </cell>
          <cell r="CE342">
            <v>-3.5</v>
          </cell>
          <cell r="CF342">
            <v>-1</v>
          </cell>
          <cell r="CG342">
            <v>-1.8</v>
          </cell>
          <cell r="CH342">
            <v>2.2000000000000002</v>
          </cell>
          <cell r="CI342">
            <v>4.7</v>
          </cell>
          <cell r="CJ342">
            <v>6.3</v>
          </cell>
          <cell r="CK342">
            <v>5.2</v>
          </cell>
          <cell r="CL342">
            <v>4.8</v>
          </cell>
          <cell r="CM342">
            <v>3.6</v>
          </cell>
          <cell r="CN342">
            <v>4</v>
          </cell>
          <cell r="CO342">
            <v>3.5</v>
          </cell>
          <cell r="CP342">
            <v>5</v>
          </cell>
          <cell r="CQ342">
            <v>4.0999999999999996</v>
          </cell>
          <cell r="CR342">
            <v>4.8</v>
          </cell>
          <cell r="CS342">
            <v>4.2</v>
          </cell>
          <cell r="CT342">
            <v>4</v>
          </cell>
          <cell r="CU342">
            <v>3.9</v>
          </cell>
          <cell r="CV342">
            <v>4.2</v>
          </cell>
          <cell r="CW342">
            <v>4.5999999999999996</v>
          </cell>
          <cell r="CX342">
            <v>4.2</v>
          </cell>
          <cell r="CY342">
            <v>4.4000000000000004</v>
          </cell>
          <cell r="CZ342">
            <v>3.7</v>
          </cell>
          <cell r="DA342">
            <v>4.0999999999999996</v>
          </cell>
          <cell r="DB342">
            <v>3.3</v>
          </cell>
          <cell r="DC342">
            <v>2.2999999999999998</v>
          </cell>
          <cell r="DD342">
            <v>2.6</v>
          </cell>
          <cell r="DE342">
            <v>3.9</v>
          </cell>
          <cell r="DF342">
            <v>3.1</v>
          </cell>
          <cell r="DG342">
            <v>3.5</v>
          </cell>
          <cell r="DH342">
            <v>2.2999999999999998</v>
          </cell>
          <cell r="DI342">
            <v>1.8</v>
          </cell>
          <cell r="DJ342">
            <v>0.9</v>
          </cell>
          <cell r="DK342">
            <v>2</v>
          </cell>
          <cell r="DL342">
            <v>0.1</v>
          </cell>
          <cell r="DM342">
            <v>0.7</v>
          </cell>
          <cell r="DN342">
            <v>1.3</v>
          </cell>
          <cell r="DO342">
            <v>-0.1</v>
          </cell>
          <cell r="DP342">
            <v>0.5</v>
          </cell>
          <cell r="DQ342">
            <v>-1.2</v>
          </cell>
          <cell r="DR342">
            <v>0.2</v>
          </cell>
          <cell r="DS342">
            <v>-0.4</v>
          </cell>
          <cell r="DT342">
            <v>-0.3</v>
          </cell>
          <cell r="DU342">
            <v>-0.4</v>
          </cell>
          <cell r="DV342">
            <v>2</v>
          </cell>
          <cell r="DW342">
            <v>1.8</v>
          </cell>
          <cell r="DX342">
            <v>3.2</v>
          </cell>
          <cell r="DY342">
            <v>5.0999999999999996</v>
          </cell>
          <cell r="DZ342">
            <v>3.1</v>
          </cell>
          <cell r="EA342">
            <v>5.6</v>
          </cell>
          <cell r="EB342">
            <v>7.2</v>
          </cell>
          <cell r="EC342">
            <v>5.4</v>
          </cell>
          <cell r="ED342">
            <v>3.4</v>
          </cell>
          <cell r="EE342">
            <v>5.3</v>
          </cell>
          <cell r="EF342">
            <v>1.2</v>
          </cell>
          <cell r="EG342">
            <v>-1.6</v>
          </cell>
          <cell r="EH342">
            <v>-1.9</v>
          </cell>
          <cell r="EI342">
            <v>-1.6</v>
          </cell>
          <cell r="EJ342">
            <v>-1.1000000000000001</v>
          </cell>
          <cell r="EK342">
            <v>-1.8</v>
          </cell>
          <cell r="EL342">
            <v>-1.7</v>
          </cell>
          <cell r="EM342">
            <v>-1.4</v>
          </cell>
          <cell r="EN342">
            <v>-2.2000000000000002</v>
          </cell>
          <cell r="EO342">
            <v>-1.8</v>
          </cell>
          <cell r="EP342">
            <v>-3.5</v>
          </cell>
          <cell r="EQ342">
            <v>-4.7</v>
          </cell>
          <cell r="ER342">
            <v>-5.8</v>
          </cell>
          <cell r="ES342">
            <v>-5.2</v>
          </cell>
          <cell r="ET342">
            <v>-4.8</v>
          </cell>
          <cell r="EU342">
            <v>-3.9</v>
          </cell>
          <cell r="EV342">
            <v>-3.1</v>
          </cell>
          <cell r="EW342">
            <v>-1.7</v>
          </cell>
          <cell r="EX342">
            <v>-0.6</v>
          </cell>
          <cell r="EY342">
            <v>-2.2999999999999998</v>
          </cell>
          <cell r="EZ342">
            <v>0.4</v>
          </cell>
          <cell r="FA342">
            <v>1.2</v>
          </cell>
          <cell r="FB342">
            <v>1</v>
          </cell>
          <cell r="FC342">
            <v>0.5</v>
          </cell>
          <cell r="FD342">
            <v>0.8</v>
          </cell>
          <cell r="FE342">
            <v>-1.7</v>
          </cell>
          <cell r="FF342">
            <v>-2.5</v>
          </cell>
          <cell r="FG342">
            <v>-3.6</v>
          </cell>
          <cell r="FH342">
            <v>-5</v>
          </cell>
          <cell r="FI342">
            <v>-3.2</v>
          </cell>
          <cell r="FJ342">
            <v>-4.7</v>
          </cell>
          <cell r="FK342">
            <v>-4.4000000000000004</v>
          </cell>
          <cell r="FL342">
            <v>-3.4</v>
          </cell>
          <cell r="FM342">
            <v>-2.2000000000000002</v>
          </cell>
          <cell r="FN342">
            <v>-3.7</v>
          </cell>
          <cell r="FO342">
            <v>-0.2</v>
          </cell>
          <cell r="FP342">
            <v>-0.5</v>
          </cell>
          <cell r="FQ342">
            <v>-1.3</v>
          </cell>
          <cell r="FR342">
            <v>-0.1</v>
          </cell>
          <cell r="FS342">
            <v>-0.6</v>
          </cell>
          <cell r="FT342">
            <v>0.9</v>
          </cell>
          <cell r="FU342">
            <v>2.6</v>
          </cell>
          <cell r="FV342">
            <v>4.2</v>
          </cell>
          <cell r="FW342">
            <v>4.0999999999999996</v>
          </cell>
          <cell r="FX342">
            <v>3</v>
          </cell>
          <cell r="FY342">
            <v>3.3</v>
          </cell>
          <cell r="FZ342">
            <v>2.2999999999999998</v>
          </cell>
          <cell r="GA342">
            <v>1.5</v>
          </cell>
          <cell r="GB342">
            <v>0.4</v>
          </cell>
          <cell r="GC342">
            <v>1.8</v>
          </cell>
          <cell r="GD342">
            <v>0.5</v>
          </cell>
          <cell r="GE342">
            <v>1.9</v>
          </cell>
          <cell r="GF342">
            <v>2.5</v>
          </cell>
          <cell r="GG342">
            <v>2.7</v>
          </cell>
          <cell r="GH342">
            <v>1.9</v>
          </cell>
          <cell r="GI342">
            <v>2.1</v>
          </cell>
          <cell r="GJ342">
            <v>1.4</v>
          </cell>
          <cell r="GK342">
            <v>1.3</v>
          </cell>
          <cell r="GL342">
            <v>2.7</v>
          </cell>
          <cell r="GM342">
            <v>1.9</v>
          </cell>
          <cell r="GN342">
            <v>3.7</v>
          </cell>
          <cell r="GO342">
            <v>4.7</v>
          </cell>
          <cell r="GP342">
            <v>5.3</v>
          </cell>
          <cell r="GQ342">
            <v>2.7</v>
          </cell>
          <cell r="GR342">
            <v>4.0999999999999996</v>
          </cell>
          <cell r="GS342">
            <v>-1.5</v>
          </cell>
          <cell r="GT342">
            <v>-2.7</v>
          </cell>
          <cell r="GU342">
            <v>-2.2999999999999998</v>
          </cell>
          <cell r="GV342">
            <v>0.4</v>
          </cell>
          <cell r="GW342">
            <v>-1.4</v>
          </cell>
          <cell r="GX342">
            <v>4.2</v>
          </cell>
          <cell r="GY342">
            <v>7.1</v>
          </cell>
          <cell r="GZ342">
            <v>6.2</v>
          </cell>
          <cell r="HA342">
            <v>7.5</v>
          </cell>
          <cell r="HB342">
            <v>6.2</v>
          </cell>
          <cell r="HC342">
            <v>8.6999999999999993</v>
          </cell>
          <cell r="HD342">
            <v>7.9</v>
          </cell>
          <cell r="HE342">
            <v>8.6999999999999993</v>
          </cell>
          <cell r="HF342">
            <v>7.2</v>
          </cell>
          <cell r="HG342">
            <v>8</v>
          </cell>
          <cell r="HH342">
            <v>6.4</v>
          </cell>
          <cell r="HI342">
            <v>5.4</v>
          </cell>
          <cell r="HJ342">
            <v>1.7</v>
          </cell>
          <cell r="HK342">
            <v>1.4</v>
          </cell>
          <cell r="HL342">
            <v>3.6</v>
          </cell>
          <cell r="HM342">
            <v>0.2</v>
          </cell>
          <cell r="HN342">
            <v>-0.4</v>
          </cell>
          <cell r="HO342">
            <v>-1.1000000000000001</v>
          </cell>
        </row>
        <row r="343">
          <cell r="A343" t="str">
            <v>DEGTFD</v>
          </cell>
          <cell r="B343" t="str">
            <v>YOY % change of implicit deflator</v>
          </cell>
          <cell r="C343" t="str">
            <v>Total final demand</v>
          </cell>
          <cell r="H343">
            <v>0</v>
          </cell>
          <cell r="I343">
            <v>0</v>
          </cell>
          <cell r="J343">
            <v>0.3</v>
          </cell>
          <cell r="K343">
            <v>1.7</v>
          </cell>
          <cell r="L343">
            <v>4.2</v>
          </cell>
          <cell r="M343">
            <v>0.9</v>
          </cell>
          <cell r="N343">
            <v>1.5</v>
          </cell>
          <cell r="O343">
            <v>4.5</v>
          </cell>
          <cell r="P343">
            <v>4.5</v>
          </cell>
          <cell r="Q343">
            <v>6.7</v>
          </cell>
          <cell r="R343">
            <v>6.8</v>
          </cell>
          <cell r="S343">
            <v>5</v>
          </cell>
          <cell r="T343">
            <v>6.3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17.3</v>
          </cell>
          <cell r="Z343">
            <v>24.7</v>
          </cell>
          <cell r="AA343">
            <v>24.9</v>
          </cell>
          <cell r="AB343">
            <v>15.7</v>
          </cell>
          <cell r="AC343">
            <v>10.3</v>
          </cell>
          <cell r="AD343">
            <v>18</v>
          </cell>
          <cell r="AE343">
            <v>2.1</v>
          </cell>
          <cell r="AF343">
            <v>-2.8</v>
          </cell>
          <cell r="AG343">
            <v>0.9</v>
          </cell>
          <cell r="AH343">
            <v>1.1000000000000001</v>
          </cell>
          <cell r="AI343">
            <v>0.5</v>
          </cell>
          <cell r="AJ343">
            <v>5.8</v>
          </cell>
          <cell r="AK343">
            <v>8.3000000000000007</v>
          </cell>
          <cell r="AL343">
            <v>9.6</v>
          </cell>
          <cell r="AM343">
            <v>7.9</v>
          </cell>
          <cell r="AN343">
            <v>7.9</v>
          </cell>
          <cell r="AO343">
            <v>5.6</v>
          </cell>
          <cell r="AP343">
            <v>4.7</v>
          </cell>
          <cell r="AQ343">
            <v>2.7</v>
          </cell>
          <cell r="AR343">
            <v>3.2</v>
          </cell>
          <cell r="AS343">
            <v>3.8</v>
          </cell>
          <cell r="AT343">
            <v>4</v>
          </cell>
          <cell r="AU343">
            <v>6</v>
          </cell>
          <cell r="AV343">
            <v>8.1999999999999993</v>
          </cell>
          <cell r="AW343">
            <v>11.3</v>
          </cell>
          <cell r="AX343">
            <v>7.7</v>
          </cell>
          <cell r="AY343">
            <v>13.3</v>
          </cell>
          <cell r="AZ343">
            <v>17.5</v>
          </cell>
          <cell r="BA343">
            <v>20</v>
          </cell>
          <cell r="BB343">
            <v>19.600000000000001</v>
          </cell>
          <cell r="BC343">
            <v>18</v>
          </cell>
          <cell r="BD343">
            <v>17.5</v>
          </cell>
          <cell r="BE343">
            <v>13.2</v>
          </cell>
          <cell r="BF343">
            <v>10.7</v>
          </cell>
          <cell r="BG343">
            <v>9.6999999999999993</v>
          </cell>
          <cell r="BH343">
            <v>12.6</v>
          </cell>
          <cell r="BI343">
            <v>10.7</v>
          </cell>
          <cell r="BJ343">
            <v>11</v>
          </cell>
          <cell r="BK343">
            <v>11.3</v>
          </cell>
          <cell r="BL343">
            <v>11.2</v>
          </cell>
          <cell r="BM343">
            <v>10.9</v>
          </cell>
          <cell r="BN343">
            <v>10.6</v>
          </cell>
          <cell r="BO343">
            <v>8.8000000000000007</v>
          </cell>
          <cell r="BP343">
            <v>6.4</v>
          </cell>
          <cell r="BQ343">
            <v>4.8</v>
          </cell>
          <cell r="BR343">
            <v>7.6</v>
          </cell>
          <cell r="BS343">
            <v>4.2</v>
          </cell>
          <cell r="BT343">
            <v>5.9</v>
          </cell>
          <cell r="BU343">
            <v>8.4</v>
          </cell>
          <cell r="BV343">
            <v>12.4</v>
          </cell>
          <cell r="BW343">
            <v>8</v>
          </cell>
          <cell r="BX343">
            <v>13.5</v>
          </cell>
          <cell r="BY343">
            <v>13.2</v>
          </cell>
          <cell r="BZ343">
            <v>11.5</v>
          </cell>
          <cell r="CA343">
            <v>6.9</v>
          </cell>
          <cell r="CB343">
            <v>10.9</v>
          </cell>
          <cell r="CC343">
            <v>4.4000000000000004</v>
          </cell>
          <cell r="CD343">
            <v>2.6</v>
          </cell>
          <cell r="CE343">
            <v>0.8</v>
          </cell>
          <cell r="CF343">
            <v>0.3</v>
          </cell>
          <cell r="CG343">
            <v>1.9</v>
          </cell>
          <cell r="CH343">
            <v>2.8</v>
          </cell>
          <cell r="CI343">
            <v>3.7</v>
          </cell>
          <cell r="CJ343">
            <v>4.4000000000000004</v>
          </cell>
          <cell r="CK343">
            <v>6.1</v>
          </cell>
          <cell r="CL343">
            <v>4.4000000000000004</v>
          </cell>
          <cell r="CM343">
            <v>6.6</v>
          </cell>
          <cell r="CN343">
            <v>6.8</v>
          </cell>
          <cell r="CO343">
            <v>7.1</v>
          </cell>
          <cell r="CP343">
            <v>7</v>
          </cell>
          <cell r="CQ343">
            <v>6.9</v>
          </cell>
          <cell r="CR343">
            <v>6.4</v>
          </cell>
          <cell r="CS343">
            <v>6.3</v>
          </cell>
          <cell r="CT343">
            <v>5.7</v>
          </cell>
          <cell r="CU343">
            <v>6.5</v>
          </cell>
          <cell r="CV343">
            <v>6.2</v>
          </cell>
          <cell r="CW343">
            <v>6.9</v>
          </cell>
          <cell r="CX343">
            <v>8.5</v>
          </cell>
          <cell r="CY343">
            <v>8.5</v>
          </cell>
          <cell r="CZ343">
            <v>7.7</v>
          </cell>
          <cell r="DA343">
            <v>7.8</v>
          </cell>
          <cell r="DB343">
            <v>6.2</v>
          </cell>
          <cell r="DC343">
            <v>4.5</v>
          </cell>
          <cell r="DD343">
            <v>4.5</v>
          </cell>
          <cell r="DE343">
            <v>4.9000000000000004</v>
          </cell>
          <cell r="DF343">
            <v>5.0999999999999996</v>
          </cell>
          <cell r="DG343">
            <v>5.2</v>
          </cell>
          <cell r="DH343">
            <v>5</v>
          </cell>
          <cell r="DI343">
            <v>5.3</v>
          </cell>
          <cell r="DJ343">
            <v>4.7</v>
          </cell>
          <cell r="DK343">
            <v>5</v>
          </cell>
          <cell r="DL343">
            <v>4.9000000000000004</v>
          </cell>
          <cell r="DM343">
            <v>4.5</v>
          </cell>
          <cell r="DN343">
            <v>4.5</v>
          </cell>
          <cell r="DO343">
            <v>3.7</v>
          </cell>
          <cell r="DP343">
            <v>4.4000000000000004</v>
          </cell>
          <cell r="DQ343">
            <v>3.1</v>
          </cell>
          <cell r="DR343">
            <v>3.9</v>
          </cell>
          <cell r="DS343">
            <v>3.3</v>
          </cell>
          <cell r="DT343">
            <v>3.3</v>
          </cell>
          <cell r="DU343">
            <v>3.4</v>
          </cell>
          <cell r="DV343">
            <v>3.9</v>
          </cell>
          <cell r="DW343">
            <v>4</v>
          </cell>
          <cell r="DX343">
            <v>4.5</v>
          </cell>
          <cell r="DY343">
            <v>5.3</v>
          </cell>
          <cell r="DZ343">
            <v>4.5</v>
          </cell>
          <cell r="EA343">
            <v>4.5999999999999996</v>
          </cell>
          <cell r="EB343">
            <v>5.9</v>
          </cell>
          <cell r="EC343">
            <v>5</v>
          </cell>
          <cell r="ED343">
            <v>4</v>
          </cell>
          <cell r="EE343">
            <v>4.8</v>
          </cell>
          <cell r="EF343">
            <v>2.9</v>
          </cell>
          <cell r="EG343">
            <v>1.3</v>
          </cell>
          <cell r="EH343">
            <v>1.1000000000000001</v>
          </cell>
          <cell r="EI343">
            <v>1.8</v>
          </cell>
          <cell r="EJ343">
            <v>1.7</v>
          </cell>
          <cell r="EK343">
            <v>1.5</v>
          </cell>
          <cell r="EL343">
            <v>1.6</v>
          </cell>
          <cell r="EM343">
            <v>1.6</v>
          </cell>
          <cell r="EN343">
            <v>0.7</v>
          </cell>
          <cell r="EO343">
            <v>1.3</v>
          </cell>
          <cell r="EP343">
            <v>-0.5</v>
          </cell>
          <cell r="EQ343">
            <v>-1.9</v>
          </cell>
          <cell r="ER343">
            <v>-2.8</v>
          </cell>
          <cell r="ES343">
            <v>-3.4</v>
          </cell>
          <cell r="ET343">
            <v>-2.2000000000000002</v>
          </cell>
          <cell r="EU343">
            <v>-3.2</v>
          </cell>
          <cell r="EV343">
            <v>-3.2</v>
          </cell>
          <cell r="EW343">
            <v>-3.2</v>
          </cell>
          <cell r="EX343">
            <v>-2.7</v>
          </cell>
          <cell r="EY343">
            <v>-3.1</v>
          </cell>
          <cell r="EZ343">
            <v>-1.3</v>
          </cell>
          <cell r="FA343">
            <v>-1.1000000000000001</v>
          </cell>
          <cell r="FB343">
            <v>-0.6</v>
          </cell>
          <cell r="FC343">
            <v>-1.2</v>
          </cell>
          <cell r="FD343">
            <v>-1</v>
          </cell>
          <cell r="FE343">
            <v>-2.1</v>
          </cell>
          <cell r="FF343">
            <v>-2.2999999999999998</v>
          </cell>
          <cell r="FG343">
            <v>-2.9</v>
          </cell>
          <cell r="FH343">
            <v>-3.1</v>
          </cell>
          <cell r="FI343">
            <v>-2.6</v>
          </cell>
          <cell r="FJ343">
            <v>-3.9</v>
          </cell>
          <cell r="FK343">
            <v>-3.6</v>
          </cell>
          <cell r="FL343">
            <v>-3.4</v>
          </cell>
          <cell r="FM343">
            <v>-3.3</v>
          </cell>
          <cell r="FN343">
            <v>-3.6</v>
          </cell>
          <cell r="FO343">
            <v>-2.2000000000000002</v>
          </cell>
          <cell r="FP343">
            <v>-2.9</v>
          </cell>
          <cell r="FQ343">
            <v>-3.5</v>
          </cell>
          <cell r="FR343">
            <v>-2.2999999999999998</v>
          </cell>
          <cell r="FS343">
            <v>-2.7</v>
          </cell>
          <cell r="FT343">
            <v>-1.2</v>
          </cell>
          <cell r="FU343">
            <v>0.3</v>
          </cell>
          <cell r="FV343">
            <v>1.4</v>
          </cell>
          <cell r="FW343">
            <v>1.4</v>
          </cell>
          <cell r="FX343">
            <v>0.5</v>
          </cell>
          <cell r="FY343">
            <v>1.4</v>
          </cell>
          <cell r="FZ343">
            <v>1.3</v>
          </cell>
          <cell r="GA343">
            <v>1.1000000000000001</v>
          </cell>
          <cell r="GB343">
            <v>0.7</v>
          </cell>
          <cell r="GC343">
            <v>1.1000000000000001</v>
          </cell>
          <cell r="GD343">
            <v>0.1</v>
          </cell>
          <cell r="GE343">
            <v>1</v>
          </cell>
          <cell r="GF343">
            <v>1.2</v>
          </cell>
          <cell r="GG343">
            <v>1.8</v>
          </cell>
          <cell r="GH343">
            <v>1.1000000000000001</v>
          </cell>
          <cell r="GI343">
            <v>1.9</v>
          </cell>
          <cell r="GJ343">
            <v>1.6</v>
          </cell>
          <cell r="GK343">
            <v>2.1</v>
          </cell>
          <cell r="GL343">
            <v>3.5</v>
          </cell>
          <cell r="GM343">
            <v>2.2999999999999998</v>
          </cell>
          <cell r="GN343">
            <v>3.2</v>
          </cell>
          <cell r="GO343">
            <v>3.8</v>
          </cell>
          <cell r="GP343">
            <v>4.2</v>
          </cell>
          <cell r="GQ343">
            <v>1.5</v>
          </cell>
          <cell r="GR343">
            <v>3.1</v>
          </cell>
          <cell r="GS343">
            <v>-0.6</v>
          </cell>
          <cell r="GT343">
            <v>-1.8</v>
          </cell>
          <cell r="GU343">
            <v>-2.1</v>
          </cell>
          <cell r="GV343">
            <v>0.2</v>
          </cell>
          <cell r="GW343">
            <v>-1.1000000000000001</v>
          </cell>
          <cell r="GX343">
            <v>2.9</v>
          </cell>
          <cell r="GY343">
            <v>4.0999999999999996</v>
          </cell>
          <cell r="GZ343">
            <v>4.8</v>
          </cell>
          <cell r="HA343">
            <v>5.2</v>
          </cell>
          <cell r="HB343">
            <v>4.3</v>
          </cell>
          <cell r="HC343">
            <v>6.5</v>
          </cell>
          <cell r="HD343">
            <v>7</v>
          </cell>
          <cell r="HE343">
            <v>7.3</v>
          </cell>
          <cell r="HF343">
            <v>6.3</v>
          </cell>
          <cell r="HG343">
            <v>6.7</v>
          </cell>
          <cell r="HH343">
            <v>5.7</v>
          </cell>
          <cell r="HI343">
            <v>4.5999999999999996</v>
          </cell>
          <cell r="HJ343">
            <v>2.5</v>
          </cell>
          <cell r="HK343">
            <v>2.2999999999999998</v>
          </cell>
          <cell r="HL343">
            <v>3.7</v>
          </cell>
          <cell r="HM343">
            <v>0.6</v>
          </cell>
          <cell r="HN343">
            <v>0</v>
          </cell>
          <cell r="HO343">
            <v>-0.3</v>
          </cell>
        </row>
        <row r="344">
          <cell r="A344" t="str">
            <v>DEGTS</v>
          </cell>
          <cell r="B344" t="str">
            <v>YOY % change of implicit deflator</v>
          </cell>
          <cell r="C344" t="str">
            <v>Total supply (GDP+MGS)</v>
          </cell>
          <cell r="H344">
            <v>0</v>
          </cell>
          <cell r="I344">
            <v>0</v>
          </cell>
          <cell r="J344">
            <v>-0.5</v>
          </cell>
          <cell r="K344">
            <v>1.9</v>
          </cell>
          <cell r="L344">
            <v>4.5999999999999996</v>
          </cell>
          <cell r="M344">
            <v>0.5</v>
          </cell>
          <cell r="N344">
            <v>1</v>
          </cell>
          <cell r="O344">
            <v>4.2</v>
          </cell>
          <cell r="P344">
            <v>4.3</v>
          </cell>
          <cell r="Q344">
            <v>6.3</v>
          </cell>
          <cell r="R344">
            <v>7.4</v>
          </cell>
          <cell r="S344">
            <v>5.4</v>
          </cell>
          <cell r="T344">
            <v>6.1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16.8</v>
          </cell>
          <cell r="Z344">
            <v>23.6</v>
          </cell>
          <cell r="AA344">
            <v>24.8</v>
          </cell>
          <cell r="AB344">
            <v>15.9</v>
          </cell>
          <cell r="AC344">
            <v>9.4</v>
          </cell>
          <cell r="AD344">
            <v>17.600000000000001</v>
          </cell>
          <cell r="AE344">
            <v>2.6</v>
          </cell>
          <cell r="AF344">
            <v>-3.2</v>
          </cell>
          <cell r="AG344">
            <v>1.1000000000000001</v>
          </cell>
          <cell r="AH344">
            <v>2</v>
          </cell>
          <cell r="AI344">
            <v>1</v>
          </cell>
          <cell r="AJ344">
            <v>5.7</v>
          </cell>
          <cell r="AK344">
            <v>8.6</v>
          </cell>
          <cell r="AL344">
            <v>9</v>
          </cell>
          <cell r="AM344">
            <v>7.2</v>
          </cell>
          <cell r="AN344">
            <v>7.8</v>
          </cell>
          <cell r="AO344">
            <v>6.1</v>
          </cell>
          <cell r="AP344">
            <v>5</v>
          </cell>
          <cell r="AQ344">
            <v>2.2999999999999998</v>
          </cell>
          <cell r="AR344">
            <v>3.1</v>
          </cell>
          <cell r="AS344">
            <v>4</v>
          </cell>
          <cell r="AT344">
            <v>4.5999999999999996</v>
          </cell>
          <cell r="AU344">
            <v>6</v>
          </cell>
          <cell r="AV344">
            <v>9.4</v>
          </cell>
          <cell r="AW344">
            <v>12.4</v>
          </cell>
          <cell r="AX344">
            <v>8.4</v>
          </cell>
          <cell r="AY344">
            <v>13.7</v>
          </cell>
          <cell r="AZ344">
            <v>17.8</v>
          </cell>
          <cell r="BA344">
            <v>19.600000000000001</v>
          </cell>
          <cell r="BB344">
            <v>18.899999999999999</v>
          </cell>
          <cell r="BC344">
            <v>17.8</v>
          </cell>
          <cell r="BD344">
            <v>17.7</v>
          </cell>
          <cell r="BE344">
            <v>13</v>
          </cell>
          <cell r="BF344">
            <v>10.6</v>
          </cell>
          <cell r="BG344">
            <v>10.1</v>
          </cell>
          <cell r="BH344">
            <v>12.6</v>
          </cell>
          <cell r="BI344">
            <v>11</v>
          </cell>
          <cell r="BJ344">
            <v>11.3</v>
          </cell>
          <cell r="BK344">
            <v>11.5</v>
          </cell>
          <cell r="BL344">
            <v>10.4</v>
          </cell>
          <cell r="BM344">
            <v>11</v>
          </cell>
          <cell r="BN344">
            <v>10.1</v>
          </cell>
          <cell r="BO344">
            <v>8.8000000000000007</v>
          </cell>
          <cell r="BP344">
            <v>6.9</v>
          </cell>
          <cell r="BQ344">
            <v>4.8</v>
          </cell>
          <cell r="BR344">
            <v>7.5</v>
          </cell>
          <cell r="BS344">
            <v>3.9</v>
          </cell>
          <cell r="BT344">
            <v>5.7</v>
          </cell>
          <cell r="BU344">
            <v>8</v>
          </cell>
          <cell r="BV344">
            <v>12.2</v>
          </cell>
          <cell r="BW344">
            <v>7.8</v>
          </cell>
          <cell r="BX344">
            <v>12.7</v>
          </cell>
          <cell r="BY344">
            <v>12.4</v>
          </cell>
          <cell r="BZ344">
            <v>10.7</v>
          </cell>
          <cell r="CA344">
            <v>6.6</v>
          </cell>
          <cell r="CB344">
            <v>10.199999999999999</v>
          </cell>
          <cell r="CC344">
            <v>4.3</v>
          </cell>
          <cell r="CD344">
            <v>2.8</v>
          </cell>
          <cell r="CE344">
            <v>1</v>
          </cell>
          <cell r="CF344">
            <v>0.6</v>
          </cell>
          <cell r="CG344">
            <v>2.1</v>
          </cell>
          <cell r="CH344">
            <v>3.3</v>
          </cell>
          <cell r="CI344">
            <v>3.7</v>
          </cell>
          <cell r="CJ344">
            <v>4.0999999999999996</v>
          </cell>
          <cell r="CK344">
            <v>5.6</v>
          </cell>
          <cell r="CL344">
            <v>4.4000000000000004</v>
          </cell>
          <cell r="CM344">
            <v>5.9</v>
          </cell>
          <cell r="CN344">
            <v>6.1</v>
          </cell>
          <cell r="CO344">
            <v>6.4</v>
          </cell>
          <cell r="CP344">
            <v>6.3</v>
          </cell>
          <cell r="CQ344">
            <v>6.2</v>
          </cell>
          <cell r="CR344">
            <v>6.4</v>
          </cell>
          <cell r="CS344">
            <v>6.3</v>
          </cell>
          <cell r="CT344">
            <v>5.7</v>
          </cell>
          <cell r="CU344">
            <v>6.5</v>
          </cell>
          <cell r="CV344">
            <v>6.2</v>
          </cell>
          <cell r="CW344">
            <v>6.9</v>
          </cell>
          <cell r="CX344">
            <v>8.5</v>
          </cell>
          <cell r="CY344">
            <v>8.5</v>
          </cell>
          <cell r="CZ344">
            <v>7.7</v>
          </cell>
          <cell r="DA344">
            <v>7.8</v>
          </cell>
          <cell r="DB344">
            <v>6.2</v>
          </cell>
          <cell r="DC344">
            <v>4.5</v>
          </cell>
          <cell r="DD344">
            <v>4.5</v>
          </cell>
          <cell r="DE344">
            <v>4.9000000000000004</v>
          </cell>
          <cell r="DF344">
            <v>5.0999999999999996</v>
          </cell>
          <cell r="DG344">
            <v>5.2</v>
          </cell>
          <cell r="DH344">
            <v>5</v>
          </cell>
          <cell r="DI344">
            <v>5.3</v>
          </cell>
          <cell r="DJ344">
            <v>4.7</v>
          </cell>
          <cell r="DK344">
            <v>5</v>
          </cell>
          <cell r="DL344">
            <v>4.9000000000000004</v>
          </cell>
          <cell r="DM344">
            <v>4.5</v>
          </cell>
          <cell r="DN344">
            <v>4.5</v>
          </cell>
          <cell r="DO344">
            <v>3.7</v>
          </cell>
          <cell r="DP344">
            <v>4.4000000000000004</v>
          </cell>
          <cell r="DQ344">
            <v>3.1</v>
          </cell>
          <cell r="DR344">
            <v>3.9</v>
          </cell>
          <cell r="DS344">
            <v>3.3</v>
          </cell>
          <cell r="DT344">
            <v>3.3</v>
          </cell>
          <cell r="DU344">
            <v>3.4</v>
          </cell>
          <cell r="DV344">
            <v>3.9</v>
          </cell>
          <cell r="DW344">
            <v>4</v>
          </cell>
          <cell r="DX344">
            <v>4.5</v>
          </cell>
          <cell r="DY344">
            <v>5.3</v>
          </cell>
          <cell r="DZ344">
            <v>4.5</v>
          </cell>
          <cell r="EA344">
            <v>4.5999999999999996</v>
          </cell>
          <cell r="EB344">
            <v>5.9</v>
          </cell>
          <cell r="EC344">
            <v>5</v>
          </cell>
          <cell r="ED344">
            <v>4</v>
          </cell>
          <cell r="EE344">
            <v>4.8</v>
          </cell>
          <cell r="EF344">
            <v>2.9</v>
          </cell>
          <cell r="EG344">
            <v>1.3</v>
          </cell>
          <cell r="EH344">
            <v>1.1000000000000001</v>
          </cell>
          <cell r="EI344">
            <v>1.8</v>
          </cell>
          <cell r="EJ344">
            <v>1.7</v>
          </cell>
          <cell r="EK344">
            <v>1.5</v>
          </cell>
          <cell r="EL344">
            <v>1.6</v>
          </cell>
          <cell r="EM344">
            <v>1.6</v>
          </cell>
          <cell r="EN344">
            <v>0.7</v>
          </cell>
          <cell r="EO344">
            <v>1.3</v>
          </cell>
          <cell r="EP344">
            <v>-0.5</v>
          </cell>
          <cell r="EQ344">
            <v>-1.9</v>
          </cell>
          <cell r="ER344">
            <v>-2.8</v>
          </cell>
          <cell r="ES344">
            <v>-3.4</v>
          </cell>
          <cell r="ET344">
            <v>-2.2000000000000002</v>
          </cell>
          <cell r="EU344">
            <v>-3.2</v>
          </cell>
          <cell r="EV344">
            <v>-3.2</v>
          </cell>
          <cell r="EW344">
            <v>-3.2</v>
          </cell>
          <cell r="EX344">
            <v>-2.7</v>
          </cell>
          <cell r="EY344">
            <v>-3.1</v>
          </cell>
          <cell r="EZ344">
            <v>-1.3</v>
          </cell>
          <cell r="FA344">
            <v>-1.1000000000000001</v>
          </cell>
          <cell r="FB344">
            <v>-0.6</v>
          </cell>
          <cell r="FC344">
            <v>-1.2</v>
          </cell>
          <cell r="FD344">
            <v>-1</v>
          </cell>
          <cell r="FE344">
            <v>-2.1</v>
          </cell>
          <cell r="FF344">
            <v>-2.2999999999999998</v>
          </cell>
          <cell r="FG344">
            <v>-2.9</v>
          </cell>
          <cell r="FH344">
            <v>-3.1</v>
          </cell>
          <cell r="FI344">
            <v>-2.6</v>
          </cell>
          <cell r="FJ344">
            <v>-3.9</v>
          </cell>
          <cell r="FK344">
            <v>-3.6</v>
          </cell>
          <cell r="FL344">
            <v>-3.4</v>
          </cell>
          <cell r="FM344">
            <v>-3.3</v>
          </cell>
          <cell r="FN344">
            <v>-3.6</v>
          </cell>
          <cell r="FO344">
            <v>-2.2000000000000002</v>
          </cell>
          <cell r="FP344">
            <v>-2.9</v>
          </cell>
          <cell r="FQ344">
            <v>-3.5</v>
          </cell>
          <cell r="FR344">
            <v>-2.2999999999999998</v>
          </cell>
          <cell r="FS344">
            <v>-2.7</v>
          </cell>
          <cell r="FT344">
            <v>-1.2</v>
          </cell>
          <cell r="FU344">
            <v>0.3</v>
          </cell>
          <cell r="FV344">
            <v>1.4</v>
          </cell>
          <cell r="FW344">
            <v>1.4</v>
          </cell>
          <cell r="FX344">
            <v>0.5</v>
          </cell>
          <cell r="FY344">
            <v>1.4</v>
          </cell>
          <cell r="FZ344">
            <v>1.3</v>
          </cell>
          <cell r="GA344">
            <v>1.1000000000000001</v>
          </cell>
          <cell r="GB344">
            <v>0.7</v>
          </cell>
          <cell r="GC344">
            <v>1.1000000000000001</v>
          </cell>
          <cell r="GD344">
            <v>0.1</v>
          </cell>
          <cell r="GE344">
            <v>1</v>
          </cell>
          <cell r="GF344">
            <v>1.2</v>
          </cell>
          <cell r="GG344">
            <v>1.8</v>
          </cell>
          <cell r="GH344">
            <v>1.1000000000000001</v>
          </cell>
          <cell r="GI344">
            <v>1.9</v>
          </cell>
          <cell r="GJ344">
            <v>1.6</v>
          </cell>
          <cell r="GK344">
            <v>2.1</v>
          </cell>
          <cell r="GL344">
            <v>3.5</v>
          </cell>
          <cell r="GM344">
            <v>2.2999999999999998</v>
          </cell>
          <cell r="GN344">
            <v>3.2</v>
          </cell>
          <cell r="GO344">
            <v>3.8</v>
          </cell>
          <cell r="GP344">
            <v>4.2</v>
          </cell>
          <cell r="GQ344">
            <v>1.5</v>
          </cell>
          <cell r="GR344">
            <v>3.1</v>
          </cell>
          <cell r="GS344">
            <v>-0.6</v>
          </cell>
          <cell r="GT344">
            <v>-1.8</v>
          </cell>
          <cell r="GU344">
            <v>-2.1</v>
          </cell>
          <cell r="GV344">
            <v>0.2</v>
          </cell>
          <cell r="GW344">
            <v>-1.1000000000000001</v>
          </cell>
          <cell r="GX344">
            <v>2.9</v>
          </cell>
          <cell r="GY344">
            <v>4.0999999999999996</v>
          </cell>
          <cell r="GZ344">
            <v>4.8</v>
          </cell>
          <cell r="HA344">
            <v>5.2</v>
          </cell>
          <cell r="HB344">
            <v>4.3</v>
          </cell>
          <cell r="HC344">
            <v>6.5</v>
          </cell>
          <cell r="HD344">
            <v>7</v>
          </cell>
          <cell r="HE344">
            <v>7.3</v>
          </cell>
          <cell r="HF344">
            <v>6.3</v>
          </cell>
          <cell r="HG344">
            <v>6.7</v>
          </cell>
          <cell r="HH344">
            <v>5.7</v>
          </cell>
          <cell r="HI344">
            <v>4.5999999999999996</v>
          </cell>
          <cell r="HJ344">
            <v>2.5</v>
          </cell>
          <cell r="HK344">
            <v>2.2999999999999998</v>
          </cell>
          <cell r="HL344">
            <v>3.7</v>
          </cell>
          <cell r="HM344">
            <v>0.6</v>
          </cell>
          <cell r="HN344">
            <v>0</v>
          </cell>
          <cell r="HO344">
            <v>-0.3</v>
          </cell>
        </row>
        <row r="345">
          <cell r="A345">
            <v>0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>
            <v>0</v>
          </cell>
          <cell r="CR345">
            <v>0</v>
          </cell>
          <cell r="CS345">
            <v>0</v>
          </cell>
          <cell r="CT345">
            <v>0</v>
          </cell>
          <cell r="CU345">
            <v>0</v>
          </cell>
          <cell r="CV345">
            <v>0</v>
          </cell>
          <cell r="CW345">
            <v>0</v>
          </cell>
          <cell r="CX345">
            <v>0</v>
          </cell>
          <cell r="CY345">
            <v>0</v>
          </cell>
          <cell r="CZ345">
            <v>0</v>
          </cell>
          <cell r="DA345">
            <v>0</v>
          </cell>
          <cell r="DB345">
            <v>0</v>
          </cell>
          <cell r="DC345">
            <v>0</v>
          </cell>
          <cell r="DD345">
            <v>0</v>
          </cell>
          <cell r="DE345">
            <v>0</v>
          </cell>
          <cell r="DF345">
            <v>0</v>
          </cell>
          <cell r="DG345">
            <v>0</v>
          </cell>
          <cell r="DH345">
            <v>0</v>
          </cell>
          <cell r="DI345">
            <v>0</v>
          </cell>
          <cell r="DJ345">
            <v>0</v>
          </cell>
          <cell r="DK345">
            <v>0</v>
          </cell>
          <cell r="DL345">
            <v>0</v>
          </cell>
          <cell r="DM345">
            <v>0</v>
          </cell>
          <cell r="DN345">
            <v>0</v>
          </cell>
          <cell r="DO345">
            <v>0</v>
          </cell>
          <cell r="DP345">
            <v>0</v>
          </cell>
          <cell r="DQ345">
            <v>0</v>
          </cell>
          <cell r="DR345">
            <v>0</v>
          </cell>
          <cell r="DS345">
            <v>0</v>
          </cell>
          <cell r="DT345">
            <v>0</v>
          </cell>
          <cell r="DU345">
            <v>0</v>
          </cell>
          <cell r="DV345">
            <v>0</v>
          </cell>
          <cell r="DW345">
            <v>0</v>
          </cell>
          <cell r="DX345">
            <v>0</v>
          </cell>
          <cell r="DY345">
            <v>0</v>
          </cell>
          <cell r="DZ345">
            <v>0</v>
          </cell>
          <cell r="EA345">
            <v>0</v>
          </cell>
          <cell r="EB345">
            <v>0</v>
          </cell>
          <cell r="EC345">
            <v>0</v>
          </cell>
          <cell r="ED345">
            <v>0</v>
          </cell>
          <cell r="EE345">
            <v>0</v>
          </cell>
          <cell r="EF345">
            <v>0</v>
          </cell>
          <cell r="EG345">
            <v>0</v>
          </cell>
          <cell r="EH345">
            <v>0</v>
          </cell>
          <cell r="EI345">
            <v>0</v>
          </cell>
          <cell r="EJ345">
            <v>0</v>
          </cell>
          <cell r="EK345">
            <v>0</v>
          </cell>
          <cell r="EL345">
            <v>0</v>
          </cell>
          <cell r="EM345">
            <v>0</v>
          </cell>
          <cell r="EN345">
            <v>0</v>
          </cell>
          <cell r="EO345">
            <v>0</v>
          </cell>
          <cell r="EP345">
            <v>0</v>
          </cell>
          <cell r="EQ345">
            <v>0</v>
          </cell>
          <cell r="ER345">
            <v>0</v>
          </cell>
          <cell r="ES345">
            <v>0</v>
          </cell>
          <cell r="ET345">
            <v>0</v>
          </cell>
          <cell r="EU345">
            <v>0</v>
          </cell>
          <cell r="EV345">
            <v>0</v>
          </cell>
          <cell r="EW345">
            <v>0</v>
          </cell>
          <cell r="EX345">
            <v>0</v>
          </cell>
          <cell r="EY345">
            <v>0</v>
          </cell>
          <cell r="EZ345">
            <v>0</v>
          </cell>
          <cell r="FA345">
            <v>0</v>
          </cell>
          <cell r="FB345">
            <v>0</v>
          </cell>
          <cell r="FC345">
            <v>0</v>
          </cell>
          <cell r="FD345">
            <v>0</v>
          </cell>
          <cell r="FE345">
            <v>0</v>
          </cell>
          <cell r="FF345">
            <v>0</v>
          </cell>
          <cell r="FG345">
            <v>0</v>
          </cell>
          <cell r="FH345">
            <v>0</v>
          </cell>
          <cell r="FI345">
            <v>0</v>
          </cell>
          <cell r="FJ345">
            <v>0</v>
          </cell>
          <cell r="FK345">
            <v>0</v>
          </cell>
          <cell r="FL345">
            <v>0</v>
          </cell>
          <cell r="FM345">
            <v>0</v>
          </cell>
          <cell r="FN345">
            <v>0</v>
          </cell>
          <cell r="FO345">
            <v>0</v>
          </cell>
          <cell r="FP345">
            <v>0</v>
          </cell>
          <cell r="FQ345">
            <v>0</v>
          </cell>
          <cell r="FR345">
            <v>0</v>
          </cell>
          <cell r="FS345">
            <v>0</v>
          </cell>
          <cell r="FT345">
            <v>0</v>
          </cell>
          <cell r="FU345">
            <v>0</v>
          </cell>
          <cell r="FV345">
            <v>0</v>
          </cell>
          <cell r="FW345">
            <v>0</v>
          </cell>
          <cell r="FX345">
            <v>0</v>
          </cell>
          <cell r="FY345">
            <v>0</v>
          </cell>
          <cell r="FZ345">
            <v>0</v>
          </cell>
          <cell r="GA345">
            <v>0</v>
          </cell>
          <cell r="GB345">
            <v>0</v>
          </cell>
          <cell r="GC345">
            <v>0</v>
          </cell>
          <cell r="GD345">
            <v>0</v>
          </cell>
          <cell r="GE345">
            <v>0</v>
          </cell>
          <cell r="GF345">
            <v>0</v>
          </cell>
          <cell r="GG345">
            <v>0</v>
          </cell>
          <cell r="GH345">
            <v>0</v>
          </cell>
          <cell r="GI345">
            <v>0</v>
          </cell>
          <cell r="GJ345">
            <v>0</v>
          </cell>
          <cell r="GK345">
            <v>0</v>
          </cell>
          <cell r="GL345">
            <v>0</v>
          </cell>
          <cell r="GM345">
            <v>0</v>
          </cell>
          <cell r="GN345">
            <v>0</v>
          </cell>
          <cell r="GO345">
            <v>0</v>
          </cell>
          <cell r="GP345">
            <v>0</v>
          </cell>
          <cell r="GQ345">
            <v>0</v>
          </cell>
          <cell r="GR345">
            <v>0</v>
          </cell>
          <cell r="GS345">
            <v>0</v>
          </cell>
          <cell r="GT345">
            <v>0</v>
          </cell>
          <cell r="GU345">
            <v>0</v>
          </cell>
          <cell r="GV345">
            <v>0</v>
          </cell>
          <cell r="GW345">
            <v>0</v>
          </cell>
          <cell r="GX345">
            <v>0</v>
          </cell>
          <cell r="GY345">
            <v>0</v>
          </cell>
          <cell r="GZ345">
            <v>0</v>
          </cell>
          <cell r="HA345">
            <v>0</v>
          </cell>
          <cell r="HB345">
            <v>0</v>
          </cell>
          <cell r="HC345">
            <v>0</v>
          </cell>
          <cell r="HD345">
            <v>0</v>
          </cell>
          <cell r="HE345">
            <v>0</v>
          </cell>
          <cell r="HF345">
            <v>0</v>
          </cell>
          <cell r="HG345">
            <v>0</v>
          </cell>
          <cell r="HH345">
            <v>0</v>
          </cell>
          <cell r="HI345">
            <v>0</v>
          </cell>
          <cell r="HJ345">
            <v>0</v>
          </cell>
          <cell r="HK345">
            <v>0</v>
          </cell>
          <cell r="HL345">
            <v>0</v>
          </cell>
          <cell r="HM345">
            <v>0</v>
          </cell>
          <cell r="HN345">
            <v>0</v>
          </cell>
          <cell r="HO345">
            <v>0</v>
          </cell>
          <cell r="HP345">
            <v>0</v>
          </cell>
          <cell r="HQ345">
            <v>0</v>
          </cell>
          <cell r="HR345">
            <v>0</v>
          </cell>
          <cell r="HS345">
            <v>0</v>
          </cell>
          <cell r="HT345">
            <v>0</v>
          </cell>
          <cell r="HU345">
            <v>0</v>
          </cell>
          <cell r="HV345">
            <v>0</v>
          </cell>
          <cell r="HW345">
            <v>0</v>
          </cell>
          <cell r="HX345">
            <v>0</v>
          </cell>
          <cell r="HY345">
            <v>0</v>
          </cell>
          <cell r="HZ345">
            <v>0</v>
          </cell>
          <cell r="IA345">
            <v>0</v>
          </cell>
          <cell r="IB345">
            <v>0</v>
          </cell>
          <cell r="IC345">
            <v>0</v>
          </cell>
          <cell r="ID345">
            <v>0</v>
          </cell>
          <cell r="IE345">
            <v>0</v>
          </cell>
          <cell r="IF345">
            <v>0</v>
          </cell>
          <cell r="IG345">
            <v>0</v>
          </cell>
          <cell r="IH345">
            <v>0</v>
          </cell>
          <cell r="II345">
            <v>0</v>
          </cell>
          <cell r="IJ345">
            <v>0</v>
          </cell>
          <cell r="IK345">
            <v>0</v>
          </cell>
          <cell r="IL345">
            <v>0</v>
          </cell>
          <cell r="IM345">
            <v>0</v>
          </cell>
          <cell r="IN345">
            <v>0</v>
          </cell>
          <cell r="IO345">
            <v>0</v>
          </cell>
          <cell r="IP345">
            <v>0</v>
          </cell>
          <cell r="IQ345">
            <v>0</v>
          </cell>
          <cell r="IR345">
            <v>0</v>
          </cell>
          <cell r="IS345">
            <v>0</v>
          </cell>
          <cell r="IT345">
            <v>0</v>
          </cell>
          <cell r="IU345">
            <v>0</v>
          </cell>
        </row>
        <row r="346">
          <cell r="A346" t="str">
            <v>VOLGDP</v>
          </cell>
          <cell r="B346" t="str">
            <v>Volume Index (2011=100)</v>
          </cell>
          <cell r="C346" t="str">
            <v>GDP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4.4665440479566216</v>
          </cell>
          <cell r="J346">
            <v>5.1048431291427079</v>
          </cell>
          <cell r="K346">
            <v>5.9095606954867117</v>
          </cell>
          <cell r="L346">
            <v>6.4194561906695116</v>
          </cell>
          <cell r="M346">
            <v>7.359395232539101</v>
          </cell>
          <cell r="N346">
            <v>7.4914660166945328</v>
          </cell>
          <cell r="O346">
            <v>7.611605494185941</v>
          </cell>
          <cell r="P346">
            <v>7.8702204399294855</v>
          </cell>
          <cell r="Q346">
            <v>8.7630024126031785</v>
          </cell>
          <cell r="R346">
            <v>9.5697860060751516</v>
          </cell>
          <cell r="S346">
            <v>10.267689969903151</v>
          </cell>
          <cell r="T346">
            <v>11.357261026515909</v>
          </cell>
          <cell r="U346">
            <v>12.511033876130309</v>
          </cell>
          <cell r="V346">
            <v>12.404013670901506</v>
          </cell>
          <cell r="W346">
            <v>13.244266903846579</v>
          </cell>
          <cell r="X346">
            <v>12.811434220537032</v>
          </cell>
          <cell r="Y346">
            <v>12.751880988573319</v>
          </cell>
          <cell r="Z346">
            <v>13.28124878943723</v>
          </cell>
          <cell r="AA346">
            <v>12.723834670311138</v>
          </cell>
          <cell r="AB346">
            <v>13.776475492011448</v>
          </cell>
          <cell r="AC346">
            <v>12.365998771746872</v>
          </cell>
          <cell r="AD346">
            <v>13.059873982675329</v>
          </cell>
          <cell r="AE346">
            <v>12.678382073495817</v>
          </cell>
          <cell r="AF346">
            <v>12.997376662054261</v>
          </cell>
          <cell r="AG346">
            <v>13.768831191637961</v>
          </cell>
          <cell r="AH346">
            <v>13.023821809292265</v>
          </cell>
          <cell r="AI346">
            <v>13.124127426355173</v>
          </cell>
          <cell r="AJ346">
            <v>14.88923770313566</v>
          </cell>
          <cell r="AK346">
            <v>14.701435837203261</v>
          </cell>
          <cell r="AL346">
            <v>15.783414244120733</v>
          </cell>
          <cell r="AM346">
            <v>15.693748666766869</v>
          </cell>
          <cell r="AN346">
            <v>15.245524081353951</v>
          </cell>
          <cell r="AO346">
            <v>16.49598700055731</v>
          </cell>
          <cell r="AP346">
            <v>16.236287390571583</v>
          </cell>
          <cell r="AQ346">
            <v>17.786014339261282</v>
          </cell>
          <cell r="AR346">
            <v>17.61660011476781</v>
          </cell>
          <cell r="AS346">
            <v>17.033154053829303</v>
          </cell>
          <cell r="AT346">
            <v>18.318636132851744</v>
          </cell>
          <cell r="AU346">
            <v>18.489083370909203</v>
          </cell>
          <cell r="AV346">
            <v>18.434540254730813</v>
          </cell>
          <cell r="AW346">
            <v>18.578955550975863</v>
          </cell>
          <cell r="AX346">
            <v>18.440221829332732</v>
          </cell>
          <cell r="AY346">
            <v>19.754318384077543</v>
          </cell>
          <cell r="AZ346">
            <v>20.33817765044164</v>
          </cell>
          <cell r="BA346">
            <v>20.953853734576462</v>
          </cell>
          <cell r="BB346">
            <v>21.316028290109461</v>
          </cell>
          <cell r="BC346">
            <v>20.571277161154764</v>
          </cell>
          <cell r="BD346">
            <v>21.080707800233771</v>
          </cell>
          <cell r="BE346">
            <v>22.760181252559935</v>
          </cell>
          <cell r="BF346">
            <v>23.664068121046462</v>
          </cell>
          <cell r="BG346">
            <v>23.156032050278835</v>
          </cell>
          <cell r="BH346">
            <v>22.650681814777567</v>
          </cell>
          <cell r="BI346">
            <v>23.349618792169551</v>
          </cell>
          <cell r="BJ346">
            <v>24.184913560007502</v>
          </cell>
          <cell r="BK346">
            <v>25.166483048505668</v>
          </cell>
          <cell r="BL346">
            <v>26.293914052238463</v>
          </cell>
          <cell r="BM346">
            <v>24.748319157804701</v>
          </cell>
          <cell r="BN346">
            <v>24.693362836200723</v>
          </cell>
          <cell r="BO346">
            <v>24.546881512827703</v>
          </cell>
          <cell r="BP346">
            <v>25.99000146171419</v>
          </cell>
          <cell r="BQ346">
            <v>26.62220576287277</v>
          </cell>
          <cell r="BR346">
            <v>25.478349843472621</v>
          </cell>
          <cell r="BS346">
            <v>24.828687613082703</v>
          </cell>
          <cell r="BT346">
            <v>26.088550955718325</v>
          </cell>
          <cell r="BU346">
            <v>27.974007312703019</v>
          </cell>
          <cell r="BV346">
            <v>29.087182729252824</v>
          </cell>
          <cell r="BW346">
            <v>27.00116678882052</v>
          </cell>
          <cell r="BX346">
            <v>27.928348113174899</v>
          </cell>
          <cell r="BY346">
            <v>29.805540361647719</v>
          </cell>
          <cell r="BZ346">
            <v>30.983589030015757</v>
          </cell>
          <cell r="CA346">
            <v>30.061314520090303</v>
          </cell>
          <cell r="CB346">
            <v>29.694181499450178</v>
          </cell>
          <cell r="CC346">
            <v>29.599144251563597</v>
          </cell>
          <cell r="CD346">
            <v>29.042763146001487</v>
          </cell>
          <cell r="CE346">
            <v>30.198705324100256</v>
          </cell>
          <cell r="CF346">
            <v>30.787316452858683</v>
          </cell>
          <cell r="CG346">
            <v>29.919016901651428</v>
          </cell>
          <cell r="CH346">
            <v>29.770831105897837</v>
          </cell>
          <cell r="CI346">
            <v>31.498649593018481</v>
          </cell>
          <cell r="CJ346">
            <v>35.315428109228783</v>
          </cell>
          <cell r="CK346">
            <v>36.326335182944121</v>
          </cell>
          <cell r="CL346">
            <v>33.226881285564716</v>
          </cell>
          <cell r="CM346">
            <v>33.686365718825073</v>
          </cell>
          <cell r="CN346">
            <v>35.766235228551665</v>
          </cell>
          <cell r="CO346">
            <v>40.68028075242642</v>
          </cell>
          <cell r="CP346">
            <v>40.582351066560676</v>
          </cell>
          <cell r="CQ346">
            <v>37.67880819159096</v>
          </cell>
          <cell r="CR346">
            <v>36.953167813569976</v>
          </cell>
          <cell r="CS346">
            <v>38.970230098606315</v>
          </cell>
          <cell r="CT346">
            <v>43.632013710156023</v>
          </cell>
          <cell r="CU346">
            <v>43.988196787017912</v>
          </cell>
          <cell r="CV346">
            <v>40.885902102337553</v>
          </cell>
          <cell r="CW346">
            <v>39.486323675173018</v>
          </cell>
          <cell r="CX346">
            <v>40.118734579044393</v>
          </cell>
          <cell r="CY346">
            <v>43.750397064588661</v>
          </cell>
          <cell r="CZ346">
            <v>43.912373591421442</v>
          </cell>
          <cell r="DA346">
            <v>41.816957227556877</v>
          </cell>
          <cell r="DB346">
            <v>39.842300149322114</v>
          </cell>
          <cell r="DC346">
            <v>41.904815031173761</v>
          </cell>
          <cell r="DD346">
            <v>45.907742591614095</v>
          </cell>
          <cell r="DE346">
            <v>46.020341070088421</v>
          </cell>
          <cell r="DF346">
            <v>43.4187997105496</v>
          </cell>
          <cell r="DG346">
            <v>42.260791505322857</v>
          </cell>
          <cell r="DH346">
            <v>44.12186874219752</v>
          </cell>
          <cell r="DI346">
            <v>48.283880391491479</v>
          </cell>
          <cell r="DJ346">
            <v>48.911539432968524</v>
          </cell>
          <cell r="DK346">
            <v>45.894520017995092</v>
          </cell>
          <cell r="DL346">
            <v>44.911091105081759</v>
          </cell>
          <cell r="DM346">
            <v>47.054594250349801</v>
          </cell>
          <cell r="DN346">
            <v>51.524857147136771</v>
          </cell>
          <cell r="DO346">
            <v>51.53353446107424</v>
          </cell>
          <cell r="DP346">
            <v>48.756019240910639</v>
          </cell>
          <cell r="DQ346">
            <v>47.772538677319105</v>
          </cell>
          <cell r="DR346">
            <v>49.917694644289526</v>
          </cell>
          <cell r="DS346">
            <v>54.58009806397763</v>
          </cell>
          <cell r="DT346">
            <v>54.847648577049647</v>
          </cell>
          <cell r="DU346">
            <v>51.779494990658968</v>
          </cell>
          <cell r="DV346">
            <v>51.548409856395615</v>
          </cell>
          <cell r="DW346">
            <v>53.29668201208316</v>
          </cell>
          <cell r="DX346">
            <v>57.081643710522748</v>
          </cell>
          <cell r="DY346">
            <v>57.692981137688825</v>
          </cell>
          <cell r="DZ346">
            <v>54.904929179172591</v>
          </cell>
          <cell r="EA346">
            <v>53.548117513557017</v>
          </cell>
          <cell r="EB346">
            <v>54.858391918115082</v>
          </cell>
          <cell r="EC346">
            <v>57.805786218875944</v>
          </cell>
          <cell r="ED346">
            <v>58.620627318147001</v>
          </cell>
          <cell r="EE346">
            <v>56.208230742173761</v>
          </cell>
          <cell r="EF346">
            <v>54.873473916149251</v>
          </cell>
          <cell r="EG346">
            <v>56.858512780702064</v>
          </cell>
          <cell r="EH346">
            <v>60.562073010299663</v>
          </cell>
          <cell r="EI346">
            <v>62.113452780691738</v>
          </cell>
          <cell r="EJ346">
            <v>58.601878121960681</v>
          </cell>
          <cell r="EK346">
            <v>58.085939497428576</v>
          </cell>
          <cell r="EL346">
            <v>61.109983404637092</v>
          </cell>
          <cell r="EM346">
            <v>64.361290295922231</v>
          </cell>
          <cell r="EN346">
            <v>62.804125649571837</v>
          </cell>
          <cell r="EO346">
            <v>61.590334711889938</v>
          </cell>
          <cell r="EP346">
            <v>56.534353124323701</v>
          </cell>
          <cell r="EQ346">
            <v>57.453735196269996</v>
          </cell>
          <cell r="ER346">
            <v>59.039204414273563</v>
          </cell>
          <cell r="ES346">
            <v>58.841692220839704</v>
          </cell>
          <cell r="ET346">
            <v>57.967246238926741</v>
          </cell>
          <cell r="EU346">
            <v>54.812732718586965</v>
          </cell>
          <cell r="EV346">
            <v>57.710335765563769</v>
          </cell>
          <cell r="EW346">
            <v>61.401706435106348</v>
          </cell>
          <cell r="EX346">
            <v>63.756357552852847</v>
          </cell>
          <cell r="EY346">
            <v>59.420283118027484</v>
          </cell>
          <cell r="EZ346">
            <v>60.665994174836513</v>
          </cell>
          <cell r="FA346">
            <v>61.989284550300781</v>
          </cell>
          <cell r="FB346">
            <v>65.836640268005041</v>
          </cell>
          <cell r="FC346">
            <v>67.403721844569674</v>
          </cell>
          <cell r="FD346">
            <v>63.973910209428006</v>
          </cell>
          <cell r="FE346">
            <v>61.909535903161171</v>
          </cell>
          <cell r="FF346">
            <v>62.671693310669021</v>
          </cell>
          <cell r="FG346">
            <v>65.914736093442272</v>
          </cell>
          <cell r="FH346">
            <v>66.834944576239764</v>
          </cell>
          <cell r="FI346">
            <v>64.332727470878055</v>
          </cell>
          <cell r="FJ346">
            <v>61.549633977468943</v>
          </cell>
          <cell r="FK346">
            <v>62.982630393428387</v>
          </cell>
          <cell r="FL346">
            <v>67.465909261121553</v>
          </cell>
          <cell r="FM346">
            <v>69.595983230057797</v>
          </cell>
          <cell r="FN346">
            <v>65.398539215519165</v>
          </cell>
          <cell r="FO346">
            <v>63.933622680432599</v>
          </cell>
          <cell r="FP346">
            <v>62.628100138268863</v>
          </cell>
          <cell r="FQ346">
            <v>70.157736006152632</v>
          </cell>
          <cell r="FR346">
            <v>72.869809817037805</v>
          </cell>
          <cell r="FS346">
            <v>67.39731716047298</v>
          </cell>
          <cell r="FT346">
            <v>68.989467000000005</v>
          </cell>
          <cell r="FU346">
            <v>70.222879000000006</v>
          </cell>
          <cell r="FV346">
            <v>75.003266999999994</v>
          </cell>
          <cell r="FW346">
            <v>78.828146000000004</v>
          </cell>
          <cell r="FX346">
            <v>73.261101999999994</v>
          </cell>
          <cell r="FY346">
            <v>73.388510999999994</v>
          </cell>
          <cell r="FZ346">
            <v>75.350694000000004</v>
          </cell>
          <cell r="GA346">
            <v>81.258763999999999</v>
          </cell>
          <cell r="GB346">
            <v>84.696427999999997</v>
          </cell>
          <cell r="GC346">
            <v>78.674291999999994</v>
          </cell>
          <cell r="GD346">
            <v>79.995898999999994</v>
          </cell>
          <cell r="GE346">
            <v>79.950854000000007</v>
          </cell>
          <cell r="GF346">
            <v>86.451362000000003</v>
          </cell>
          <cell r="GG346">
            <v>90.427581000000004</v>
          </cell>
          <cell r="GH346">
            <v>84.206117000000006</v>
          </cell>
          <cell r="GI346">
            <v>84.694857999999996</v>
          </cell>
          <cell r="GJ346">
            <v>84.885101000000006</v>
          </cell>
          <cell r="GK346">
            <v>92.250518999999997</v>
          </cell>
          <cell r="GL346">
            <v>96.770352000000003</v>
          </cell>
          <cell r="GM346">
            <v>89.650716000000003</v>
          </cell>
          <cell r="GN346">
            <v>90.653565</v>
          </cell>
          <cell r="GO346">
            <v>88.284154999999998</v>
          </cell>
          <cell r="GP346">
            <v>93.121548000000004</v>
          </cell>
          <cell r="GQ346">
            <v>94.172262000000003</v>
          </cell>
          <cell r="GR346">
            <v>91.550594000000004</v>
          </cell>
          <cell r="GS346">
            <v>83.614587999999998</v>
          </cell>
          <cell r="GT346">
            <v>85.568710999999993</v>
          </cell>
          <cell r="GU346">
            <v>91.543323999999998</v>
          </cell>
          <cell r="GV346">
            <v>96.498881999999995</v>
          </cell>
          <cell r="GW346">
            <v>89.307237999999998</v>
          </cell>
          <cell r="GX346">
            <v>90.244304999999997</v>
          </cell>
          <cell r="GY346">
            <v>91.026711000000006</v>
          </cell>
          <cell r="GZ346">
            <v>97.550397000000004</v>
          </cell>
          <cell r="HA346">
            <v>102.671626</v>
          </cell>
          <cell r="HB346">
            <v>95.373253000000005</v>
          </cell>
          <cell r="HC346">
            <v>97.130938</v>
          </cell>
          <cell r="HD346">
            <v>95.714495999999997</v>
          </cell>
          <cell r="HE346">
            <v>101.423635</v>
          </cell>
          <cell r="HF346">
            <v>105.730932</v>
          </cell>
          <cell r="HG346">
            <v>100</v>
          </cell>
          <cell r="HH346">
            <v>97.76258</v>
          </cell>
          <cell r="HI346">
            <v>96.546446000000003</v>
          </cell>
          <cell r="HJ346">
            <v>102.956958</v>
          </cell>
          <cell r="HK346">
            <v>108.739929</v>
          </cell>
          <cell r="HL346">
            <v>101.50149999999999</v>
          </cell>
          <cell r="HM346">
            <v>100.549693</v>
          </cell>
          <cell r="HN346">
            <v>99.617395000000002</v>
          </cell>
          <cell r="HO346">
            <v>105.90451299999999</v>
          </cell>
          <cell r="HP346">
            <v>0</v>
          </cell>
          <cell r="HQ346">
            <v>0</v>
          </cell>
          <cell r="HR346">
            <v>0</v>
          </cell>
          <cell r="HS346">
            <v>0</v>
          </cell>
          <cell r="HT346">
            <v>0</v>
          </cell>
          <cell r="HU346">
            <v>0</v>
          </cell>
          <cell r="HV346">
            <v>0</v>
          </cell>
          <cell r="HW346">
            <v>0</v>
          </cell>
          <cell r="HX346">
            <v>0</v>
          </cell>
          <cell r="HY346">
            <v>0</v>
          </cell>
          <cell r="HZ346">
            <v>0</v>
          </cell>
          <cell r="IA346">
            <v>0</v>
          </cell>
          <cell r="IB346">
            <v>0</v>
          </cell>
          <cell r="IC346">
            <v>0</v>
          </cell>
          <cell r="ID346">
            <v>0</v>
          </cell>
          <cell r="IE346">
            <v>0</v>
          </cell>
          <cell r="IF346">
            <v>0</v>
          </cell>
          <cell r="IG346">
            <v>0</v>
          </cell>
          <cell r="IH346">
            <v>0</v>
          </cell>
          <cell r="II346">
            <v>0</v>
          </cell>
          <cell r="IJ346">
            <v>0</v>
          </cell>
          <cell r="IK346">
            <v>0</v>
          </cell>
          <cell r="IL346">
            <v>0</v>
          </cell>
          <cell r="IM346">
            <v>0</v>
          </cell>
          <cell r="IN346">
            <v>0</v>
          </cell>
          <cell r="IO346">
            <v>0</v>
          </cell>
          <cell r="IP346">
            <v>0</v>
          </cell>
          <cell r="IQ346">
            <v>0</v>
          </cell>
          <cell r="IR346">
            <v>0</v>
          </cell>
          <cell r="IS346">
            <v>0</v>
          </cell>
          <cell r="IT346">
            <v>0</v>
          </cell>
          <cell r="IU346">
            <v>0</v>
          </cell>
        </row>
        <row r="347">
          <cell r="A347" t="str">
            <v>VOLDD</v>
          </cell>
          <cell r="B347" t="str">
            <v>Volume Index (2011=100)</v>
          </cell>
          <cell r="C347" t="str">
            <v>Domestic Demand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4.4396537820547284</v>
          </cell>
          <cell r="J347">
            <v>5.2286436213106819</v>
          </cell>
          <cell r="K347">
            <v>6.233105747002849</v>
          </cell>
          <cell r="L347">
            <v>6.8470512338046339</v>
          </cell>
          <cell r="M347">
            <v>7.6855545400784901</v>
          </cell>
          <cell r="N347">
            <v>7.7773775603462187</v>
          </cell>
          <cell r="O347">
            <v>7.4225041664426641</v>
          </cell>
          <cell r="P347">
            <v>7.688135046502877</v>
          </cell>
          <cell r="Q347">
            <v>8.2613300360195687</v>
          </cell>
          <cell r="R347">
            <v>9.1811192946615776</v>
          </cell>
          <cell r="S347">
            <v>10.597763561098866</v>
          </cell>
          <cell r="T347">
            <v>11.417665716896941</v>
          </cell>
          <cell r="U347">
            <v>12.621902048276976</v>
          </cell>
          <cell r="V347">
            <v>12.559539809687651</v>
          </cell>
          <cell r="W347">
            <v>12.690070426321165</v>
          </cell>
          <cell r="X347">
            <v>13.430245685715821</v>
          </cell>
          <cell r="Y347">
            <v>12.857964625557766</v>
          </cell>
          <cell r="Z347">
            <v>12.431159615074458</v>
          </cell>
          <cell r="AA347">
            <v>12.845330896188379</v>
          </cell>
          <cell r="AB347">
            <v>13.488522122466534</v>
          </cell>
          <cell r="AC347">
            <v>12.304069673673458</v>
          </cell>
          <cell r="AD347">
            <v>12.823020267727541</v>
          </cell>
          <cell r="AE347">
            <v>12.483844954572335</v>
          </cell>
          <cell r="AF347">
            <v>12.681683780441913</v>
          </cell>
          <cell r="AG347">
            <v>13.651309069404871</v>
          </cell>
          <cell r="AH347">
            <v>13.819472071394012</v>
          </cell>
          <cell r="AI347">
            <v>13.188860813934737</v>
          </cell>
          <cell r="AJ347">
            <v>14.523090156443203</v>
          </cell>
          <cell r="AK347">
            <v>14.489543572926186</v>
          </cell>
          <cell r="AL347">
            <v>15.040051610128488</v>
          </cell>
          <cell r="AM347">
            <v>15.752486425460996</v>
          </cell>
          <cell r="AN347">
            <v>14.982904144938445</v>
          </cell>
          <cell r="AO347">
            <v>16.919735498091502</v>
          </cell>
          <cell r="AP347">
            <v>16.738024837374336</v>
          </cell>
          <cell r="AQ347">
            <v>17.116929197354981</v>
          </cell>
          <cell r="AR347">
            <v>18.400946185688941</v>
          </cell>
          <cell r="AS347">
            <v>17.346863071877856</v>
          </cell>
          <cell r="AT347">
            <v>20.002365464222354</v>
          </cell>
          <cell r="AU347">
            <v>19.371431643460031</v>
          </cell>
          <cell r="AV347">
            <v>18.989086608246868</v>
          </cell>
          <cell r="AW347">
            <v>20.880812859523683</v>
          </cell>
          <cell r="AX347">
            <v>19.834471264985755</v>
          </cell>
          <cell r="AY347">
            <v>21.682920273103594</v>
          </cell>
          <cell r="AZ347">
            <v>21.792806838342024</v>
          </cell>
          <cell r="BA347">
            <v>21.659480673082093</v>
          </cell>
          <cell r="BB347">
            <v>23.394871243481532</v>
          </cell>
          <cell r="BC347">
            <v>22.141175205634106</v>
          </cell>
          <cell r="BD347">
            <v>24.126229772592872</v>
          </cell>
          <cell r="BE347">
            <v>24.915219611848826</v>
          </cell>
          <cell r="BF347">
            <v>24.981667652276759</v>
          </cell>
          <cell r="BG347">
            <v>26.948658674264824</v>
          </cell>
          <cell r="BH347">
            <v>25.247728616741032</v>
          </cell>
          <cell r="BI347">
            <v>27.44970700499973</v>
          </cell>
          <cell r="BJ347">
            <v>27.121122520294609</v>
          </cell>
          <cell r="BK347">
            <v>26.829740336541047</v>
          </cell>
          <cell r="BL347">
            <v>28.313961614966939</v>
          </cell>
          <cell r="BM347">
            <v>27.469920971990753</v>
          </cell>
          <cell r="BN347">
            <v>27.653782054728243</v>
          </cell>
          <cell r="BO347">
            <v>27.324122359012961</v>
          </cell>
          <cell r="BP347">
            <v>28.547927530777915</v>
          </cell>
          <cell r="BQ347">
            <v>28.833933659480671</v>
          </cell>
          <cell r="BR347">
            <v>28.098704370732758</v>
          </cell>
          <cell r="BS347">
            <v>27.5277673243374</v>
          </cell>
          <cell r="BT347">
            <v>28.567926455566905</v>
          </cell>
          <cell r="BU347">
            <v>29.552819740874149</v>
          </cell>
          <cell r="BV347">
            <v>30.972743400892426</v>
          </cell>
          <cell r="BW347">
            <v>29.18902209558626</v>
          </cell>
          <cell r="BX347">
            <v>29.387667329713459</v>
          </cell>
          <cell r="BY347">
            <v>30.948228589860761</v>
          </cell>
          <cell r="BZ347">
            <v>30.82845008332885</v>
          </cell>
          <cell r="CA347">
            <v>31.468415676576527</v>
          </cell>
          <cell r="CB347">
            <v>30.683027794204616</v>
          </cell>
          <cell r="CC347">
            <v>30.471264985753454</v>
          </cell>
          <cell r="CD347">
            <v>30.43685823342831</v>
          </cell>
          <cell r="CE347">
            <v>30.448685554540077</v>
          </cell>
          <cell r="CF347">
            <v>32.800387075963656</v>
          </cell>
          <cell r="CG347">
            <v>31.045105101876242</v>
          </cell>
          <cell r="CH347">
            <v>31.897639911832698</v>
          </cell>
          <cell r="CI347">
            <v>33.078221600989195</v>
          </cell>
          <cell r="CJ347">
            <v>34.228482339659159</v>
          </cell>
          <cell r="CK347">
            <v>36.84640610719854</v>
          </cell>
          <cell r="CL347">
            <v>34.007741519273154</v>
          </cell>
          <cell r="CM347">
            <v>35.750766087844738</v>
          </cell>
          <cell r="CN347">
            <v>36.874791677866781</v>
          </cell>
          <cell r="CO347">
            <v>38.586527606042687</v>
          </cell>
          <cell r="CP347">
            <v>40.646416859308637</v>
          </cell>
          <cell r="CQ347">
            <v>37.964625557765714</v>
          </cell>
          <cell r="CR347">
            <v>37.945701843986882</v>
          </cell>
          <cell r="CS347">
            <v>41.087683457878612</v>
          </cell>
          <cell r="CT347">
            <v>42.890812321918176</v>
          </cell>
          <cell r="CU347">
            <v>44.261276275469058</v>
          </cell>
          <cell r="CV347">
            <v>41.546368474813185</v>
          </cell>
          <cell r="CW347">
            <v>42.900704263211651</v>
          </cell>
          <cell r="CX347">
            <v>42.784366431912261</v>
          </cell>
          <cell r="CY347">
            <v>40.87930756410946</v>
          </cell>
          <cell r="CZ347">
            <v>41.728939304338475</v>
          </cell>
          <cell r="DA347">
            <v>42.073329390892958</v>
          </cell>
          <cell r="DB347">
            <v>42.208268372668137</v>
          </cell>
          <cell r="DC347">
            <v>44.936723832052039</v>
          </cell>
          <cell r="DD347">
            <v>45.935379818289341</v>
          </cell>
          <cell r="DE347">
            <v>47.364550292994998</v>
          </cell>
          <cell r="DF347">
            <v>45.111230579001131</v>
          </cell>
          <cell r="DG347">
            <v>46.976614160529003</v>
          </cell>
          <cell r="DH347">
            <v>49.282081608515668</v>
          </cell>
          <cell r="DI347">
            <v>49.664426643728831</v>
          </cell>
          <cell r="DJ347">
            <v>50.435137895812055</v>
          </cell>
          <cell r="DK347">
            <v>49.089565077146389</v>
          </cell>
          <cell r="DL347">
            <v>50.250631686468473</v>
          </cell>
          <cell r="DM347">
            <v>53.924842750389764</v>
          </cell>
          <cell r="DN347">
            <v>54.110854255147579</v>
          </cell>
          <cell r="DO347">
            <v>56.456749637116289</v>
          </cell>
          <cell r="DP347">
            <v>53.685769582280521</v>
          </cell>
          <cell r="DQ347">
            <v>53.612386430837056</v>
          </cell>
          <cell r="DR347">
            <v>57.324875006720063</v>
          </cell>
          <cell r="DS347">
            <v>57.394978764582547</v>
          </cell>
          <cell r="DT347">
            <v>57.551099403257886</v>
          </cell>
          <cell r="DU347">
            <v>56.470834901349384</v>
          </cell>
          <cell r="DV347">
            <v>58.012579968818876</v>
          </cell>
          <cell r="DW347">
            <v>63.961077361432181</v>
          </cell>
          <cell r="DX347">
            <v>63.255308854362667</v>
          </cell>
          <cell r="DY347">
            <v>65.064888984463195</v>
          </cell>
          <cell r="DZ347">
            <v>62.573463792269237</v>
          </cell>
          <cell r="EA347">
            <v>63.675501317133488</v>
          </cell>
          <cell r="EB347">
            <v>67.460889199505402</v>
          </cell>
          <cell r="EC347">
            <v>65.414117520563408</v>
          </cell>
          <cell r="ED347">
            <v>67.435084135261548</v>
          </cell>
          <cell r="EE347">
            <v>65.99639804311596</v>
          </cell>
          <cell r="EF347">
            <v>64.680393527229711</v>
          </cell>
          <cell r="EG347">
            <v>67.639589269394122</v>
          </cell>
          <cell r="EH347">
            <v>66.771893984194392</v>
          </cell>
          <cell r="EI347">
            <v>71.825815816353952</v>
          </cell>
          <cell r="EJ347">
            <v>67.729423149293041</v>
          </cell>
          <cell r="EK347">
            <v>70.358582871888615</v>
          </cell>
          <cell r="EL347">
            <v>73.263587979140908</v>
          </cell>
          <cell r="EM347">
            <v>74.70006988871566</v>
          </cell>
          <cell r="EN347">
            <v>74.309123165421212</v>
          </cell>
          <cell r="EO347">
            <v>73.157840976291595</v>
          </cell>
          <cell r="EP347">
            <v>68.16515241116069</v>
          </cell>
          <cell r="EQ347">
            <v>70.483092306865231</v>
          </cell>
          <cell r="ER347">
            <v>66.253212192892846</v>
          </cell>
          <cell r="ES347">
            <v>65.482931025213702</v>
          </cell>
          <cell r="ET347">
            <v>67.59609698403311</v>
          </cell>
          <cell r="EU347">
            <v>61.81710660717166</v>
          </cell>
          <cell r="EV347">
            <v>64.501693457341005</v>
          </cell>
          <cell r="EW347">
            <v>65.925702919197889</v>
          </cell>
          <cell r="EX347">
            <v>68.422988011397237</v>
          </cell>
          <cell r="EY347">
            <v>65.166872748776953</v>
          </cell>
          <cell r="EZ347">
            <v>67.580667706037318</v>
          </cell>
          <cell r="FA347">
            <v>69.087683457878612</v>
          </cell>
          <cell r="FB347">
            <v>70.675340035481966</v>
          </cell>
          <cell r="FC347">
            <v>72.506424385785706</v>
          </cell>
          <cell r="FD347">
            <v>69.962528896295893</v>
          </cell>
          <cell r="FE347">
            <v>70.424815870114514</v>
          </cell>
          <cell r="FF347">
            <v>70.564163217031336</v>
          </cell>
          <cell r="FG347">
            <v>70.790817697973225</v>
          </cell>
          <cell r="FH347">
            <v>70.125477124885762</v>
          </cell>
          <cell r="FI347">
            <v>70.476318477501209</v>
          </cell>
          <cell r="FJ347">
            <v>68.165582495564763</v>
          </cell>
          <cell r="FK347">
            <v>69.802053653029404</v>
          </cell>
          <cell r="FL347">
            <v>70.792322993387458</v>
          </cell>
          <cell r="FM347">
            <v>71.528412450943506</v>
          </cell>
          <cell r="FN347">
            <v>70.072092898231276</v>
          </cell>
          <cell r="FO347">
            <v>68.629213483146074</v>
          </cell>
          <cell r="FP347">
            <v>67.044352454169129</v>
          </cell>
          <cell r="FQ347">
            <v>70.14074512123004</v>
          </cell>
          <cell r="FR347">
            <v>74.209773668082363</v>
          </cell>
          <cell r="FS347">
            <v>70.006021181656891</v>
          </cell>
          <cell r="FT347">
            <v>74.165896000000004</v>
          </cell>
          <cell r="FU347">
            <v>74.934202999999997</v>
          </cell>
          <cell r="FV347">
            <v>72.325716</v>
          </cell>
          <cell r="FW347">
            <v>73.443984</v>
          </cell>
          <cell r="FX347">
            <v>73.717399</v>
          </cell>
          <cell r="FY347">
            <v>72.230314000000007</v>
          </cell>
          <cell r="FZ347">
            <v>74.309027</v>
          </cell>
          <cell r="GA347">
            <v>75.278052000000002</v>
          </cell>
          <cell r="GB347">
            <v>78.916589000000002</v>
          </cell>
          <cell r="GC347">
            <v>75.183417000000006</v>
          </cell>
          <cell r="GD347">
            <v>77.297848000000002</v>
          </cell>
          <cell r="GE347">
            <v>79.071789999999993</v>
          </cell>
          <cell r="GF347">
            <v>78.701773000000003</v>
          </cell>
          <cell r="GG347">
            <v>83.953440000000001</v>
          </cell>
          <cell r="GH347">
            <v>79.756147999999996</v>
          </cell>
          <cell r="GI347">
            <v>80.874110000000002</v>
          </cell>
          <cell r="GJ347">
            <v>85.566984000000005</v>
          </cell>
          <cell r="GK347">
            <v>84.950457999999998</v>
          </cell>
          <cell r="GL347">
            <v>92.665791999999996</v>
          </cell>
          <cell r="GM347">
            <v>86.014294000000007</v>
          </cell>
          <cell r="GN347">
            <v>87.259120999999993</v>
          </cell>
          <cell r="GO347">
            <v>88.975288000000006</v>
          </cell>
          <cell r="GP347">
            <v>86.443207000000001</v>
          </cell>
          <cell r="GQ347">
            <v>86.287790999999999</v>
          </cell>
          <cell r="GR347">
            <v>87.241373999999993</v>
          </cell>
          <cell r="GS347">
            <v>80.214429999999993</v>
          </cell>
          <cell r="GT347">
            <v>84.553216000000006</v>
          </cell>
          <cell r="GU347">
            <v>90.753179000000003</v>
          </cell>
          <cell r="GV347">
            <v>95.217628000000005</v>
          </cell>
          <cell r="GW347">
            <v>87.684646999999998</v>
          </cell>
          <cell r="GX347">
            <v>93.576629999999994</v>
          </cell>
          <cell r="GY347">
            <v>93.341424000000004</v>
          </cell>
          <cell r="GZ347">
            <v>89.358211999999995</v>
          </cell>
          <cell r="HA347">
            <v>99.274469999999994</v>
          </cell>
          <cell r="HB347">
            <v>93.887721999999997</v>
          </cell>
          <cell r="HC347">
            <v>95.264846000000006</v>
          </cell>
          <cell r="HD347">
            <v>101.095389</v>
          </cell>
          <cell r="HE347">
            <v>98.802749000000006</v>
          </cell>
          <cell r="HF347">
            <v>104.837017</v>
          </cell>
          <cell r="HG347">
            <v>100</v>
          </cell>
          <cell r="HH347">
            <v>100.22233300000001</v>
          </cell>
          <cell r="HI347">
            <v>103.174618</v>
          </cell>
          <cell r="HJ347">
            <v>101.164925</v>
          </cell>
          <cell r="HK347">
            <v>109.756494</v>
          </cell>
          <cell r="HL347">
            <v>103.5796</v>
          </cell>
          <cell r="HM347">
            <v>104.303186</v>
          </cell>
          <cell r="HN347">
            <v>106.88065</v>
          </cell>
          <cell r="HO347">
            <v>105.146169</v>
          </cell>
          <cell r="HP347">
            <v>0</v>
          </cell>
          <cell r="HQ347">
            <v>0</v>
          </cell>
          <cell r="HR347">
            <v>0</v>
          </cell>
          <cell r="HS347">
            <v>0</v>
          </cell>
          <cell r="HT347">
            <v>0</v>
          </cell>
          <cell r="HU347">
            <v>0</v>
          </cell>
          <cell r="HV347">
            <v>0</v>
          </cell>
          <cell r="HW347">
            <v>0</v>
          </cell>
          <cell r="HX347">
            <v>0</v>
          </cell>
          <cell r="HY347">
            <v>0</v>
          </cell>
          <cell r="HZ347">
            <v>0</v>
          </cell>
          <cell r="IA347">
            <v>0</v>
          </cell>
          <cell r="IB347">
            <v>0</v>
          </cell>
          <cell r="IC347">
            <v>0</v>
          </cell>
          <cell r="ID347">
            <v>0</v>
          </cell>
          <cell r="IE347">
            <v>0</v>
          </cell>
          <cell r="IF347">
            <v>0</v>
          </cell>
          <cell r="IG347">
            <v>0</v>
          </cell>
          <cell r="IH347">
            <v>0</v>
          </cell>
          <cell r="II347">
            <v>0</v>
          </cell>
          <cell r="IJ347">
            <v>0</v>
          </cell>
          <cell r="IK347">
            <v>0</v>
          </cell>
          <cell r="IL347">
            <v>0</v>
          </cell>
          <cell r="IM347">
            <v>0</v>
          </cell>
          <cell r="IN347">
            <v>0</v>
          </cell>
          <cell r="IO347">
            <v>0</v>
          </cell>
          <cell r="IP347">
            <v>0</v>
          </cell>
          <cell r="IQ347">
            <v>0</v>
          </cell>
          <cell r="IR347">
            <v>0</v>
          </cell>
          <cell r="IS347">
            <v>0</v>
          </cell>
          <cell r="IT347">
            <v>0</v>
          </cell>
          <cell r="IU347">
            <v>0</v>
          </cell>
        </row>
        <row r="348">
          <cell r="A348" t="str">
            <v>VOLPCE</v>
          </cell>
          <cell r="B348" t="str">
            <v>Volume Index (2011=100)</v>
          </cell>
          <cell r="C348" t="str">
            <v>PCE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4.0182948883226395</v>
          </cell>
          <cell r="J348">
            <v>4.448969361287304</v>
          </cell>
          <cell r="K348">
            <v>4.8843792123433341</v>
          </cell>
          <cell r="L348">
            <v>5.3186460411014487</v>
          </cell>
          <cell r="M348">
            <v>6.0118890647873204</v>
          </cell>
          <cell r="N348">
            <v>6.7433416910035167</v>
          </cell>
          <cell r="O348">
            <v>6.8382941861803701</v>
          </cell>
          <cell r="P348">
            <v>7.5236176982306837</v>
          </cell>
          <cell r="Q348">
            <v>8.1722012078479906</v>
          </cell>
          <cell r="R348">
            <v>9.0323254870295546</v>
          </cell>
          <cell r="S348">
            <v>10.194534230660267</v>
          </cell>
          <cell r="T348">
            <v>10.968360326349195</v>
          </cell>
          <cell r="U348">
            <v>11.987691282740446</v>
          </cell>
          <cell r="V348">
            <v>11.886778742724459</v>
          </cell>
          <cell r="W348">
            <v>12.354764729271087</v>
          </cell>
          <cell r="X348">
            <v>13.680017439254488</v>
          </cell>
          <cell r="Y348">
            <v>12.414120244312851</v>
          </cell>
          <cell r="Z348">
            <v>11.522317918589053</v>
          </cell>
          <cell r="AA348">
            <v>12.602310701219688</v>
          </cell>
          <cell r="AB348">
            <v>12.434123134526375</v>
          </cell>
          <cell r="AC348">
            <v>12.45992278067933</v>
          </cell>
          <cell r="AD348">
            <v>12.19049609617063</v>
          </cell>
          <cell r="AE348">
            <v>12.058885243010623</v>
          </cell>
          <cell r="AF348">
            <v>12.114403468909385</v>
          </cell>
          <cell r="AG348">
            <v>12.683301995471998</v>
          </cell>
          <cell r="AH348">
            <v>13.887720919675742</v>
          </cell>
          <cell r="AI348">
            <v>12.643051281695397</v>
          </cell>
          <cell r="AJ348">
            <v>12.303492014764581</v>
          </cell>
          <cell r="AK348">
            <v>13.750558243925855</v>
          </cell>
          <cell r="AL348">
            <v>13.072582732362145</v>
          </cell>
          <cell r="AM348">
            <v>15.443537556038708</v>
          </cell>
          <cell r="AN348">
            <v>13.596005300357684</v>
          </cell>
          <cell r="AO348">
            <v>13.906009276442392</v>
          </cell>
          <cell r="AP348">
            <v>15.269471588956119</v>
          </cell>
          <cell r="AQ348">
            <v>16.429475932440852</v>
          </cell>
          <cell r="AR348">
            <v>18.063344662861493</v>
          </cell>
          <cell r="AS348">
            <v>15.869150073112607</v>
          </cell>
          <cell r="AT348">
            <v>16.73809195287809</v>
          </cell>
          <cell r="AU348">
            <v>17.987252035600246</v>
          </cell>
          <cell r="AV348">
            <v>18.766140087179945</v>
          </cell>
          <cell r="AW348">
            <v>21.058389661200028</v>
          </cell>
          <cell r="AX348">
            <v>18.579419230370426</v>
          </cell>
          <cell r="AY348">
            <v>18.742626485622822</v>
          </cell>
          <cell r="AZ348">
            <v>19.883036161143284</v>
          </cell>
          <cell r="BA348">
            <v>20.652126878740848</v>
          </cell>
          <cell r="BB348">
            <v>22.204024581510961</v>
          </cell>
          <cell r="BC348">
            <v>20.335346413318494</v>
          </cell>
          <cell r="BD348">
            <v>21.363413325843815</v>
          </cell>
          <cell r="BE348">
            <v>21.943088919786778</v>
          </cell>
          <cell r="BF348">
            <v>23.345087412630232</v>
          </cell>
          <cell r="BG348">
            <v>24.641601276266041</v>
          </cell>
          <cell r="BH348">
            <v>22.810642843904795</v>
          </cell>
          <cell r="BI348">
            <v>24.18961760189023</v>
          </cell>
          <cell r="BJ348">
            <v>23.940438740944611</v>
          </cell>
          <cell r="BK348">
            <v>24.098828973655788</v>
          </cell>
          <cell r="BL348">
            <v>25.984815765216691</v>
          </cell>
          <cell r="BM348">
            <v>24.545015892092163</v>
          </cell>
          <cell r="BN348">
            <v>25.701346235333595</v>
          </cell>
          <cell r="BO348">
            <v>24.219336181636038</v>
          </cell>
          <cell r="BP348">
            <v>26.470763530730562</v>
          </cell>
          <cell r="BQ348">
            <v>26.952792362651586</v>
          </cell>
          <cell r="BR348">
            <v>25.829446377150006</v>
          </cell>
          <cell r="BS348">
            <v>27.465519507716625</v>
          </cell>
          <cell r="BT348">
            <v>26.83457119926716</v>
          </cell>
          <cell r="BU348">
            <v>28.340748010120649</v>
          </cell>
          <cell r="BV348">
            <v>28.772157283133971</v>
          </cell>
          <cell r="BW348">
            <v>27.824428509262155</v>
          </cell>
          <cell r="BX348">
            <v>29.163070909021137</v>
          </cell>
          <cell r="BY348">
            <v>27.957998829218589</v>
          </cell>
          <cell r="BZ348">
            <v>30.226734801681548</v>
          </cell>
          <cell r="CA348">
            <v>30.617648427568717</v>
          </cell>
          <cell r="CB348">
            <v>29.452990350442469</v>
          </cell>
          <cell r="CC348">
            <v>30.15815346380661</v>
          </cell>
          <cell r="CD348">
            <v>29.66665387570286</v>
          </cell>
          <cell r="CE348">
            <v>30.828617685984018</v>
          </cell>
          <cell r="CF348">
            <v>32.31650614007085</v>
          </cell>
          <cell r="CG348">
            <v>30.73439999085582</v>
          </cell>
          <cell r="CH348">
            <v>32.484367128964756</v>
          </cell>
          <cell r="CI348">
            <v>31.510838708939986</v>
          </cell>
          <cell r="CJ348">
            <v>33.909552645565931</v>
          </cell>
          <cell r="CK348">
            <v>35.569221022139523</v>
          </cell>
          <cell r="CL348">
            <v>33.370372698749122</v>
          </cell>
          <cell r="CM348">
            <v>35.516641996435403</v>
          </cell>
          <cell r="CN348">
            <v>35.868366286394036</v>
          </cell>
          <cell r="CO348">
            <v>37.635805336771114</v>
          </cell>
          <cell r="CP348">
            <v>38.673669583278567</v>
          </cell>
          <cell r="CQ348">
            <v>36.923620800719775</v>
          </cell>
          <cell r="CR348">
            <v>39.270327222790556</v>
          </cell>
          <cell r="CS348">
            <v>38.488173393216819</v>
          </cell>
          <cell r="CT348">
            <v>40.829083059348164</v>
          </cell>
          <cell r="CU348">
            <v>42.946613510686845</v>
          </cell>
          <cell r="CV348">
            <v>40.383549296510594</v>
          </cell>
          <cell r="CW348">
            <v>42.052770073716772</v>
          </cell>
          <cell r="CX348">
            <v>40.286310756737912</v>
          </cell>
          <cell r="CY348">
            <v>42.054076384914389</v>
          </cell>
          <cell r="CZ348">
            <v>43.322831135600822</v>
          </cell>
          <cell r="DA348">
            <v>41.928997087742474</v>
          </cell>
          <cell r="DB348">
            <v>42.31043995744691</v>
          </cell>
          <cell r="DC348">
            <v>42.73368478547512</v>
          </cell>
          <cell r="DD348">
            <v>45.926635930252779</v>
          </cell>
          <cell r="DE348">
            <v>47.247316551044513</v>
          </cell>
          <cell r="DF348">
            <v>44.554519306054836</v>
          </cell>
          <cell r="DG348">
            <v>45.529843903976328</v>
          </cell>
          <cell r="DH348">
            <v>46.675478824287268</v>
          </cell>
          <cell r="DI348">
            <v>50.864165679449194</v>
          </cell>
          <cell r="DJ348">
            <v>51.648932131418171</v>
          </cell>
          <cell r="DK348">
            <v>48.67960513478274</v>
          </cell>
          <cell r="DL348">
            <v>49.813564898764966</v>
          </cell>
          <cell r="DM348">
            <v>50.829548432712322</v>
          </cell>
          <cell r="DN348">
            <v>55.025093421661744</v>
          </cell>
          <cell r="DO348">
            <v>55.760546625920647</v>
          </cell>
          <cell r="DP348">
            <v>52.857188344764914</v>
          </cell>
          <cell r="DQ348">
            <v>53.661631109148011</v>
          </cell>
          <cell r="DR348">
            <v>55.341547309284692</v>
          </cell>
          <cell r="DS348">
            <v>57.862074765088508</v>
          </cell>
          <cell r="DT348">
            <v>61.153652405286316</v>
          </cell>
          <cell r="DU348">
            <v>57.004726397201878</v>
          </cell>
          <cell r="DV348">
            <v>59.176550407691565</v>
          </cell>
          <cell r="DW348">
            <v>58.72881224470801</v>
          </cell>
          <cell r="DX348">
            <v>60.478942671716652</v>
          </cell>
          <cell r="DY348">
            <v>64.453067912669823</v>
          </cell>
          <cell r="DZ348">
            <v>60.70934330919652</v>
          </cell>
          <cell r="EA348">
            <v>60.413300534036352</v>
          </cell>
          <cell r="EB348">
            <v>60.261441857313258</v>
          </cell>
          <cell r="EC348">
            <v>60.767964024189617</v>
          </cell>
          <cell r="ED348">
            <v>65.350503705433354</v>
          </cell>
          <cell r="EE348">
            <v>61.69830253024314</v>
          </cell>
          <cell r="EF348">
            <v>62.007979928528442</v>
          </cell>
          <cell r="EG348">
            <v>61.551750742760383</v>
          </cell>
          <cell r="EH348">
            <v>63.549753719517021</v>
          </cell>
          <cell r="EI348">
            <v>68.876237627804187</v>
          </cell>
          <cell r="EJ348">
            <v>63.996430504652515</v>
          </cell>
          <cell r="EK348">
            <v>64.374362663013358</v>
          </cell>
          <cell r="EL348">
            <v>66.499730981537738</v>
          </cell>
          <cell r="EM348">
            <v>68.772059309794159</v>
          </cell>
          <cell r="EN348">
            <v>70.520883425605177</v>
          </cell>
          <cell r="EO348">
            <v>67.541759094987597</v>
          </cell>
          <cell r="EP348">
            <v>63.303187480966642</v>
          </cell>
          <cell r="EQ348">
            <v>63.92107267743993</v>
          </cell>
          <cell r="ER348">
            <v>63.081114577371586</v>
          </cell>
          <cell r="ES348">
            <v>65.012169105250308</v>
          </cell>
          <cell r="ET348">
            <v>63.829385960257113</v>
          </cell>
          <cell r="EU348">
            <v>60.843730073651457</v>
          </cell>
          <cell r="EV348">
            <v>64.553327297087009</v>
          </cell>
          <cell r="EW348">
            <v>64.816549003407019</v>
          </cell>
          <cell r="EX348">
            <v>67.77273124361642</v>
          </cell>
          <cell r="EY348">
            <v>64.496584404440483</v>
          </cell>
          <cell r="EZ348">
            <v>64.760377621909441</v>
          </cell>
          <cell r="FA348">
            <v>67.603237365725505</v>
          </cell>
          <cell r="FB348">
            <v>67.053933507127155</v>
          </cell>
          <cell r="FC348">
            <v>70.218798961156011</v>
          </cell>
          <cell r="FD348">
            <v>67.409086863979525</v>
          </cell>
          <cell r="FE348">
            <v>66.947795722320691</v>
          </cell>
          <cell r="FF348">
            <v>69.491510201882235</v>
          </cell>
          <cell r="FG348">
            <v>67.642426701654031</v>
          </cell>
          <cell r="FH348">
            <v>69.330833924575217</v>
          </cell>
          <cell r="FI348">
            <v>68.353141637608047</v>
          </cell>
          <cell r="FJ348">
            <v>67.518327137880334</v>
          </cell>
          <cell r="FK348">
            <v>67.98892574682219</v>
          </cell>
          <cell r="FL348">
            <v>66.856027360688032</v>
          </cell>
          <cell r="FM348">
            <v>68.188791360057749</v>
          </cell>
          <cell r="FN348">
            <v>67.638017901362076</v>
          </cell>
          <cell r="FO348">
            <v>64.660771393091082</v>
          </cell>
          <cell r="FP348">
            <v>64.824386870592733</v>
          </cell>
          <cell r="FQ348">
            <v>66.658774369847734</v>
          </cell>
          <cell r="FR348">
            <v>70.194958781799485</v>
          </cell>
          <cell r="FS348">
            <v>66.584722853832758</v>
          </cell>
          <cell r="FT348">
            <v>68.651319000000001</v>
          </cell>
          <cell r="FU348">
            <v>71.773739000000006</v>
          </cell>
          <cell r="FV348">
            <v>70.191170999999997</v>
          </cell>
          <cell r="FW348">
            <v>74.704792999999995</v>
          </cell>
          <cell r="FX348">
            <v>71.330200000000005</v>
          </cell>
          <cell r="FY348">
            <v>70.952786000000003</v>
          </cell>
          <cell r="FZ348">
            <v>73.512816999999998</v>
          </cell>
          <cell r="GA348">
            <v>72.973268000000004</v>
          </cell>
          <cell r="GB348">
            <v>77.992924000000002</v>
          </cell>
          <cell r="GC348">
            <v>73.857856999999996</v>
          </cell>
          <cell r="GD348">
            <v>75.332701</v>
          </cell>
          <cell r="GE348">
            <v>78.831249</v>
          </cell>
          <cell r="GF348">
            <v>76.263340999999997</v>
          </cell>
          <cell r="GG348">
            <v>83.012782999999999</v>
          </cell>
          <cell r="GH348">
            <v>78.359937000000002</v>
          </cell>
          <cell r="GI348">
            <v>79.603161</v>
          </cell>
          <cell r="GJ348">
            <v>84.925534999999996</v>
          </cell>
          <cell r="GK348">
            <v>84.864243999999999</v>
          </cell>
          <cell r="GL348">
            <v>91.154013000000006</v>
          </cell>
          <cell r="GM348">
            <v>85.136661000000004</v>
          </cell>
          <cell r="GN348">
            <v>86.321668000000003</v>
          </cell>
          <cell r="GO348">
            <v>87.895805999999993</v>
          </cell>
          <cell r="GP348">
            <v>84.917283999999995</v>
          </cell>
          <cell r="GQ348">
            <v>87.880581000000006</v>
          </cell>
          <cell r="GR348">
            <v>86.753747000000004</v>
          </cell>
          <cell r="GS348">
            <v>81.117507000000003</v>
          </cell>
          <cell r="GT348">
            <v>88.058941000000004</v>
          </cell>
          <cell r="GU348">
            <v>85.840164999999999</v>
          </cell>
          <cell r="GV348">
            <v>92.620772000000002</v>
          </cell>
          <cell r="GW348">
            <v>86.909295999999998</v>
          </cell>
          <cell r="GX348">
            <v>87.176985000000002</v>
          </cell>
          <cell r="GY348">
            <v>91.437674999999999</v>
          </cell>
          <cell r="GZ348">
            <v>90.214922999999999</v>
          </cell>
          <cell r="HA348">
            <v>100.062573</v>
          </cell>
          <cell r="HB348">
            <v>92.223016999999999</v>
          </cell>
          <cell r="HC348">
            <v>94.226639000000006</v>
          </cell>
          <cell r="HD348">
            <v>100.881175</v>
          </cell>
          <cell r="HE348">
            <v>98.883494999999996</v>
          </cell>
          <cell r="HF348">
            <v>106.008691</v>
          </cell>
          <cell r="HG348">
            <v>100</v>
          </cell>
          <cell r="HH348">
            <v>99.388750999999999</v>
          </cell>
          <cell r="HI348">
            <v>103.174103</v>
          </cell>
          <cell r="HJ348">
            <v>100.411542</v>
          </cell>
          <cell r="HK348">
            <v>108.889477</v>
          </cell>
          <cell r="HL348">
            <v>102.96599999999999</v>
          </cell>
          <cell r="HM348">
            <v>105.628675</v>
          </cell>
          <cell r="HN348">
            <v>107.503185</v>
          </cell>
          <cell r="HO348">
            <v>103.18059100000001</v>
          </cell>
          <cell r="HP348">
            <v>0</v>
          </cell>
          <cell r="HQ348">
            <v>0</v>
          </cell>
          <cell r="HR348">
            <v>0</v>
          </cell>
          <cell r="HS348">
            <v>0</v>
          </cell>
          <cell r="HT348">
            <v>0</v>
          </cell>
          <cell r="HU348">
            <v>0</v>
          </cell>
          <cell r="HV348">
            <v>0</v>
          </cell>
          <cell r="HW348">
            <v>0</v>
          </cell>
          <cell r="HX348">
            <v>0</v>
          </cell>
          <cell r="HY348">
            <v>0</v>
          </cell>
          <cell r="HZ348">
            <v>0</v>
          </cell>
          <cell r="IA348">
            <v>0</v>
          </cell>
          <cell r="IB348">
            <v>0</v>
          </cell>
          <cell r="IC348">
            <v>0</v>
          </cell>
          <cell r="ID348">
            <v>0</v>
          </cell>
          <cell r="IE348">
            <v>0</v>
          </cell>
          <cell r="IF348">
            <v>0</v>
          </cell>
          <cell r="IG348">
            <v>0</v>
          </cell>
          <cell r="IH348">
            <v>0</v>
          </cell>
          <cell r="II348">
            <v>0</v>
          </cell>
          <cell r="IJ348">
            <v>0</v>
          </cell>
          <cell r="IK348">
            <v>0</v>
          </cell>
          <cell r="IL348">
            <v>0</v>
          </cell>
          <cell r="IM348">
            <v>0</v>
          </cell>
          <cell r="IN348">
            <v>0</v>
          </cell>
          <cell r="IO348">
            <v>0</v>
          </cell>
          <cell r="IP348">
            <v>0</v>
          </cell>
          <cell r="IQ348">
            <v>0</v>
          </cell>
          <cell r="IR348">
            <v>0</v>
          </cell>
          <cell r="IS348">
            <v>0</v>
          </cell>
          <cell r="IT348">
            <v>0</v>
          </cell>
          <cell r="IU348">
            <v>0</v>
          </cell>
        </row>
        <row r="349">
          <cell r="A349" t="str">
            <v>VOLCXDM</v>
          </cell>
          <cell r="B349" t="str">
            <v>Volume Index (2011=100)</v>
          </cell>
          <cell r="C349" t="str">
            <v>PCE</v>
          </cell>
          <cell r="D349" t="str">
            <v>CXDM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7.350531798590457</v>
          </cell>
          <cell r="O349">
            <v>7.482545444742966</v>
          </cell>
          <cell r="P349">
            <v>8.1837977398185497</v>
          </cell>
          <cell r="Q349">
            <v>8.9304273857554062</v>
          </cell>
          <cell r="R349">
            <v>9.9613019555691338</v>
          </cell>
          <cell r="S349">
            <v>10.839346206723038</v>
          </cell>
          <cell r="T349">
            <v>11.665423656725583</v>
          </cell>
          <cell r="U349">
            <v>12.261169867042865</v>
          </cell>
          <cell r="V349">
            <v>12.234512545414791</v>
          </cell>
          <cell r="W349">
            <v>12.455858171068119</v>
          </cell>
          <cell r="X349">
            <v>14.01486220560882</v>
          </cell>
          <cell r="Y349">
            <v>12.735909808396755</v>
          </cell>
          <cell r="Z349">
            <v>11.693878101160044</v>
          </cell>
          <cell r="AA349">
            <v>12.762267609557099</v>
          </cell>
          <cell r="AB349">
            <v>12.451365364052153</v>
          </cell>
          <cell r="AC349">
            <v>12.679000919527835</v>
          </cell>
          <cell r="AD349">
            <v>12.39947344301773</v>
          </cell>
          <cell r="AE349">
            <v>12.009572674148689</v>
          </cell>
          <cell r="AF349">
            <v>12.291720954751444</v>
          </cell>
          <cell r="AG349">
            <v>12.772750825927689</v>
          </cell>
          <cell r="AH349">
            <v>14.134071351765822</v>
          </cell>
          <cell r="AI349">
            <v>12.794840460422863</v>
          </cell>
          <cell r="AJ349">
            <v>12.56668074412865</v>
          </cell>
          <cell r="AK349">
            <v>14.113703959960104</v>
          </cell>
          <cell r="AL349">
            <v>13.434092018678095</v>
          </cell>
          <cell r="AM349">
            <v>15.956353877442215</v>
          </cell>
          <cell r="AN349">
            <v>13.998163939532807</v>
          </cell>
          <cell r="AO349">
            <v>14.108312591540942</v>
          </cell>
          <cell r="AP349">
            <v>15.495691398071687</v>
          </cell>
          <cell r="AQ349">
            <v>16.386764789571895</v>
          </cell>
          <cell r="AR349">
            <v>18.231810870795854</v>
          </cell>
          <cell r="AS349">
            <v>16.025093824786516</v>
          </cell>
          <cell r="AT349">
            <v>16.753976883010299</v>
          </cell>
          <cell r="AU349">
            <v>18.238699841553675</v>
          </cell>
          <cell r="AV349">
            <v>18.846726391047934</v>
          </cell>
          <cell r="AW349">
            <v>21.277634507154048</v>
          </cell>
          <cell r="AX349">
            <v>18.759790575288964</v>
          </cell>
          <cell r="AY349">
            <v>18.68378725660218</v>
          </cell>
          <cell r="AZ349">
            <v>19.94357034387945</v>
          </cell>
          <cell r="BA349">
            <v>20.339536402220045</v>
          </cell>
          <cell r="BB349">
            <v>22.010561091692203</v>
          </cell>
          <cell r="BC349">
            <v>20.207073475365938</v>
          </cell>
          <cell r="BD349">
            <v>20.480610542521426</v>
          </cell>
          <cell r="BE349">
            <v>21.147043583223262</v>
          </cell>
          <cell r="BF349">
            <v>22.362797161744048</v>
          </cell>
          <cell r="BG349">
            <v>23.902631886349955</v>
          </cell>
          <cell r="BH349">
            <v>21.978063120943368</v>
          </cell>
          <cell r="BI349">
            <v>23.119984904168426</v>
          </cell>
          <cell r="BJ349">
            <v>23.071762108863709</v>
          </cell>
          <cell r="BK349">
            <v>23.04839951238068</v>
          </cell>
          <cell r="BL349">
            <v>25.440969008617202</v>
          </cell>
          <cell r="BM349">
            <v>23.649012930298589</v>
          </cell>
          <cell r="BN349">
            <v>24.454648108378485</v>
          </cell>
          <cell r="BO349">
            <v>23.299697184807126</v>
          </cell>
          <cell r="BP349">
            <v>25.131863885918644</v>
          </cell>
          <cell r="BQ349">
            <v>26.165509020058884</v>
          </cell>
          <cell r="BR349">
            <v>24.763977871427844</v>
          </cell>
          <cell r="BS349">
            <v>25.869582797940499</v>
          </cell>
          <cell r="BT349">
            <v>25.778528575750226</v>
          </cell>
          <cell r="BU349">
            <v>26.689669838588419</v>
          </cell>
          <cell r="BV349">
            <v>28.244181066113157</v>
          </cell>
          <cell r="BW349">
            <v>26.64534080936421</v>
          </cell>
          <cell r="BX349">
            <v>27.261753931954942</v>
          </cell>
          <cell r="BY349">
            <v>26.86129506659838</v>
          </cell>
          <cell r="BZ349">
            <v>28.591624808681299</v>
          </cell>
          <cell r="CA349">
            <v>29.773532574348465</v>
          </cell>
          <cell r="CB349">
            <v>28.132534811766362</v>
          </cell>
          <cell r="CC349">
            <v>28.339728095319394</v>
          </cell>
          <cell r="CD349">
            <v>28.548493861328012</v>
          </cell>
          <cell r="CE349">
            <v>28.924991089266083</v>
          </cell>
          <cell r="CF349">
            <v>31.365483860339594</v>
          </cell>
          <cell r="CG349">
            <v>29.325674594973449</v>
          </cell>
          <cell r="CH349">
            <v>30.388148574132813</v>
          </cell>
          <cell r="CI349">
            <v>30.411810691083573</v>
          </cell>
          <cell r="CJ349">
            <v>32.110690784054732</v>
          </cell>
          <cell r="CK349">
            <v>34.614981414754972</v>
          </cell>
          <cell r="CL349">
            <v>31.883504509280641</v>
          </cell>
          <cell r="CM349">
            <v>33.495373906375889</v>
          </cell>
          <cell r="CN349">
            <v>34.843815052101583</v>
          </cell>
          <cell r="CO349">
            <v>35.914900244708221</v>
          </cell>
          <cell r="CP349">
            <v>38.136144033402523</v>
          </cell>
          <cell r="CQ349">
            <v>35.597558309147054</v>
          </cell>
          <cell r="CR349">
            <v>37.040797682909663</v>
          </cell>
          <cell r="CS349">
            <v>37.696447986773173</v>
          </cell>
          <cell r="CT349">
            <v>38.532409612210849</v>
          </cell>
          <cell r="CU349">
            <v>42.047282301036041</v>
          </cell>
          <cell r="CV349">
            <v>38.829234395732435</v>
          </cell>
          <cell r="CW349">
            <v>39.790395576681732</v>
          </cell>
          <cell r="CX349">
            <v>39.351897611923306</v>
          </cell>
          <cell r="CY349">
            <v>39.631949249251946</v>
          </cell>
          <cell r="CZ349">
            <v>42.090113727921597</v>
          </cell>
          <cell r="DA349">
            <v>40.216089041444647</v>
          </cell>
          <cell r="DB349">
            <v>39.858386722856707</v>
          </cell>
          <cell r="DC349">
            <v>41.162798359825921</v>
          </cell>
          <cell r="DD349">
            <v>42.761339096107129</v>
          </cell>
          <cell r="DE349">
            <v>45.307263071822014</v>
          </cell>
          <cell r="DF349">
            <v>42.272446812652944</v>
          </cell>
          <cell r="DG349">
            <v>41.599499201777952</v>
          </cell>
          <cell r="DH349">
            <v>44.252052464005125</v>
          </cell>
          <cell r="DI349">
            <v>46.950132837327438</v>
          </cell>
          <cell r="DJ349">
            <v>48.856880134904017</v>
          </cell>
          <cell r="DK349">
            <v>45.414641159503631</v>
          </cell>
          <cell r="DL349">
            <v>45.980884603749395</v>
          </cell>
          <cell r="DM349">
            <v>48.421676895290638</v>
          </cell>
          <cell r="DN349">
            <v>51.195835467416664</v>
          </cell>
          <cell r="DO349">
            <v>52.877942414194877</v>
          </cell>
          <cell r="DP349">
            <v>49.619084845162895</v>
          </cell>
          <cell r="DQ349">
            <v>49.493660649300466</v>
          </cell>
          <cell r="DR349">
            <v>52.375946110277447</v>
          </cell>
          <cell r="DS349">
            <v>53.524008063090989</v>
          </cell>
          <cell r="DT349">
            <v>57.735864880326595</v>
          </cell>
          <cell r="DU349">
            <v>53.282369925748874</v>
          </cell>
          <cell r="DV349">
            <v>54.306655045272521</v>
          </cell>
          <cell r="DW349">
            <v>54.901802214654339</v>
          </cell>
          <cell r="DX349">
            <v>55.43614672908673</v>
          </cell>
          <cell r="DY349">
            <v>60.261121943768025</v>
          </cell>
          <cell r="DZ349">
            <v>56.226431483195405</v>
          </cell>
          <cell r="EA349">
            <v>55.066238951438748</v>
          </cell>
          <cell r="EB349">
            <v>56.0750238867573</v>
          </cell>
          <cell r="EC349">
            <v>55.666777489239728</v>
          </cell>
          <cell r="ED349">
            <v>61.2402543527812</v>
          </cell>
          <cell r="EE349">
            <v>57.012073670054242</v>
          </cell>
          <cell r="EF349">
            <v>56.875043056067234</v>
          </cell>
          <cell r="EG349">
            <v>57.660385722458344</v>
          </cell>
          <cell r="EH349">
            <v>58.1674738743272</v>
          </cell>
          <cell r="EI349">
            <v>64.68683637496369</v>
          </cell>
          <cell r="EJ349">
            <v>59.347434756954122</v>
          </cell>
          <cell r="EK349">
            <v>58.690137090518078</v>
          </cell>
          <cell r="EL349">
            <v>61.502035241578234</v>
          </cell>
          <cell r="EM349">
            <v>61.153692937606898</v>
          </cell>
          <cell r="EN349">
            <v>63.33210529941563</v>
          </cell>
          <cell r="EO349">
            <v>61.169492642279707</v>
          </cell>
          <cell r="EP349">
            <v>54.950025009959056</v>
          </cell>
          <cell r="EQ349">
            <v>56.554256635127167</v>
          </cell>
          <cell r="ER349">
            <v>55.554756834308272</v>
          </cell>
          <cell r="ES349">
            <v>58.402597441496162</v>
          </cell>
          <cell r="ET349">
            <v>56.365408980222668</v>
          </cell>
          <cell r="EU349">
            <v>52.978581291352548</v>
          </cell>
          <cell r="EV349">
            <v>57.308149652406492</v>
          </cell>
          <cell r="EW349">
            <v>57.283588974052549</v>
          </cell>
          <cell r="EX349">
            <v>61.212099428814469</v>
          </cell>
          <cell r="EY349">
            <v>57.195604836656514</v>
          </cell>
          <cell r="EZ349">
            <v>57.330314167018606</v>
          </cell>
          <cell r="FA349">
            <v>60.851476785666151</v>
          </cell>
          <cell r="FB349">
            <v>59.799860423462036</v>
          </cell>
          <cell r="FC349">
            <v>63.555547568343087</v>
          </cell>
          <cell r="FD349">
            <v>60.384299736122472</v>
          </cell>
          <cell r="FE349">
            <v>59.195428119580548</v>
          </cell>
          <cell r="FF349">
            <v>62.772301545226092</v>
          </cell>
          <cell r="FG349">
            <v>60.405490809214449</v>
          </cell>
          <cell r="FH349">
            <v>62.98256491357337</v>
          </cell>
          <cell r="FI349">
            <v>61.338946346898616</v>
          </cell>
          <cell r="FJ349">
            <v>60.265614750783989</v>
          </cell>
          <cell r="FK349">
            <v>62.683343966309934</v>
          </cell>
          <cell r="FL349">
            <v>60.641512937786601</v>
          </cell>
          <cell r="FM349">
            <v>63.616350223292507</v>
          </cell>
          <cell r="FN349">
            <v>61.801705469543265</v>
          </cell>
          <cell r="FO349">
            <v>59.496146669182636</v>
          </cell>
          <cell r="FP349">
            <v>58.714697768872036</v>
          </cell>
          <cell r="FQ349">
            <v>61.608365007622801</v>
          </cell>
          <cell r="FR349">
            <v>66.111355719493091</v>
          </cell>
          <cell r="FS349">
            <v>61.482641291292637</v>
          </cell>
          <cell r="FT349">
            <v>63.969450999999999</v>
          </cell>
          <cell r="FU349">
            <v>66.367518000000004</v>
          </cell>
          <cell r="FV349">
            <v>64.607249999999993</v>
          </cell>
          <cell r="FW349">
            <v>69.949349999999995</v>
          </cell>
          <cell r="FX349">
            <v>66.223431000000005</v>
          </cell>
          <cell r="FY349">
            <v>66.389286999999996</v>
          </cell>
          <cell r="FZ349">
            <v>69.103584999999995</v>
          </cell>
          <cell r="GA349">
            <v>67.872693999999996</v>
          </cell>
          <cell r="GB349">
            <v>73.795725000000004</v>
          </cell>
          <cell r="GC349">
            <v>69.290370999999993</v>
          </cell>
          <cell r="GD349">
            <v>71.004405000000006</v>
          </cell>
          <cell r="GE349">
            <v>73.733317999999997</v>
          </cell>
          <cell r="GF349">
            <v>71.258658999999994</v>
          </cell>
          <cell r="GG349">
            <v>78.479760999999996</v>
          </cell>
          <cell r="GH349">
            <v>73.619078999999999</v>
          </cell>
          <cell r="GI349">
            <v>75.685512000000003</v>
          </cell>
          <cell r="GJ349">
            <v>79.506416000000002</v>
          </cell>
          <cell r="GK349">
            <v>80.215943999999993</v>
          </cell>
          <cell r="GL349">
            <v>87.537974000000006</v>
          </cell>
          <cell r="GM349">
            <v>80.736497999999997</v>
          </cell>
          <cell r="GN349">
            <v>81.825498999999994</v>
          </cell>
          <cell r="GO349">
            <v>83.295692000000003</v>
          </cell>
          <cell r="GP349">
            <v>80.985054000000005</v>
          </cell>
          <cell r="GQ349">
            <v>85.168058000000002</v>
          </cell>
          <cell r="GR349">
            <v>82.818612000000002</v>
          </cell>
          <cell r="GS349">
            <v>78.882971999999995</v>
          </cell>
          <cell r="GT349">
            <v>82.847395000000006</v>
          </cell>
          <cell r="GU349">
            <v>82.162009999999995</v>
          </cell>
          <cell r="GV349">
            <v>90.486121999999995</v>
          </cell>
          <cell r="GW349">
            <v>83.594622000000001</v>
          </cell>
          <cell r="GX349">
            <v>86.244962000000001</v>
          </cell>
          <cell r="GY349">
            <v>88.784654000000003</v>
          </cell>
          <cell r="GZ349">
            <v>89.339190000000002</v>
          </cell>
          <cell r="HA349">
            <v>98.756915000000006</v>
          </cell>
          <cell r="HB349">
            <v>90.781419</v>
          </cell>
          <cell r="HC349">
            <v>94.218739999999997</v>
          </cell>
          <cell r="HD349">
            <v>99.115990999999994</v>
          </cell>
          <cell r="HE349">
            <v>99.278086000000002</v>
          </cell>
          <cell r="HF349">
            <v>107.38718299999999</v>
          </cell>
          <cell r="HG349">
            <v>100</v>
          </cell>
          <cell r="HH349">
            <v>99.787068000000005</v>
          </cell>
          <cell r="HI349">
            <v>102.570183</v>
          </cell>
          <cell r="HJ349">
            <v>101.78962300000001</v>
          </cell>
          <cell r="HK349">
            <v>112.42439400000001</v>
          </cell>
          <cell r="HL349">
            <v>104.14279999999999</v>
          </cell>
          <cell r="HM349">
            <v>108.27725100000001</v>
          </cell>
          <cell r="HN349">
            <v>111.42434900000001</v>
          </cell>
          <cell r="HO349">
            <v>106.32312899999999</v>
          </cell>
          <cell r="HP349">
            <v>0</v>
          </cell>
          <cell r="HQ349">
            <v>0</v>
          </cell>
          <cell r="HR349">
            <v>0</v>
          </cell>
          <cell r="HS349">
            <v>0</v>
          </cell>
          <cell r="HT349">
            <v>0</v>
          </cell>
          <cell r="HU349">
            <v>0</v>
          </cell>
          <cell r="HV349">
            <v>0</v>
          </cell>
          <cell r="HW349">
            <v>0</v>
          </cell>
          <cell r="HX349">
            <v>0</v>
          </cell>
          <cell r="HY349">
            <v>0</v>
          </cell>
          <cell r="HZ349">
            <v>0</v>
          </cell>
          <cell r="IA349">
            <v>0</v>
          </cell>
          <cell r="IB349">
            <v>0</v>
          </cell>
          <cell r="IC349">
            <v>0</v>
          </cell>
          <cell r="ID349">
            <v>0</v>
          </cell>
          <cell r="IE349">
            <v>0</v>
          </cell>
          <cell r="IF349">
            <v>0</v>
          </cell>
          <cell r="IG349">
            <v>0</v>
          </cell>
          <cell r="IH349">
            <v>0</v>
          </cell>
          <cell r="II349">
            <v>0</v>
          </cell>
          <cell r="IJ349">
            <v>0</v>
          </cell>
          <cell r="IK349">
            <v>0</v>
          </cell>
          <cell r="IL349">
            <v>0</v>
          </cell>
          <cell r="IM349">
            <v>0</v>
          </cell>
          <cell r="IN349">
            <v>0</v>
          </cell>
          <cell r="IO349">
            <v>0</v>
          </cell>
          <cell r="IP349">
            <v>0</v>
          </cell>
          <cell r="IQ349">
            <v>0</v>
          </cell>
          <cell r="IR349">
            <v>0</v>
          </cell>
          <cell r="IS349">
            <v>0</v>
          </cell>
          <cell r="IT349">
            <v>0</v>
          </cell>
          <cell r="IU349">
            <v>0</v>
          </cell>
        </row>
        <row r="350">
          <cell r="A350" t="str">
            <v>VOLCXDMG</v>
          </cell>
          <cell r="B350" t="str">
            <v>Volume Index (2011=100)</v>
          </cell>
          <cell r="C350" t="str">
            <v>PCE</v>
          </cell>
          <cell r="D350" t="str">
            <v>CXDM</v>
          </cell>
          <cell r="E350" t="str">
            <v>goods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33.238158501765305</v>
          </cell>
          <cell r="CN350">
            <v>35.493183717018432</v>
          </cell>
          <cell r="CO350">
            <v>37.049379408309541</v>
          </cell>
          <cell r="CP350">
            <v>39.227038741599543</v>
          </cell>
          <cell r="CQ350">
            <v>36.251940092173207</v>
          </cell>
          <cell r="CR350">
            <v>37.405135636025236</v>
          </cell>
          <cell r="CS350">
            <v>38.308794503217506</v>
          </cell>
          <cell r="CT350">
            <v>40.362161108107728</v>
          </cell>
          <cell r="CU350">
            <v>44.147382005139754</v>
          </cell>
          <cell r="CV350">
            <v>40.055868313122559</v>
          </cell>
          <cell r="CW350">
            <v>39.607526685680497</v>
          </cell>
          <cell r="CX350">
            <v>39.357038789160534</v>
          </cell>
          <cell r="CY350">
            <v>40.397039169648473</v>
          </cell>
          <cell r="CZ350">
            <v>42.596893633009863</v>
          </cell>
          <cell r="DA350">
            <v>40.489624569374847</v>
          </cell>
          <cell r="DB350">
            <v>38.196550559713621</v>
          </cell>
          <cell r="DC350">
            <v>40.48074651734629</v>
          </cell>
          <cell r="DD350">
            <v>44.57860167509817</v>
          </cell>
          <cell r="DE350">
            <v>46.765773206990197</v>
          </cell>
          <cell r="DF350">
            <v>42.50541798978707</v>
          </cell>
          <cell r="DG350">
            <v>40.536551415811495</v>
          </cell>
          <cell r="DH350">
            <v>44.766943207418244</v>
          </cell>
          <cell r="DI350">
            <v>50.557335569756908</v>
          </cell>
          <cell r="DJ350">
            <v>51.413433443939063</v>
          </cell>
          <cell r="DK350">
            <v>46.818565909231431</v>
          </cell>
          <cell r="DL350">
            <v>46.141772978697432</v>
          </cell>
          <cell r="DM350">
            <v>49.854067019780615</v>
          </cell>
          <cell r="DN350">
            <v>55.437093452595164</v>
          </cell>
          <cell r="DO350">
            <v>57.357289277057056</v>
          </cell>
          <cell r="DP350">
            <v>52.197555682032572</v>
          </cell>
          <cell r="DQ350">
            <v>50.59728680388541</v>
          </cell>
          <cell r="DR350">
            <v>55.240508014820001</v>
          </cell>
          <cell r="DS350">
            <v>58.120167604939368</v>
          </cell>
          <cell r="DT350">
            <v>62.445681382566363</v>
          </cell>
          <cell r="DU350">
            <v>56.600910951552784</v>
          </cell>
          <cell r="DV350">
            <v>56.529727998680976</v>
          </cell>
          <cell r="DW350">
            <v>58.560265326926341</v>
          </cell>
          <cell r="DX350">
            <v>60.543875808735045</v>
          </cell>
          <cell r="DY350">
            <v>67.494122253947168</v>
          </cell>
          <cell r="DZ350">
            <v>60.781997847072375</v>
          </cell>
          <cell r="EA350">
            <v>58.602119000775247</v>
          </cell>
          <cell r="EB350">
            <v>59.840607258758752</v>
          </cell>
          <cell r="EC350">
            <v>60.219826909692777</v>
          </cell>
          <cell r="ED350">
            <v>68.223390813435657</v>
          </cell>
          <cell r="EE350">
            <v>61.721485995665603</v>
          </cell>
          <cell r="EF350">
            <v>60.505827014326954</v>
          </cell>
          <cell r="EG350">
            <v>61.647290846569824</v>
          </cell>
          <cell r="EH350">
            <v>63.380413431858571</v>
          </cell>
          <cell r="EI350">
            <v>72.860904705209038</v>
          </cell>
          <cell r="EJ350">
            <v>64.598608999491105</v>
          </cell>
          <cell r="EK350">
            <v>61.290900472280661</v>
          </cell>
          <cell r="EL350">
            <v>65.578365455499551</v>
          </cell>
          <cell r="EM350">
            <v>66.833975670966709</v>
          </cell>
          <cell r="EN350">
            <v>68.491000667439266</v>
          </cell>
          <cell r="EO350">
            <v>65.548560566546556</v>
          </cell>
          <cell r="EP350">
            <v>53.150360908668624</v>
          </cell>
          <cell r="EQ350">
            <v>55.032507938722418</v>
          </cell>
          <cell r="ER350">
            <v>55.421239788258461</v>
          </cell>
          <cell r="ES350">
            <v>58.058021240739478</v>
          </cell>
          <cell r="ET350">
            <v>55.415532469097236</v>
          </cell>
          <cell r="EU350">
            <v>47.394846607870711</v>
          </cell>
          <cell r="EV350">
            <v>54.549288249739604</v>
          </cell>
          <cell r="EW350">
            <v>56.482801152244321</v>
          </cell>
          <cell r="EX350">
            <v>60.713827090424545</v>
          </cell>
          <cell r="EY350">
            <v>54.785190775069793</v>
          </cell>
          <cell r="EZ350">
            <v>53.711580626188038</v>
          </cell>
          <cell r="FA350">
            <v>59.556509593844979</v>
          </cell>
          <cell r="FB350">
            <v>58.837387379531968</v>
          </cell>
          <cell r="FC350">
            <v>62.937144977004259</v>
          </cell>
          <cell r="FD350">
            <v>58.760655644142311</v>
          </cell>
          <cell r="FE350">
            <v>54.021044154040545</v>
          </cell>
          <cell r="FF350">
            <v>60.497583108871865</v>
          </cell>
          <cell r="FG350">
            <v>57.524069825879209</v>
          </cell>
          <cell r="FH350">
            <v>59.202021659276213</v>
          </cell>
          <cell r="FI350">
            <v>57.811179687016953</v>
          </cell>
          <cell r="FJ350">
            <v>53.060946241809603</v>
          </cell>
          <cell r="FK350">
            <v>57.300216085444909</v>
          </cell>
          <cell r="FL350">
            <v>54.541044344284515</v>
          </cell>
          <cell r="FM350">
            <v>57.9736797464682</v>
          </cell>
          <cell r="FN350">
            <v>55.71897160450181</v>
          </cell>
          <cell r="FO350">
            <v>51.064652828531521</v>
          </cell>
          <cell r="FP350">
            <v>51.13314065846609</v>
          </cell>
          <cell r="FQ350">
            <v>53.716019652202306</v>
          </cell>
          <cell r="FR350">
            <v>59.230558255082286</v>
          </cell>
          <cell r="FS350">
            <v>53.786092848570554</v>
          </cell>
          <cell r="FT350">
            <v>54.245455</v>
          </cell>
          <cell r="FU350">
            <v>58.694012000000001</v>
          </cell>
          <cell r="FV350">
            <v>56.744523000000001</v>
          </cell>
          <cell r="FW350">
            <v>63.293199000000001</v>
          </cell>
          <cell r="FX350">
            <v>58.244258000000002</v>
          </cell>
          <cell r="FY350">
            <v>56.931527000000003</v>
          </cell>
          <cell r="FZ350">
            <v>61.359423999999997</v>
          </cell>
          <cell r="GA350">
            <v>58.448560999999998</v>
          </cell>
          <cell r="GB350">
            <v>65.650428000000005</v>
          </cell>
          <cell r="GC350">
            <v>60.597442000000001</v>
          </cell>
          <cell r="GD350">
            <v>59.893161999999997</v>
          </cell>
          <cell r="GE350">
            <v>64.423222999999993</v>
          </cell>
          <cell r="GF350">
            <v>61.540841</v>
          </cell>
          <cell r="GG350">
            <v>70.012045000000001</v>
          </cell>
          <cell r="GH350">
            <v>63.967266000000002</v>
          </cell>
          <cell r="GI350">
            <v>63.456865000000001</v>
          </cell>
          <cell r="GJ350">
            <v>68.875512000000001</v>
          </cell>
          <cell r="GK350">
            <v>68.657484999999994</v>
          </cell>
          <cell r="GL350">
            <v>77.434371999999996</v>
          </cell>
          <cell r="GM350">
            <v>69.605980000000002</v>
          </cell>
          <cell r="GN350">
            <v>71.505162999999996</v>
          </cell>
          <cell r="GO350">
            <v>75.300151</v>
          </cell>
          <cell r="GP350">
            <v>73.162719999999993</v>
          </cell>
          <cell r="GQ350">
            <v>77.278109000000001</v>
          </cell>
          <cell r="GR350">
            <v>74.311482999999996</v>
          </cell>
          <cell r="GS350">
            <v>67.675132000000005</v>
          </cell>
          <cell r="GT350">
            <v>71.977984000000006</v>
          </cell>
          <cell r="GU350">
            <v>72.307886999999994</v>
          </cell>
          <cell r="GV350">
            <v>83.612750000000005</v>
          </cell>
          <cell r="GW350">
            <v>73.893406999999996</v>
          </cell>
          <cell r="GX350">
            <v>77.109993000000003</v>
          </cell>
          <cell r="GY350">
            <v>79.776871</v>
          </cell>
          <cell r="GZ350">
            <v>82.291075000000006</v>
          </cell>
          <cell r="HA350">
            <v>95.900897999999998</v>
          </cell>
          <cell r="HB350">
            <v>83.769704000000004</v>
          </cell>
          <cell r="HC350">
            <v>90.438300999999996</v>
          </cell>
          <cell r="HD350">
            <v>97.713424000000003</v>
          </cell>
          <cell r="HE350">
            <v>99.262540000000001</v>
          </cell>
          <cell r="HF350">
            <v>112.585736</v>
          </cell>
          <cell r="HG350">
            <v>100</v>
          </cell>
          <cell r="HH350">
            <v>99.978909000000002</v>
          </cell>
          <cell r="HI350">
            <v>103.88529699999999</v>
          </cell>
          <cell r="HJ350">
            <v>102.755887</v>
          </cell>
          <cell r="HK350">
            <v>119.697664</v>
          </cell>
          <cell r="HL350">
            <v>106.57940000000001</v>
          </cell>
          <cell r="HM350">
            <v>113.597836</v>
          </cell>
          <cell r="HN350">
            <v>117.35901200000001</v>
          </cell>
          <cell r="HO350">
            <v>109.90584699999999</v>
          </cell>
          <cell r="HP350">
            <v>0</v>
          </cell>
          <cell r="HQ350">
            <v>0</v>
          </cell>
          <cell r="HR350">
            <v>0</v>
          </cell>
          <cell r="HS350">
            <v>0</v>
          </cell>
          <cell r="HT350">
            <v>0</v>
          </cell>
          <cell r="HU350">
            <v>0</v>
          </cell>
          <cell r="HV350">
            <v>0</v>
          </cell>
          <cell r="HW350">
            <v>0</v>
          </cell>
          <cell r="HX350">
            <v>0</v>
          </cell>
          <cell r="HY350">
            <v>0</v>
          </cell>
          <cell r="HZ350">
            <v>0</v>
          </cell>
          <cell r="IA350">
            <v>0</v>
          </cell>
          <cell r="IB350">
            <v>0</v>
          </cell>
          <cell r="IC350">
            <v>0</v>
          </cell>
          <cell r="ID350">
            <v>0</v>
          </cell>
          <cell r="IE350">
            <v>0</v>
          </cell>
          <cell r="IF350">
            <v>0</v>
          </cell>
          <cell r="IG350">
            <v>0</v>
          </cell>
          <cell r="IH350">
            <v>0</v>
          </cell>
          <cell r="II350">
            <v>0</v>
          </cell>
          <cell r="IJ350">
            <v>0</v>
          </cell>
          <cell r="IK350">
            <v>0</v>
          </cell>
          <cell r="IL350">
            <v>0</v>
          </cell>
          <cell r="IM350">
            <v>0</v>
          </cell>
          <cell r="IN350">
            <v>0</v>
          </cell>
          <cell r="IO350">
            <v>0</v>
          </cell>
          <cell r="IP350">
            <v>0</v>
          </cell>
          <cell r="IQ350">
            <v>0</v>
          </cell>
          <cell r="IR350">
            <v>0</v>
          </cell>
          <cell r="IS350">
            <v>0</v>
          </cell>
          <cell r="IT350">
            <v>0</v>
          </cell>
          <cell r="IU350">
            <v>0</v>
          </cell>
        </row>
        <row r="351">
          <cell r="A351" t="str">
            <v>VOLCXDMF</v>
          </cell>
          <cell r="B351" t="str">
            <v>Volume Index (2011=100)</v>
          </cell>
          <cell r="C351" t="str">
            <v>PCE</v>
          </cell>
          <cell r="D351" t="str">
            <v>CXDM</v>
          </cell>
          <cell r="E351" t="str">
            <v>goods</v>
          </cell>
          <cell r="F351" t="str">
            <v>food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20.23458941285844</v>
          </cell>
          <cell r="O351">
            <v>20.12046784276831</v>
          </cell>
          <cell r="P351">
            <v>20.63429325346679</v>
          </cell>
          <cell r="Q351">
            <v>21.831734703534426</v>
          </cell>
          <cell r="R351">
            <v>22.972393713849907</v>
          </cell>
          <cell r="S351">
            <v>24.511086493016315</v>
          </cell>
          <cell r="T351">
            <v>25.935657702092602</v>
          </cell>
          <cell r="U351">
            <v>23.706111905941558</v>
          </cell>
          <cell r="V351">
            <v>24.859574799730559</v>
          </cell>
          <cell r="W351">
            <v>27.616306580639417</v>
          </cell>
          <cell r="X351">
            <v>31.087829073722535</v>
          </cell>
          <cell r="Y351">
            <v>26.848073572227822</v>
          </cell>
          <cell r="Z351">
            <v>24.334058886730165</v>
          </cell>
          <cell r="AA351">
            <v>31.076695262006425</v>
          </cell>
          <cell r="AB351">
            <v>28.533732666046884</v>
          </cell>
          <cell r="AC351">
            <v>28.063885811627038</v>
          </cell>
          <cell r="AD351">
            <v>28.046071712881265</v>
          </cell>
          <cell r="AE351">
            <v>26.620943813219171</v>
          </cell>
          <cell r="AF351">
            <v>27.516102275194427</v>
          </cell>
          <cell r="AG351">
            <v>30.482149716366148</v>
          </cell>
          <cell r="AH351">
            <v>30.116960692077736</v>
          </cell>
          <cell r="AI351">
            <v>28.72968775225042</v>
          </cell>
          <cell r="AJ351">
            <v>27.536143136283421</v>
          </cell>
          <cell r="AK351">
            <v>29.83416187448854</v>
          </cell>
          <cell r="AL351">
            <v>30.713733000061239</v>
          </cell>
          <cell r="AM351">
            <v>32.060924217710557</v>
          </cell>
          <cell r="AN351">
            <v>30.098033212160345</v>
          </cell>
          <cell r="AO351">
            <v>29.192854319640599</v>
          </cell>
          <cell r="AP351">
            <v>30.960903620158881</v>
          </cell>
          <cell r="AQ351">
            <v>32.947175630312913</v>
          </cell>
          <cell r="AR351">
            <v>33.884642576809384</v>
          </cell>
          <cell r="AS351">
            <v>31.808743382340658</v>
          </cell>
          <cell r="AT351">
            <v>35.363212772708799</v>
          </cell>
          <cell r="AU351">
            <v>36.383069925904479</v>
          </cell>
          <cell r="AV351">
            <v>32.967216491401913</v>
          </cell>
          <cell r="AW351">
            <v>37.0221507184092</v>
          </cell>
          <cell r="AX351">
            <v>36.596839110853793</v>
          </cell>
          <cell r="AY351">
            <v>34.56603185383532</v>
          </cell>
          <cell r="AZ351">
            <v>36.892998502502323</v>
          </cell>
          <cell r="BA351">
            <v>40.740843831589963</v>
          </cell>
          <cell r="BB351">
            <v>41.531344463433776</v>
          </cell>
          <cell r="BC351">
            <v>38.477896600290592</v>
          </cell>
          <cell r="BD351">
            <v>35.396614207857127</v>
          </cell>
          <cell r="BE351">
            <v>39.017329777936126</v>
          </cell>
          <cell r="BF351">
            <v>43.401824831740271</v>
          </cell>
          <cell r="BG351">
            <v>43.67571659995658</v>
          </cell>
          <cell r="BH351">
            <v>40.436334081154349</v>
          </cell>
          <cell r="BI351">
            <v>37.750302004642798</v>
          </cell>
          <cell r="BJ351">
            <v>39.309035644898209</v>
          </cell>
          <cell r="BK351">
            <v>44.855900641864245</v>
          </cell>
          <cell r="BL351">
            <v>44.869261215923579</v>
          </cell>
          <cell r="BM351">
            <v>41.712825594406375</v>
          </cell>
          <cell r="BN351">
            <v>39.313489169584656</v>
          </cell>
          <cell r="BO351">
            <v>41.04145674792494</v>
          </cell>
          <cell r="BP351">
            <v>47.886524190989405</v>
          </cell>
          <cell r="BQ351">
            <v>46.60613584363675</v>
          </cell>
          <cell r="BR351">
            <v>43.729158896193901</v>
          </cell>
          <cell r="BS351">
            <v>42.56233542834557</v>
          </cell>
          <cell r="BT351">
            <v>44.722294901270928</v>
          </cell>
          <cell r="BU351">
            <v>48.015676406896283</v>
          </cell>
          <cell r="BV351">
            <v>47.735104351650307</v>
          </cell>
          <cell r="BW351">
            <v>45.781677086058799</v>
          </cell>
          <cell r="BX351">
            <v>42.252815462637713</v>
          </cell>
          <cell r="BY351">
            <v>45.319067209254428</v>
          </cell>
          <cell r="BZ351">
            <v>48.823991137485869</v>
          </cell>
          <cell r="CA351">
            <v>49.055574421180964</v>
          </cell>
          <cell r="CB351">
            <v>46.357851842367495</v>
          </cell>
          <cell r="CC351">
            <v>43.818229389922784</v>
          </cell>
          <cell r="CD351">
            <v>47.712836728218086</v>
          </cell>
          <cell r="CE351">
            <v>47.759598737425755</v>
          </cell>
          <cell r="CF351">
            <v>49.903970873948552</v>
          </cell>
          <cell r="CG351">
            <v>47.300329004136209</v>
          </cell>
          <cell r="CH351">
            <v>46.828812077958951</v>
          </cell>
          <cell r="CI351">
            <v>49.886156775202771</v>
          </cell>
          <cell r="CJ351">
            <v>51.562908819648953</v>
          </cell>
          <cell r="CK351">
            <v>50.462888222097277</v>
          </cell>
          <cell r="CL351">
            <v>49.685748164312791</v>
          </cell>
          <cell r="CM351">
            <v>48.605768427850116</v>
          </cell>
          <cell r="CN351">
            <v>51.507239761068405</v>
          </cell>
          <cell r="CO351">
            <v>53.217393240662901</v>
          </cell>
          <cell r="CP351">
            <v>53.497965295908877</v>
          </cell>
          <cell r="CQ351">
            <v>51.707091681372574</v>
          </cell>
          <cell r="CR351">
            <v>49.371774673918488</v>
          </cell>
          <cell r="CS351">
            <v>51.801172390373708</v>
          </cell>
          <cell r="CT351">
            <v>54.20607572105348</v>
          </cell>
          <cell r="CU351">
            <v>53.540273780430105</v>
          </cell>
          <cell r="CV351">
            <v>52.229824141443949</v>
          </cell>
          <cell r="CW351">
            <v>48.955370115735974</v>
          </cell>
          <cell r="CX351">
            <v>51.863521735983923</v>
          </cell>
          <cell r="CY351">
            <v>55.682419154609676</v>
          </cell>
          <cell r="CZ351">
            <v>52.816576018882941</v>
          </cell>
          <cell r="DA351">
            <v>52.329471756303128</v>
          </cell>
          <cell r="DB351">
            <v>51.257842378627537</v>
          </cell>
          <cell r="DC351">
            <v>54.446566054121462</v>
          </cell>
          <cell r="DD351">
            <v>59.808609776600065</v>
          </cell>
          <cell r="DE351">
            <v>57.62860944258572</v>
          </cell>
          <cell r="DF351">
            <v>55.785406912983696</v>
          </cell>
          <cell r="DG351">
            <v>50.961682986979007</v>
          </cell>
          <cell r="DH351">
            <v>57.541765711200057</v>
          </cell>
          <cell r="DI351">
            <v>59.069324678650361</v>
          </cell>
          <cell r="DJ351">
            <v>56.154492771372745</v>
          </cell>
          <cell r="DK351">
            <v>55.931816537050537</v>
          </cell>
          <cell r="DL351">
            <v>50.478475558499838</v>
          </cell>
          <cell r="DM351">
            <v>59.552532107129544</v>
          </cell>
          <cell r="DN351">
            <v>58.677414506243288</v>
          </cell>
          <cell r="DO351">
            <v>55.368445664215372</v>
          </cell>
          <cell r="DP351">
            <v>56.01921695902201</v>
          </cell>
          <cell r="DQ351">
            <v>51.286790289089424</v>
          </cell>
          <cell r="DR351">
            <v>59.539171533070203</v>
          </cell>
          <cell r="DS351">
            <v>62.001970684673744</v>
          </cell>
          <cell r="DT351">
            <v>60.274003106333474</v>
          </cell>
          <cell r="DU351">
            <v>58.275483903291715</v>
          </cell>
          <cell r="DV351">
            <v>55.466423207317142</v>
          </cell>
          <cell r="DW351">
            <v>66.831818207122296</v>
          </cell>
          <cell r="DX351">
            <v>64.515985370171407</v>
          </cell>
          <cell r="DY351">
            <v>67.174739607978481</v>
          </cell>
          <cell r="DZ351">
            <v>63.497241598147333</v>
          </cell>
          <cell r="EA351">
            <v>57.414840257636399</v>
          </cell>
          <cell r="EB351">
            <v>74.71233013978501</v>
          </cell>
          <cell r="EC351">
            <v>66.609141972800103</v>
          </cell>
          <cell r="ED351">
            <v>69.339152605590286</v>
          </cell>
          <cell r="EE351">
            <v>67.018866243952942</v>
          </cell>
          <cell r="EF351">
            <v>60.552348399236223</v>
          </cell>
          <cell r="EG351">
            <v>77.375537902278538</v>
          </cell>
          <cell r="EH351">
            <v>68.35047012519972</v>
          </cell>
          <cell r="EI351">
            <v>72.191635167257687</v>
          </cell>
          <cell r="EJ351">
            <v>69.617497898493042</v>
          </cell>
          <cell r="EK351">
            <v>61.271592636096926</v>
          </cell>
          <cell r="EL351">
            <v>80.642198259785232</v>
          </cell>
          <cell r="EM351">
            <v>70.517109885154724</v>
          </cell>
          <cell r="EN351">
            <v>71.200725924523894</v>
          </cell>
          <cell r="EO351">
            <v>70.907906676390198</v>
          </cell>
          <cell r="EP351">
            <v>55.949630635796325</v>
          </cell>
          <cell r="EQ351">
            <v>71.029265224095795</v>
          </cell>
          <cell r="ER351">
            <v>63.767793222848809</v>
          </cell>
          <cell r="ES351">
            <v>65.42227764386277</v>
          </cell>
          <cell r="ET351">
            <v>64.042241681650921</v>
          </cell>
          <cell r="EU351">
            <v>55.39962033702048</v>
          </cell>
          <cell r="EV351">
            <v>71.982319506994813</v>
          </cell>
          <cell r="EW351">
            <v>66.664811031380651</v>
          </cell>
          <cell r="EX351">
            <v>69.049673500971423</v>
          </cell>
          <cell r="EY351">
            <v>65.774106094091849</v>
          </cell>
          <cell r="EZ351">
            <v>58.597251061887292</v>
          </cell>
          <cell r="FA351">
            <v>78.515640222008216</v>
          </cell>
          <cell r="FB351">
            <v>67.343973546063367</v>
          </cell>
          <cell r="FC351">
            <v>72.300746522075571</v>
          </cell>
          <cell r="FD351">
            <v>69.189402838008604</v>
          </cell>
          <cell r="FE351">
            <v>60.378660936464904</v>
          </cell>
          <cell r="FF351">
            <v>80.254741612064592</v>
          </cell>
          <cell r="FG351">
            <v>68.973963581301874</v>
          </cell>
          <cell r="FH351">
            <v>73.654618026754548</v>
          </cell>
          <cell r="FI351">
            <v>70.815496039146481</v>
          </cell>
          <cell r="FJ351">
            <v>63.49167469228928</v>
          </cell>
          <cell r="FK351">
            <v>82.479277192943385</v>
          </cell>
          <cell r="FL351">
            <v>69.900296716082238</v>
          </cell>
          <cell r="FM351">
            <v>74.781359772424892</v>
          </cell>
          <cell r="FN351">
            <v>72.663152093434945</v>
          </cell>
          <cell r="FO351">
            <v>62.39833438176727</v>
          </cell>
          <cell r="FP351">
            <v>80.074373862263613</v>
          </cell>
          <cell r="FQ351">
            <v>68.902707186318764</v>
          </cell>
          <cell r="FR351">
            <v>74.750185099619785</v>
          </cell>
          <cell r="FS351">
            <v>71.531400132492365</v>
          </cell>
          <cell r="FT351">
            <v>65.133457000000007</v>
          </cell>
          <cell r="FU351">
            <v>81.216036000000003</v>
          </cell>
          <cell r="FV351">
            <v>72.989504999999994</v>
          </cell>
          <cell r="FW351">
            <v>79.939143999999999</v>
          </cell>
          <cell r="FX351">
            <v>74.819485</v>
          </cell>
          <cell r="FY351">
            <v>66.037119000000004</v>
          </cell>
          <cell r="FZ351">
            <v>84.137782999999999</v>
          </cell>
          <cell r="GA351">
            <v>75.137585999999999</v>
          </cell>
          <cell r="GB351">
            <v>83.431925000000007</v>
          </cell>
          <cell r="GC351">
            <v>77.186025000000001</v>
          </cell>
          <cell r="GD351">
            <v>69.383681999999993</v>
          </cell>
          <cell r="GE351">
            <v>87.708085999999994</v>
          </cell>
          <cell r="GF351">
            <v>76.663104000000004</v>
          </cell>
          <cell r="GG351">
            <v>86.635294000000002</v>
          </cell>
          <cell r="GH351">
            <v>80.097481999999999</v>
          </cell>
          <cell r="GI351">
            <v>73.613173000000003</v>
          </cell>
          <cell r="GJ351">
            <v>92.459935000000002</v>
          </cell>
          <cell r="GK351">
            <v>82.285729000000003</v>
          </cell>
          <cell r="GL351">
            <v>86.456738999999999</v>
          </cell>
          <cell r="GM351">
            <v>83.703871000000007</v>
          </cell>
          <cell r="GN351">
            <v>79.837976999999995</v>
          </cell>
          <cell r="GO351">
            <v>97.900092999999998</v>
          </cell>
          <cell r="GP351">
            <v>86.802064000000001</v>
          </cell>
          <cell r="GQ351">
            <v>88.763317999999998</v>
          </cell>
          <cell r="GR351">
            <v>88.325830999999994</v>
          </cell>
          <cell r="GS351">
            <v>81.667544000000007</v>
          </cell>
          <cell r="GT351">
            <v>101.14665599999999</v>
          </cell>
          <cell r="GU351">
            <v>90.292114999999995</v>
          </cell>
          <cell r="GV351">
            <v>93.248351</v>
          </cell>
          <cell r="GW351">
            <v>91.588676000000007</v>
          </cell>
          <cell r="GX351">
            <v>85.088352</v>
          </cell>
          <cell r="GY351">
            <v>104.600713</v>
          </cell>
          <cell r="GZ351">
            <v>94.680492000000001</v>
          </cell>
          <cell r="HA351">
            <v>97.697975999999997</v>
          </cell>
          <cell r="HB351">
            <v>95.516914</v>
          </cell>
          <cell r="HC351">
            <v>92.141411000000005</v>
          </cell>
          <cell r="HD351">
            <v>108.58077</v>
          </cell>
          <cell r="HE351">
            <v>98.499523999999994</v>
          </cell>
          <cell r="HF351">
            <v>100.778296</v>
          </cell>
          <cell r="HG351">
            <v>100</v>
          </cell>
          <cell r="HH351">
            <v>90.482220999999996</v>
          </cell>
          <cell r="HI351">
            <v>108.84635900000001</v>
          </cell>
          <cell r="HJ351">
            <v>100.311226</v>
          </cell>
          <cell r="HK351">
            <v>102.117136</v>
          </cell>
          <cell r="HL351">
            <v>100.4392</v>
          </cell>
          <cell r="HM351">
            <v>93.134254999999996</v>
          </cell>
          <cell r="HN351">
            <v>111.549667</v>
          </cell>
          <cell r="HO351">
            <v>103.833956</v>
          </cell>
          <cell r="HP351">
            <v>0</v>
          </cell>
          <cell r="HQ351">
            <v>0</v>
          </cell>
          <cell r="HR351">
            <v>0</v>
          </cell>
          <cell r="HS351">
            <v>0</v>
          </cell>
          <cell r="HT351">
            <v>0</v>
          </cell>
          <cell r="HU351">
            <v>0</v>
          </cell>
          <cell r="HV351">
            <v>0</v>
          </cell>
          <cell r="HW351">
            <v>0</v>
          </cell>
          <cell r="HX351">
            <v>0</v>
          </cell>
          <cell r="HY351">
            <v>0</v>
          </cell>
          <cell r="HZ351">
            <v>0</v>
          </cell>
          <cell r="IA351">
            <v>0</v>
          </cell>
          <cell r="IB351">
            <v>0</v>
          </cell>
          <cell r="IC351">
            <v>0</v>
          </cell>
          <cell r="ID351">
            <v>0</v>
          </cell>
          <cell r="IE351">
            <v>0</v>
          </cell>
          <cell r="IF351">
            <v>0</v>
          </cell>
          <cell r="IG351">
            <v>0</v>
          </cell>
          <cell r="IH351">
            <v>0</v>
          </cell>
          <cell r="II351">
            <v>0</v>
          </cell>
          <cell r="IJ351">
            <v>0</v>
          </cell>
          <cell r="IK351">
            <v>0</v>
          </cell>
          <cell r="IL351">
            <v>0</v>
          </cell>
          <cell r="IM351">
            <v>0</v>
          </cell>
          <cell r="IN351">
            <v>0</v>
          </cell>
          <cell r="IO351">
            <v>0</v>
          </cell>
          <cell r="IP351">
            <v>0</v>
          </cell>
          <cell r="IQ351">
            <v>0</v>
          </cell>
          <cell r="IR351">
            <v>0</v>
          </cell>
          <cell r="IS351">
            <v>0</v>
          </cell>
          <cell r="IT351">
            <v>0</v>
          </cell>
          <cell r="IU351">
            <v>0</v>
          </cell>
        </row>
        <row r="352">
          <cell r="A352" t="str">
            <v>VOLCXDMCG</v>
          </cell>
          <cell r="B352" t="str">
            <v>Volume Index (2011=100)</v>
          </cell>
          <cell r="C352" t="str">
            <v>PCE</v>
          </cell>
          <cell r="D352" t="str">
            <v>CXDM</v>
          </cell>
          <cell r="E352" t="str">
            <v>goods</v>
          </cell>
          <cell r="F352" t="str">
            <v>consumer goods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5.123732089658108</v>
          </cell>
          <cell r="O352">
            <v>5.0858277769896443</v>
          </cell>
          <cell r="P352">
            <v>6.0726698822528018</v>
          </cell>
          <cell r="Q352">
            <v>6.7937384735423461</v>
          </cell>
          <cell r="R352">
            <v>8.1221627181160461</v>
          </cell>
          <cell r="S352">
            <v>9.4124609873740948</v>
          </cell>
          <cell r="T352">
            <v>10.095846928642359</v>
          </cell>
          <cell r="U352">
            <v>10.58926798127394</v>
          </cell>
          <cell r="V352">
            <v>10.153035891615831</v>
          </cell>
          <cell r="W352">
            <v>10.114023265711449</v>
          </cell>
          <cell r="X352">
            <v>12.336856291672579</v>
          </cell>
          <cell r="Y352">
            <v>10.816693857284722</v>
          </cell>
          <cell r="Z352">
            <v>9.1848134487161293</v>
          </cell>
          <cell r="AA352">
            <v>8.8833522485458936</v>
          </cell>
          <cell r="AB352">
            <v>8.8354731167541498</v>
          </cell>
          <cell r="AC352">
            <v>9.3843098311817279</v>
          </cell>
          <cell r="AD352">
            <v>9.071100510710739</v>
          </cell>
          <cell r="AE352">
            <v>8.1607320187260601</v>
          </cell>
          <cell r="AF352">
            <v>7.728933182011632</v>
          </cell>
          <cell r="AG352">
            <v>8.121719392821678</v>
          </cell>
          <cell r="AH352">
            <v>11.087565612143568</v>
          </cell>
          <cell r="AI352">
            <v>8.7672010214214779</v>
          </cell>
          <cell r="AJ352">
            <v>7.7049936161157611</v>
          </cell>
          <cell r="AK352">
            <v>9.8063555114200582</v>
          </cell>
          <cell r="AL352">
            <v>8.2715633423180606</v>
          </cell>
          <cell r="AM352">
            <v>13.016917293233082</v>
          </cell>
          <cell r="AN352">
            <v>9.678234501347708</v>
          </cell>
          <cell r="AO352">
            <v>9.6033125265995185</v>
          </cell>
          <cell r="AP352">
            <v>11.497198184139593</v>
          </cell>
          <cell r="AQ352">
            <v>12.747375514257342</v>
          </cell>
          <cell r="AR352">
            <v>16.082955029082139</v>
          </cell>
          <cell r="AS352">
            <v>12.486921903816144</v>
          </cell>
          <cell r="AT352">
            <v>12.45123421761952</v>
          </cell>
          <cell r="AU352">
            <v>14.458611150517802</v>
          </cell>
          <cell r="AV352">
            <v>15.343488438076323</v>
          </cell>
          <cell r="AW352">
            <v>20.509114768052207</v>
          </cell>
          <cell r="AX352">
            <v>15.712556745637679</v>
          </cell>
          <cell r="AY352">
            <v>15.411760533408994</v>
          </cell>
          <cell r="AZ352">
            <v>16.725776705915731</v>
          </cell>
          <cell r="BA352">
            <v>16.583912611717974</v>
          </cell>
          <cell r="BB352">
            <v>19.148106114342458</v>
          </cell>
          <cell r="BC352">
            <v>16.965394027521636</v>
          </cell>
          <cell r="BD352">
            <v>17.118562916725779</v>
          </cell>
          <cell r="BE352">
            <v>16.995318484891474</v>
          </cell>
          <cell r="BF352">
            <v>18.277415236203716</v>
          </cell>
          <cell r="BG352">
            <v>20.397396793871472</v>
          </cell>
          <cell r="BH352">
            <v>18.217566321464037</v>
          </cell>
          <cell r="BI352">
            <v>20.26971910909349</v>
          </cell>
          <cell r="BJ352">
            <v>18.841325010639807</v>
          </cell>
          <cell r="BK352">
            <v>17.600014186409418</v>
          </cell>
          <cell r="BL352">
            <v>21.985387998297632</v>
          </cell>
          <cell r="BM352">
            <v>19.659925166690311</v>
          </cell>
          <cell r="BN352">
            <v>21.293800539083556</v>
          </cell>
          <cell r="BO352">
            <v>17.803943821818699</v>
          </cell>
          <cell r="BP352">
            <v>19.631330685203572</v>
          </cell>
          <cell r="BQ352">
            <v>21.190949070790182</v>
          </cell>
          <cell r="BR352">
            <v>19.963602993332387</v>
          </cell>
          <cell r="BS352">
            <v>21.863030217052064</v>
          </cell>
          <cell r="BT352">
            <v>20.532167683359344</v>
          </cell>
          <cell r="BU352">
            <v>21.775251808767202</v>
          </cell>
          <cell r="BV352">
            <v>23.649631153355084</v>
          </cell>
          <cell r="BW352">
            <v>21.937287203858705</v>
          </cell>
          <cell r="BX352">
            <v>23.077741523620372</v>
          </cell>
          <cell r="BY352">
            <v>21.033125265995174</v>
          </cell>
          <cell r="BZ352">
            <v>24.06901688182721</v>
          </cell>
          <cell r="CA352">
            <v>24.899808483472832</v>
          </cell>
          <cell r="CB352">
            <v>23.265711448432402</v>
          </cell>
          <cell r="CC352">
            <v>23.267484749609874</v>
          </cell>
          <cell r="CD352">
            <v>22.41718683501206</v>
          </cell>
          <cell r="CE352">
            <v>23.992764931195914</v>
          </cell>
          <cell r="CF352">
            <v>26.412434387856432</v>
          </cell>
          <cell r="CG352">
            <v>24.024462689743224</v>
          </cell>
          <cell r="CH352">
            <v>25.271315080153212</v>
          </cell>
          <cell r="CI352">
            <v>24.416583912611717</v>
          </cell>
          <cell r="CJ352">
            <v>27.79383600510711</v>
          </cell>
          <cell r="CK352">
            <v>30.783621790324865</v>
          </cell>
          <cell r="CL352">
            <v>27.074097389700668</v>
          </cell>
          <cell r="CM352">
            <v>28.560788764363735</v>
          </cell>
          <cell r="CN352">
            <v>30.581465456093067</v>
          </cell>
          <cell r="CO352">
            <v>32.089658107532983</v>
          </cell>
          <cell r="CP352">
            <v>34.67247127252093</v>
          </cell>
          <cell r="CQ352">
            <v>31.476095900127675</v>
          </cell>
          <cell r="CR352">
            <v>33.46573982125124</v>
          </cell>
          <cell r="CS352">
            <v>33.973790608596964</v>
          </cell>
          <cell r="CT352">
            <v>35.88363597673429</v>
          </cell>
          <cell r="CU352">
            <v>40.672435806497376</v>
          </cell>
          <cell r="CV352">
            <v>35.998900553269969</v>
          </cell>
          <cell r="CW352">
            <v>36.275535536955594</v>
          </cell>
          <cell r="CX352">
            <v>35.239927649311959</v>
          </cell>
          <cell r="CY352">
            <v>35.55114200595829</v>
          </cell>
          <cell r="CZ352">
            <v>38.970953326713008</v>
          </cell>
          <cell r="DA352">
            <v>36.509389629734713</v>
          </cell>
          <cell r="DB352">
            <v>33.940984536813737</v>
          </cell>
          <cell r="DC352">
            <v>35.932401759114768</v>
          </cell>
          <cell r="DD352">
            <v>39.626188111788906</v>
          </cell>
          <cell r="DE352">
            <v>42.904135338345867</v>
          </cell>
          <cell r="DF352">
            <v>38.100927436515818</v>
          </cell>
          <cell r="DG352">
            <v>36.921017165555398</v>
          </cell>
          <cell r="DH352">
            <v>40.454319761668323</v>
          </cell>
          <cell r="DI352">
            <v>47.20705064548163</v>
          </cell>
          <cell r="DJ352">
            <v>49.048623918286282</v>
          </cell>
          <cell r="DK352">
            <v>43.407752872747906</v>
          </cell>
          <cell r="DL352">
            <v>44.029294935451837</v>
          </cell>
          <cell r="DM352">
            <v>46.256561214356644</v>
          </cell>
          <cell r="DN352">
            <v>53.395871754858845</v>
          </cell>
          <cell r="DO352">
            <v>56.7181515108526</v>
          </cell>
          <cell r="DP352">
            <v>50.099969853879976</v>
          </cell>
          <cell r="DQ352">
            <v>49.376684636118604</v>
          </cell>
          <cell r="DR352">
            <v>53.024365158178469</v>
          </cell>
          <cell r="DS352">
            <v>55.852780536246271</v>
          </cell>
          <cell r="DT352">
            <v>61.759646758405452</v>
          </cell>
          <cell r="DU352">
            <v>55.003369272237201</v>
          </cell>
          <cell r="DV352">
            <v>55.657717406724359</v>
          </cell>
          <cell r="DW352">
            <v>55.191339197049224</v>
          </cell>
          <cell r="DX352">
            <v>58.202404596396647</v>
          </cell>
          <cell r="DY352">
            <v>66.203539509150232</v>
          </cell>
          <cell r="DZ352">
            <v>58.813750177330114</v>
          </cell>
          <cell r="EA352">
            <v>57.724499929067953</v>
          </cell>
          <cell r="EB352">
            <v>54.620336217903251</v>
          </cell>
          <cell r="EC352">
            <v>57.23950205702937</v>
          </cell>
          <cell r="ED352">
            <v>66.533373528160027</v>
          </cell>
          <cell r="EE352">
            <v>59.029427933040147</v>
          </cell>
          <cell r="EF352">
            <v>59.277911760533406</v>
          </cell>
          <cell r="EG352">
            <v>56.109022556390975</v>
          </cell>
          <cell r="EH352">
            <v>60.716945666051927</v>
          </cell>
          <cell r="EI352">
            <v>71.587281883955171</v>
          </cell>
          <cell r="EJ352">
            <v>61.92279046673287</v>
          </cell>
          <cell r="EK352">
            <v>60.075010639807068</v>
          </cell>
          <cell r="EL352">
            <v>60.131756277486168</v>
          </cell>
          <cell r="EM352">
            <v>64.452404596396647</v>
          </cell>
          <cell r="EN352">
            <v>66.383529578663641</v>
          </cell>
          <cell r="EO352">
            <v>62.760675273088381</v>
          </cell>
          <cell r="EP352">
            <v>51.311356220740535</v>
          </cell>
          <cell r="EQ352">
            <v>49.568201163285572</v>
          </cell>
          <cell r="ER352">
            <v>52.015356788196911</v>
          </cell>
          <cell r="ES352">
            <v>54.881898141580365</v>
          </cell>
          <cell r="ET352">
            <v>51.944203078450847</v>
          </cell>
          <cell r="EU352">
            <v>44.255390835579519</v>
          </cell>
          <cell r="EV352">
            <v>48.619485033338059</v>
          </cell>
          <cell r="EW352">
            <v>52.557100297914594</v>
          </cell>
          <cell r="EX352">
            <v>57.228862249964529</v>
          </cell>
          <cell r="EY352">
            <v>50.665209604199177</v>
          </cell>
          <cell r="EZ352">
            <v>51.384948219605619</v>
          </cell>
          <cell r="FA352">
            <v>53.040324868775713</v>
          </cell>
          <cell r="FB352">
            <v>55.369555965385167</v>
          </cell>
          <cell r="FC352">
            <v>59.150234075755428</v>
          </cell>
          <cell r="FD352">
            <v>54.736265782380478</v>
          </cell>
          <cell r="FE352">
            <v>51.281210100723506</v>
          </cell>
          <cell r="FF352">
            <v>53.680486593843099</v>
          </cell>
          <cell r="FG352">
            <v>53.215881685345437</v>
          </cell>
          <cell r="FH352">
            <v>53.97662789048092</v>
          </cell>
          <cell r="FI352">
            <v>53.038551567598233</v>
          </cell>
          <cell r="FJ352">
            <v>49.136402326571144</v>
          </cell>
          <cell r="FK352">
            <v>48.864200595829196</v>
          </cell>
          <cell r="FL352">
            <v>49.106256206554121</v>
          </cell>
          <cell r="FM352">
            <v>52.050822811746343</v>
          </cell>
          <cell r="FN352">
            <v>49.789420485175199</v>
          </cell>
          <cell r="FO352">
            <v>46.891403035891614</v>
          </cell>
          <cell r="FP352">
            <v>41.672577670591572</v>
          </cell>
          <cell r="FQ352">
            <v>48.343736700241166</v>
          </cell>
          <cell r="FR352">
            <v>53.673393389133203</v>
          </cell>
          <cell r="FS352">
            <v>47.645277698964392</v>
          </cell>
          <cell r="FT352">
            <v>50.156995000000002</v>
          </cell>
          <cell r="FU352">
            <v>51.044144000000003</v>
          </cell>
          <cell r="FV352">
            <v>51.009450000000001</v>
          </cell>
          <cell r="FW352">
            <v>57.338816999999999</v>
          </cell>
          <cell r="FX352">
            <v>52.387326999999999</v>
          </cell>
          <cell r="FY352">
            <v>53.335143000000002</v>
          </cell>
          <cell r="FZ352">
            <v>53.594411999999998</v>
          </cell>
          <cell r="GA352">
            <v>52.554423999999997</v>
          </cell>
          <cell r="GB352">
            <v>59.319070000000004</v>
          </cell>
          <cell r="GC352">
            <v>54.700750999999997</v>
          </cell>
          <cell r="GD352">
            <v>56.192146999999999</v>
          </cell>
          <cell r="GE352">
            <v>56.414068</v>
          </cell>
          <cell r="GF352">
            <v>56.083663999999999</v>
          </cell>
          <cell r="GG352">
            <v>63.982438999999999</v>
          </cell>
          <cell r="GH352">
            <v>58.168067000000001</v>
          </cell>
          <cell r="GI352">
            <v>59.536816000000002</v>
          </cell>
          <cell r="GJ352">
            <v>60.681961999999999</v>
          </cell>
          <cell r="GK352">
            <v>63.588498999999999</v>
          </cell>
          <cell r="GL352">
            <v>73.707898</v>
          </cell>
          <cell r="GM352">
            <v>64.378788</v>
          </cell>
          <cell r="GN352">
            <v>68.170784999999995</v>
          </cell>
          <cell r="GO352">
            <v>67.212857999999997</v>
          </cell>
          <cell r="GP352">
            <v>68.058643000000004</v>
          </cell>
          <cell r="GQ352">
            <v>72.853696999999997</v>
          </cell>
          <cell r="GR352">
            <v>69.073997000000006</v>
          </cell>
          <cell r="GS352">
            <v>62.450710999999998</v>
          </cell>
          <cell r="GT352">
            <v>61.138899000000002</v>
          </cell>
          <cell r="GU352">
            <v>65.604039999999998</v>
          </cell>
          <cell r="GV352">
            <v>79.98724</v>
          </cell>
          <cell r="GW352">
            <v>67.295203000000001</v>
          </cell>
          <cell r="GX352">
            <v>74.103326999999993</v>
          </cell>
          <cell r="GY352">
            <v>70.537842999999995</v>
          </cell>
          <cell r="GZ352">
            <v>77.649203999999997</v>
          </cell>
          <cell r="HA352">
            <v>95.166739000000007</v>
          </cell>
          <cell r="HB352">
            <v>79.364260999999999</v>
          </cell>
          <cell r="HC352">
            <v>89.799597000000006</v>
          </cell>
          <cell r="HD352">
            <v>93.637929</v>
          </cell>
          <cell r="HE352">
            <v>99.548687000000001</v>
          </cell>
          <cell r="HF352">
            <v>117.013786</v>
          </cell>
          <cell r="HG352">
            <v>100</v>
          </cell>
          <cell r="HH352">
            <v>103.760291</v>
          </cell>
          <cell r="HI352">
            <v>101.90980999999999</v>
          </cell>
          <cell r="HJ352">
            <v>103.72923400000001</v>
          </cell>
          <cell r="HK352">
            <v>126.697964</v>
          </cell>
          <cell r="HL352">
            <v>109.0243</v>
          </cell>
          <cell r="HM352">
            <v>121.74599600000001</v>
          </cell>
          <cell r="HN352">
            <v>119.672078</v>
          </cell>
          <cell r="HO352">
            <v>112.32351199999999</v>
          </cell>
          <cell r="HP352">
            <v>0</v>
          </cell>
          <cell r="HQ352">
            <v>0</v>
          </cell>
          <cell r="HR352">
            <v>0</v>
          </cell>
          <cell r="HS352">
            <v>0</v>
          </cell>
          <cell r="HT352">
            <v>0</v>
          </cell>
          <cell r="HU352">
            <v>0</v>
          </cell>
          <cell r="HV352">
            <v>0</v>
          </cell>
          <cell r="HW352">
            <v>0</v>
          </cell>
          <cell r="HX352">
            <v>0</v>
          </cell>
          <cell r="HY352">
            <v>0</v>
          </cell>
          <cell r="HZ352">
            <v>0</v>
          </cell>
          <cell r="IA352">
            <v>0</v>
          </cell>
          <cell r="IB352">
            <v>0</v>
          </cell>
          <cell r="IC352">
            <v>0</v>
          </cell>
          <cell r="ID352">
            <v>0</v>
          </cell>
          <cell r="IE352">
            <v>0</v>
          </cell>
          <cell r="IF352">
            <v>0</v>
          </cell>
          <cell r="IG352">
            <v>0</v>
          </cell>
          <cell r="IH352">
            <v>0</v>
          </cell>
          <cell r="II352">
            <v>0</v>
          </cell>
          <cell r="IJ352">
            <v>0</v>
          </cell>
          <cell r="IK352">
            <v>0</v>
          </cell>
          <cell r="IL352">
            <v>0</v>
          </cell>
          <cell r="IM352">
            <v>0</v>
          </cell>
          <cell r="IN352">
            <v>0</v>
          </cell>
          <cell r="IO352">
            <v>0</v>
          </cell>
          <cell r="IP352">
            <v>0</v>
          </cell>
          <cell r="IQ352">
            <v>0</v>
          </cell>
          <cell r="IR352">
            <v>0</v>
          </cell>
          <cell r="IS352">
            <v>0</v>
          </cell>
          <cell r="IT352">
            <v>0</v>
          </cell>
          <cell r="IU352">
            <v>0</v>
          </cell>
        </row>
        <row r="353">
          <cell r="A353" t="str">
            <v>VOLCXDMD</v>
          </cell>
          <cell r="B353" t="str">
            <v>Volume Index (2011=100)</v>
          </cell>
          <cell r="C353" t="str">
            <v>PCE</v>
          </cell>
          <cell r="D353" t="str">
            <v>CXDM</v>
          </cell>
          <cell r="E353" t="str">
            <v>goods</v>
          </cell>
          <cell r="F353" t="str">
            <v>consumer goods</v>
          </cell>
          <cell r="G353" t="str">
            <v>durables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1.7355475917621106</v>
          </cell>
          <cell r="O353">
            <v>1.6852034631461108</v>
          </cell>
          <cell r="P353">
            <v>2.0872940693291646</v>
          </cell>
          <cell r="Q353">
            <v>2.5152191625651659</v>
          </cell>
          <cell r="R353">
            <v>2.8928001271851671</v>
          </cell>
          <cell r="S353">
            <v>3.0179980259802197</v>
          </cell>
          <cell r="T353">
            <v>3.1438583475202204</v>
          </cell>
          <cell r="U353">
            <v>3.2379223773027475</v>
          </cell>
          <cell r="V353">
            <v>3.4313498188273792</v>
          </cell>
          <cell r="W353">
            <v>3.5320380760593793</v>
          </cell>
          <cell r="X353">
            <v>3.7731599552202226</v>
          </cell>
          <cell r="Y353">
            <v>3.4710951835242212</v>
          </cell>
          <cell r="Z353">
            <v>2.8378190393545353</v>
          </cell>
          <cell r="AA353">
            <v>3.5585349858572743</v>
          </cell>
          <cell r="AB353">
            <v>3.0736415365557992</v>
          </cell>
          <cell r="AC353">
            <v>2.7742264558395879</v>
          </cell>
          <cell r="AD353">
            <v>3.0431700902882204</v>
          </cell>
          <cell r="AE353">
            <v>2.1833453673465333</v>
          </cell>
          <cell r="AF353">
            <v>2.4562635382648499</v>
          </cell>
          <cell r="AG353">
            <v>2.231039804982744</v>
          </cell>
          <cell r="AH353">
            <v>2.9941508071621148</v>
          </cell>
          <cell r="AI353">
            <v>2.4648750339491659</v>
          </cell>
          <cell r="AJ353">
            <v>2.3608746629924284</v>
          </cell>
          <cell r="AK353">
            <v>3.8605997575532758</v>
          </cell>
          <cell r="AL353">
            <v>2.9464563695259041</v>
          </cell>
          <cell r="AM353">
            <v>4.5336212664198037</v>
          </cell>
          <cell r="AN353">
            <v>3.4459231192162219</v>
          </cell>
          <cell r="AO353">
            <v>3.0895396824345362</v>
          </cell>
          <cell r="AP353">
            <v>4.8065394373381203</v>
          </cell>
          <cell r="AQ353">
            <v>4.7138002530454886</v>
          </cell>
          <cell r="AR353">
            <v>5.6782877696888594</v>
          </cell>
          <cell r="AS353">
            <v>4.5773411675863303</v>
          </cell>
          <cell r="AT353">
            <v>4.4700286829048563</v>
          </cell>
          <cell r="AU353">
            <v>6.3698571154139154</v>
          </cell>
          <cell r="AV353">
            <v>6.4572969177469668</v>
          </cell>
          <cell r="AW353">
            <v>8.1875451275494981</v>
          </cell>
          <cell r="AX353">
            <v>6.3890673750173894</v>
          </cell>
          <cell r="AY353">
            <v>7.1833122462092867</v>
          </cell>
          <cell r="AZ353">
            <v>8.0815574883579195</v>
          </cell>
          <cell r="BA353">
            <v>8.0736084154185512</v>
          </cell>
          <cell r="BB353">
            <v>8.2855836938017102</v>
          </cell>
          <cell r="BC353">
            <v>7.8987288107524467</v>
          </cell>
          <cell r="BD353">
            <v>8.3624247322156045</v>
          </cell>
          <cell r="BE353">
            <v>7.3899881426328653</v>
          </cell>
          <cell r="BF353">
            <v>8.3067812216400263</v>
          </cell>
          <cell r="BG353">
            <v>9.4328998880505548</v>
          </cell>
          <cell r="BH353">
            <v>8.3769980326044475</v>
          </cell>
          <cell r="BI353">
            <v>12.003100138446355</v>
          </cell>
          <cell r="BJ353">
            <v>10.585515464258981</v>
          </cell>
          <cell r="BK353">
            <v>8.690986413709501</v>
          </cell>
          <cell r="BL353">
            <v>10.018481594584031</v>
          </cell>
          <cell r="BM353">
            <v>10.313922138830559</v>
          </cell>
          <cell r="BN353">
            <v>11.398970595054351</v>
          </cell>
          <cell r="BO353">
            <v>9.2315233735865565</v>
          </cell>
          <cell r="BP353">
            <v>9.9999337577255059</v>
          </cell>
          <cell r="BQ353">
            <v>10.312597293340664</v>
          </cell>
          <cell r="BR353">
            <v>10.213233881598558</v>
          </cell>
          <cell r="BS353">
            <v>12.352859347778566</v>
          </cell>
          <cell r="BT353">
            <v>11.634793092255617</v>
          </cell>
          <cell r="BU353">
            <v>12.000450447466564</v>
          </cell>
          <cell r="BV353">
            <v>12.042845503143196</v>
          </cell>
          <cell r="BW353">
            <v>11.999788024721617</v>
          </cell>
          <cell r="BX353">
            <v>12.305164910142356</v>
          </cell>
          <cell r="BY353">
            <v>11.939507554931406</v>
          </cell>
          <cell r="BZ353">
            <v>13.592914726320043</v>
          </cell>
          <cell r="CA353">
            <v>13.115970349957937</v>
          </cell>
          <cell r="CB353">
            <v>12.729115466908672</v>
          </cell>
          <cell r="CC353">
            <v>14.263286544206782</v>
          </cell>
          <cell r="CD353">
            <v>12.705268248090567</v>
          </cell>
          <cell r="CE353">
            <v>13.468379250269939</v>
          </cell>
          <cell r="CF353">
            <v>13.918826716834149</v>
          </cell>
          <cell r="CG353">
            <v>13.584303230635728</v>
          </cell>
          <cell r="CH353">
            <v>14.573300388842151</v>
          </cell>
          <cell r="CI353">
            <v>14.613045753538994</v>
          </cell>
          <cell r="CJ353">
            <v>17.572750577963845</v>
          </cell>
          <cell r="CK353">
            <v>17.522406449347844</v>
          </cell>
          <cell r="CL353">
            <v>16.07766244261763</v>
          </cell>
          <cell r="CM353">
            <v>17.209742913732686</v>
          </cell>
          <cell r="CN353">
            <v>19.565318194765535</v>
          </cell>
          <cell r="CO353">
            <v>19.658057379058167</v>
          </cell>
          <cell r="CP353">
            <v>20.222441557753328</v>
          </cell>
          <cell r="CQ353">
            <v>19.163890011327428</v>
          </cell>
          <cell r="CR353">
            <v>21.001450705811433</v>
          </cell>
          <cell r="CS353">
            <v>22.567418074867017</v>
          </cell>
          <cell r="CT353">
            <v>23.115904107683441</v>
          </cell>
          <cell r="CU353">
            <v>27.161982233821981</v>
          </cell>
          <cell r="CV353">
            <v>23.46168878054597</v>
          </cell>
          <cell r="CW353">
            <v>24.178430190579022</v>
          </cell>
          <cell r="CX353">
            <v>24.014149349832074</v>
          </cell>
          <cell r="CY353">
            <v>22.230907320433754</v>
          </cell>
          <cell r="CZ353">
            <v>22.681354786997968</v>
          </cell>
          <cell r="DA353">
            <v>23.276210411960705</v>
          </cell>
          <cell r="DB353">
            <v>21.266419803790381</v>
          </cell>
          <cell r="DC353">
            <v>24.832903862587024</v>
          </cell>
          <cell r="DD353">
            <v>27.021548611893138</v>
          </cell>
          <cell r="DE353">
            <v>27.313014619669978</v>
          </cell>
          <cell r="DF353">
            <v>25.108471724485131</v>
          </cell>
          <cell r="DG353">
            <v>23.492160226813546</v>
          </cell>
          <cell r="DH353">
            <v>28.576917217029564</v>
          </cell>
          <cell r="DI353">
            <v>32.15400003974537</v>
          </cell>
          <cell r="DJ353">
            <v>31.531322659494837</v>
          </cell>
          <cell r="DK353">
            <v>28.938600035770829</v>
          </cell>
          <cell r="DL353">
            <v>32.506408940057362</v>
          </cell>
          <cell r="DM353">
            <v>34.281701896516317</v>
          </cell>
          <cell r="DN353">
            <v>40.044779777558439</v>
          </cell>
          <cell r="DO353">
            <v>42.413603513490237</v>
          </cell>
          <cell r="DP353">
            <v>37.311623531905589</v>
          </cell>
          <cell r="DQ353">
            <v>39.914944919548759</v>
          </cell>
          <cell r="DR353">
            <v>40.373341459052334</v>
          </cell>
          <cell r="DS353">
            <v>40.532322917839707</v>
          </cell>
          <cell r="DT353">
            <v>46.398738747093624</v>
          </cell>
          <cell r="DU353">
            <v>41.804837010883602</v>
          </cell>
          <cell r="DV353">
            <v>45.140135531693616</v>
          </cell>
          <cell r="DW353">
            <v>39.191579282066229</v>
          </cell>
          <cell r="DX353">
            <v>37.978020813322644</v>
          </cell>
          <cell r="DY353">
            <v>49.763846291426262</v>
          </cell>
          <cell r="DZ353">
            <v>43.018395479627188</v>
          </cell>
          <cell r="EA353">
            <v>47.834871258139522</v>
          </cell>
          <cell r="EB353">
            <v>39.151833917369387</v>
          </cell>
          <cell r="EC353">
            <v>38.235040838362231</v>
          </cell>
          <cell r="ED353">
            <v>48.995435907287309</v>
          </cell>
          <cell r="EE353">
            <v>43.554295480289611</v>
          </cell>
          <cell r="EF353">
            <v>47.657341962493625</v>
          </cell>
          <cell r="EG353">
            <v>41.144401534171074</v>
          </cell>
          <cell r="EH353">
            <v>43.288001536820772</v>
          </cell>
          <cell r="EI353">
            <v>55.993269784911334</v>
          </cell>
          <cell r="EJ353">
            <v>47.020753704599201</v>
          </cell>
          <cell r="EK353">
            <v>49.533323176184581</v>
          </cell>
          <cell r="EL353">
            <v>46.931326634031308</v>
          </cell>
          <cell r="EM353">
            <v>52.983220831870483</v>
          </cell>
          <cell r="EN353">
            <v>56.234391664072177</v>
          </cell>
          <cell r="EO353">
            <v>51.420565576539637</v>
          </cell>
          <cell r="EP353">
            <v>44.403521439312136</v>
          </cell>
          <cell r="EQ353">
            <v>38.653692013168964</v>
          </cell>
          <cell r="ER353">
            <v>39.909645537589178</v>
          </cell>
          <cell r="ES353">
            <v>45.243473479905404</v>
          </cell>
          <cell r="ET353">
            <v>42.052583117493924</v>
          </cell>
          <cell r="EU353">
            <v>36.401454680347904</v>
          </cell>
          <cell r="EV353">
            <v>38.139651963089804</v>
          </cell>
          <cell r="EW353">
            <v>41.658441584250241</v>
          </cell>
          <cell r="EX353">
            <v>45.455448758288561</v>
          </cell>
          <cell r="EY353">
            <v>40.413749246494127</v>
          </cell>
          <cell r="EZ353">
            <v>45.095090785037193</v>
          </cell>
          <cell r="FA353">
            <v>41.806824279118452</v>
          </cell>
          <cell r="FB353">
            <v>46.920727870112152</v>
          </cell>
          <cell r="FC353">
            <v>45.582633925318461</v>
          </cell>
          <cell r="FD353">
            <v>44.851319214896563</v>
          </cell>
          <cell r="FE353">
            <v>44.883115506654036</v>
          </cell>
          <cell r="FF353">
            <v>45.148084604632984</v>
          </cell>
          <cell r="FG353">
            <v>42.508992388762664</v>
          </cell>
          <cell r="FH353">
            <v>41.292784229039285</v>
          </cell>
          <cell r="FI353">
            <v>43.458244182272246</v>
          </cell>
          <cell r="FJ353">
            <v>41.981703883784554</v>
          </cell>
          <cell r="FK353">
            <v>38.982253694662859</v>
          </cell>
          <cell r="FL353">
            <v>41.515358271341604</v>
          </cell>
          <cell r="FM353">
            <v>40.860884599333602</v>
          </cell>
          <cell r="FN353">
            <v>40.835050112280655</v>
          </cell>
          <cell r="FO353">
            <v>40.569418591556762</v>
          </cell>
          <cell r="FP353">
            <v>36.115288054530645</v>
          </cell>
          <cell r="FQ353">
            <v>40.784043560919706</v>
          </cell>
          <cell r="FR353">
            <v>43.460231450507088</v>
          </cell>
          <cell r="FS353">
            <v>40.232245414378546</v>
          </cell>
          <cell r="FT353">
            <v>44.569521000000002</v>
          </cell>
          <cell r="FU353">
            <v>43.562849</v>
          </cell>
          <cell r="FV353">
            <v>45.256909</v>
          </cell>
          <cell r="FW353">
            <v>47.581021</v>
          </cell>
          <cell r="FX353">
            <v>45.242531999999997</v>
          </cell>
          <cell r="FY353">
            <v>47.396878000000001</v>
          </cell>
          <cell r="FZ353">
            <v>44.112611999999999</v>
          </cell>
          <cell r="GA353">
            <v>45.844163000000002</v>
          </cell>
          <cell r="GB353">
            <v>50.095916000000003</v>
          </cell>
          <cell r="GC353">
            <v>46.862349999999999</v>
          </cell>
          <cell r="GD353">
            <v>50.212868999999998</v>
          </cell>
          <cell r="GE353">
            <v>46.978476000000001</v>
          </cell>
          <cell r="GF353">
            <v>49.649732999999998</v>
          </cell>
          <cell r="GG353">
            <v>55.309398000000002</v>
          </cell>
          <cell r="GH353">
            <v>50.537576999999999</v>
          </cell>
          <cell r="GI353">
            <v>53.77487</v>
          </cell>
          <cell r="GJ353">
            <v>52.296674000000003</v>
          </cell>
          <cell r="GK353">
            <v>57.801473999999999</v>
          </cell>
          <cell r="GL353">
            <v>64.847282000000007</v>
          </cell>
          <cell r="GM353">
            <v>57.180033999999999</v>
          </cell>
          <cell r="GN353">
            <v>63.761992999999997</v>
          </cell>
          <cell r="GO353">
            <v>58.784860999999999</v>
          </cell>
          <cell r="GP353">
            <v>65.677098000000001</v>
          </cell>
          <cell r="GQ353">
            <v>64.691064999999995</v>
          </cell>
          <cell r="GR353">
            <v>63.22871</v>
          </cell>
          <cell r="GS353">
            <v>54.783602999999999</v>
          </cell>
          <cell r="GT353">
            <v>49.278055999999999</v>
          </cell>
          <cell r="GU353">
            <v>60.134345000000003</v>
          </cell>
          <cell r="GV353">
            <v>71.160494999999997</v>
          </cell>
          <cell r="GW353">
            <v>58.839120000000001</v>
          </cell>
          <cell r="GX353">
            <v>71.302064999999999</v>
          </cell>
          <cell r="GY353">
            <v>62.232567000000003</v>
          </cell>
          <cell r="GZ353">
            <v>77.111352999999994</v>
          </cell>
          <cell r="HA353">
            <v>92.110001999999994</v>
          </cell>
          <cell r="HB353">
            <v>75.688997000000001</v>
          </cell>
          <cell r="HC353">
            <v>86.460027999999994</v>
          </cell>
          <cell r="HD353">
            <v>88.330105000000003</v>
          </cell>
          <cell r="HE353">
            <v>103.874467</v>
          </cell>
          <cell r="HF353">
            <v>121.33540000000001</v>
          </cell>
          <cell r="HG353">
            <v>100</v>
          </cell>
          <cell r="HH353">
            <v>114.416273</v>
          </cell>
          <cell r="HI353">
            <v>107.254212</v>
          </cell>
          <cell r="HJ353">
            <v>114.206964</v>
          </cell>
          <cell r="HK353">
            <v>141.32395099999999</v>
          </cell>
          <cell r="HL353">
            <v>119.30029999999999</v>
          </cell>
          <cell r="HM353">
            <v>150.221587</v>
          </cell>
          <cell r="HN353">
            <v>106.851472</v>
          </cell>
          <cell r="HO353">
            <v>113.29022500000001</v>
          </cell>
          <cell r="HP353">
            <v>0</v>
          </cell>
          <cell r="HQ353">
            <v>0</v>
          </cell>
          <cell r="HR353">
            <v>0</v>
          </cell>
          <cell r="HS353">
            <v>0</v>
          </cell>
          <cell r="HT353">
            <v>0</v>
          </cell>
          <cell r="HU353">
            <v>0</v>
          </cell>
          <cell r="HV353">
            <v>0</v>
          </cell>
          <cell r="HW353">
            <v>0</v>
          </cell>
          <cell r="HX353">
            <v>0</v>
          </cell>
          <cell r="HY353">
            <v>0</v>
          </cell>
          <cell r="HZ353">
            <v>0</v>
          </cell>
          <cell r="IA353">
            <v>0</v>
          </cell>
          <cell r="IB353">
            <v>0</v>
          </cell>
          <cell r="IC353">
            <v>0</v>
          </cell>
          <cell r="ID353">
            <v>0</v>
          </cell>
          <cell r="IE353">
            <v>0</v>
          </cell>
          <cell r="IF353">
            <v>0</v>
          </cell>
          <cell r="IG353">
            <v>0</v>
          </cell>
          <cell r="IH353">
            <v>0</v>
          </cell>
          <cell r="II353">
            <v>0</v>
          </cell>
          <cell r="IJ353">
            <v>0</v>
          </cell>
          <cell r="IK353">
            <v>0</v>
          </cell>
          <cell r="IL353">
            <v>0</v>
          </cell>
          <cell r="IM353">
            <v>0</v>
          </cell>
          <cell r="IN353">
            <v>0</v>
          </cell>
          <cell r="IO353">
            <v>0</v>
          </cell>
          <cell r="IP353">
            <v>0</v>
          </cell>
          <cell r="IQ353">
            <v>0</v>
          </cell>
          <cell r="IR353">
            <v>0</v>
          </cell>
          <cell r="IS353">
            <v>0</v>
          </cell>
          <cell r="IT353">
            <v>0</v>
          </cell>
          <cell r="IU353">
            <v>0</v>
          </cell>
        </row>
        <row r="354">
          <cell r="A354" t="str">
            <v>VOLCXDMND</v>
          </cell>
          <cell r="B354" t="str">
            <v>Volume Index (2011=100)</v>
          </cell>
          <cell r="C354" t="str">
            <v>PCE</v>
          </cell>
          <cell r="D354" t="str">
            <v>CXDM</v>
          </cell>
          <cell r="E354" t="str">
            <v>goods</v>
          </cell>
          <cell r="F354" t="str">
            <v>consumer goods</v>
          </cell>
          <cell r="G354" t="str">
            <v>non-durables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8.7475639210460567</v>
          </cell>
          <cell r="O354">
            <v>8.7962022153743646</v>
          </cell>
          <cell r="P354">
            <v>10.39993337219955</v>
          </cell>
          <cell r="Q354">
            <v>11.371699841758973</v>
          </cell>
          <cell r="R354">
            <v>13.752977429832598</v>
          </cell>
          <cell r="S354">
            <v>16.474389939202133</v>
          </cell>
          <cell r="T354">
            <v>17.835262763388023</v>
          </cell>
          <cell r="U354">
            <v>18.687765470142416</v>
          </cell>
          <cell r="V354">
            <v>17.637711335054551</v>
          </cell>
          <cell r="W354">
            <v>17.245939868410094</v>
          </cell>
          <cell r="X354">
            <v>22.357624718913968</v>
          </cell>
          <cell r="Y354">
            <v>18.953277254934623</v>
          </cell>
          <cell r="Z354">
            <v>16.158574165070373</v>
          </cell>
          <cell r="AA354">
            <v>14.599483634546514</v>
          </cell>
          <cell r="AB354">
            <v>15.113850254018491</v>
          </cell>
          <cell r="AC354">
            <v>17.126009827600566</v>
          </cell>
          <cell r="AD354">
            <v>15.745148663279753</v>
          </cell>
          <cell r="AE354">
            <v>14.795369367868744</v>
          </cell>
          <cell r="AF354">
            <v>13.67069209627717</v>
          </cell>
          <cell r="AG354">
            <v>14.780711251769802</v>
          </cell>
          <cell r="AH354">
            <v>20.678604147580579</v>
          </cell>
          <cell r="AI354">
            <v>15.939701840592987</v>
          </cell>
          <cell r="AJ354">
            <v>13.529441159323726</v>
          </cell>
          <cell r="AK354">
            <v>16.267843757807945</v>
          </cell>
          <cell r="AL354">
            <v>14.11843091529941</v>
          </cell>
          <cell r="AM354">
            <v>22.653452152910802</v>
          </cell>
          <cell r="AN354">
            <v>16.571999666860997</v>
          </cell>
          <cell r="AO354">
            <v>16.692929124677271</v>
          </cell>
          <cell r="AP354">
            <v>18.621137669692679</v>
          </cell>
          <cell r="AQ354">
            <v>21.604730573831933</v>
          </cell>
          <cell r="AR354">
            <v>27.885067044224204</v>
          </cell>
          <cell r="AS354">
            <v>21.140667943699508</v>
          </cell>
          <cell r="AT354">
            <v>21.025068709919214</v>
          </cell>
          <cell r="AU354">
            <v>22.9332889147997</v>
          </cell>
          <cell r="AV354">
            <v>24.82818355959024</v>
          </cell>
          <cell r="AW354">
            <v>34.102773382193718</v>
          </cell>
          <cell r="AX354">
            <v>25.660031648205212</v>
          </cell>
          <cell r="AY354">
            <v>23.652869159656866</v>
          </cell>
          <cell r="AZ354">
            <v>25.482468560006659</v>
          </cell>
          <cell r="BA354">
            <v>25.253268926459565</v>
          </cell>
          <cell r="BB354">
            <v>30.843341384192552</v>
          </cell>
          <cell r="BC354">
            <v>26.243691180144918</v>
          </cell>
          <cell r="BD354">
            <v>25.744982093778628</v>
          </cell>
          <cell r="BE354">
            <v>27.100191554926294</v>
          </cell>
          <cell r="BF354">
            <v>28.663279753477138</v>
          </cell>
          <cell r="BG354">
            <v>31.92937453152328</v>
          </cell>
          <cell r="BH354">
            <v>28.333139002248686</v>
          </cell>
          <cell r="BI354">
            <v>27.447988673273922</v>
          </cell>
          <cell r="BJ354">
            <v>26.559173815274423</v>
          </cell>
          <cell r="BK354">
            <v>26.580494711418339</v>
          </cell>
          <cell r="BL354">
            <v>34.59315399350379</v>
          </cell>
          <cell r="BM354">
            <v>28.722245356875153</v>
          </cell>
          <cell r="BN354">
            <v>30.611476638627465</v>
          </cell>
          <cell r="BO354">
            <v>26.216706920962775</v>
          </cell>
          <cell r="BP354">
            <v>29.184309152994086</v>
          </cell>
          <cell r="BQ354">
            <v>32.323811110185723</v>
          </cell>
          <cell r="BR354">
            <v>29.548430082451905</v>
          </cell>
          <cell r="BS354">
            <v>30.466228033647042</v>
          </cell>
          <cell r="BT354">
            <v>28.715249437827932</v>
          </cell>
          <cell r="BU354">
            <v>31.079203797784626</v>
          </cell>
          <cell r="BV354">
            <v>35.184808861497459</v>
          </cell>
          <cell r="BW354">
            <v>31.347047555592571</v>
          </cell>
          <cell r="BX354">
            <v>33.287249104688932</v>
          </cell>
          <cell r="BY354">
            <v>29.350878654118429</v>
          </cell>
          <cell r="BZ354">
            <v>33.924210876988425</v>
          </cell>
          <cell r="CA354">
            <v>36.369451153493792</v>
          </cell>
          <cell r="CB354">
            <v>33.241942200383114</v>
          </cell>
          <cell r="CC354">
            <v>30.855334388273508</v>
          </cell>
          <cell r="CD354">
            <v>31.311068543349712</v>
          </cell>
          <cell r="CE354">
            <v>33.924210876988425</v>
          </cell>
          <cell r="CF354">
            <v>38.590822020488048</v>
          </cell>
          <cell r="CG354">
            <v>33.679353710335633</v>
          </cell>
          <cell r="CH354">
            <v>34.84234196718581</v>
          </cell>
          <cell r="CI354">
            <v>32.916798534188388</v>
          </cell>
          <cell r="CJ354">
            <v>36.522695094528189</v>
          </cell>
          <cell r="CK354">
            <v>42.892312817523113</v>
          </cell>
          <cell r="CL354">
            <v>36.786208045306907</v>
          </cell>
          <cell r="CM354">
            <v>38.540184892146243</v>
          </cell>
          <cell r="CN354">
            <v>39.80877821270925</v>
          </cell>
          <cell r="CO354">
            <v>42.851003581244271</v>
          </cell>
          <cell r="CP354">
            <v>47.730823686183058</v>
          </cell>
          <cell r="CQ354">
            <v>42.232697593070704</v>
          </cell>
          <cell r="CR354">
            <v>44.106271341717331</v>
          </cell>
          <cell r="CS354">
            <v>43.196135587573913</v>
          </cell>
          <cell r="CT354">
            <v>46.547513950195722</v>
          </cell>
          <cell r="CU354">
            <v>51.452652619305404</v>
          </cell>
          <cell r="CV354">
            <v>46.325643374698096</v>
          </cell>
          <cell r="CW354">
            <v>46.046472890813696</v>
          </cell>
          <cell r="CX354">
            <v>44.064962105438497</v>
          </cell>
          <cell r="CY354">
            <v>46.89531106854335</v>
          </cell>
          <cell r="CZ354">
            <v>53.67002581827267</v>
          </cell>
          <cell r="DA354">
            <v>47.669192970767057</v>
          </cell>
          <cell r="DB354">
            <v>44.740568001998831</v>
          </cell>
          <cell r="DC354">
            <v>44.592654285000414</v>
          </cell>
          <cell r="DD354">
            <v>49.660364787207463</v>
          </cell>
          <cell r="DE354">
            <v>56.080619638544185</v>
          </cell>
          <cell r="DF354">
            <v>48.76855167818772</v>
          </cell>
          <cell r="DG354">
            <v>48.194553177313232</v>
          </cell>
          <cell r="DH354">
            <v>49.571083534604817</v>
          </cell>
          <cell r="DI354">
            <v>59.213458815690842</v>
          </cell>
          <cell r="DJ354">
            <v>63.736153910219038</v>
          </cell>
          <cell r="DK354">
            <v>55.178812359456984</v>
          </cell>
          <cell r="DL354">
            <v>52.512034646456229</v>
          </cell>
          <cell r="DM354">
            <v>55.009244607312404</v>
          </cell>
          <cell r="DN354">
            <v>63.12317814608145</v>
          </cell>
          <cell r="DO354">
            <v>66.868993087365709</v>
          </cell>
          <cell r="DP354">
            <v>59.378362621803952</v>
          </cell>
          <cell r="DQ354">
            <v>55.206462896643629</v>
          </cell>
          <cell r="DR354">
            <v>61.907887065878242</v>
          </cell>
          <cell r="DS354">
            <v>67.380694594819687</v>
          </cell>
          <cell r="DT354">
            <v>72.621637378196056</v>
          </cell>
          <cell r="DU354">
            <v>64.2791704838844</v>
          </cell>
          <cell r="DV354">
            <v>62.165070375614228</v>
          </cell>
          <cell r="DW354">
            <v>67.342050470558846</v>
          </cell>
          <cell r="DX354">
            <v>74.300657949529437</v>
          </cell>
          <cell r="DY354">
            <v>77.847922045473467</v>
          </cell>
          <cell r="DZ354">
            <v>70.413925210293996</v>
          </cell>
          <cell r="EA354">
            <v>63.584242525193638</v>
          </cell>
          <cell r="EB354">
            <v>66.242691763138168</v>
          </cell>
          <cell r="EC354">
            <v>72.065961522445249</v>
          </cell>
          <cell r="ED354">
            <v>79.380361455817436</v>
          </cell>
          <cell r="EE354">
            <v>70.318314316648625</v>
          </cell>
          <cell r="EF354">
            <v>66.963604564004328</v>
          </cell>
          <cell r="EG354">
            <v>67.104855500957768</v>
          </cell>
          <cell r="EH354">
            <v>73.685017073373871</v>
          </cell>
          <cell r="EI354">
            <v>82.238694095111185</v>
          </cell>
          <cell r="EJ354">
            <v>72.498042808361788</v>
          </cell>
          <cell r="EK354">
            <v>66.855667527275756</v>
          </cell>
          <cell r="EL354">
            <v>69.284917131673197</v>
          </cell>
          <cell r="EM354">
            <v>71.959357041725653</v>
          </cell>
          <cell r="EN354">
            <v>72.303156492046298</v>
          </cell>
          <cell r="EO354">
            <v>70.10077454818024</v>
          </cell>
          <cell r="EP354">
            <v>55.285083701174322</v>
          </cell>
          <cell r="EQ354">
            <v>57.080036645290242</v>
          </cell>
          <cell r="ER354">
            <v>60.420754559840098</v>
          </cell>
          <cell r="ES354">
            <v>61.009744315815773</v>
          </cell>
          <cell r="ET354">
            <v>58.448904805530113</v>
          </cell>
          <cell r="EU354">
            <v>49.331223452985753</v>
          </cell>
          <cell r="EV354">
            <v>55.795452652619304</v>
          </cell>
          <cell r="EW354">
            <v>59.942366952610982</v>
          </cell>
          <cell r="EX354">
            <v>65.193970184059296</v>
          </cell>
          <cell r="EY354">
            <v>57.565753310568837</v>
          </cell>
          <cell r="EZ354">
            <v>54.616140584658943</v>
          </cell>
          <cell r="FA354">
            <v>60.723244773881902</v>
          </cell>
          <cell r="FB354">
            <v>60.38211043557925</v>
          </cell>
          <cell r="FC354">
            <v>68.675939035562578</v>
          </cell>
          <cell r="FD354">
            <v>61.09935870742067</v>
          </cell>
          <cell r="FE354">
            <v>54.572166236362122</v>
          </cell>
          <cell r="FF354">
            <v>58.835012909136339</v>
          </cell>
          <cell r="FG354">
            <v>60.423419671858078</v>
          </cell>
          <cell r="FH354">
            <v>62.991255101190966</v>
          </cell>
          <cell r="FI354">
            <v>59.205463479636876</v>
          </cell>
          <cell r="FJ354">
            <v>53.272924127592233</v>
          </cell>
          <cell r="FK354">
            <v>55.510285666694429</v>
          </cell>
          <cell r="FL354">
            <v>53.642042142083781</v>
          </cell>
          <cell r="FM354">
            <v>59.742483551261763</v>
          </cell>
          <cell r="FN354">
            <v>55.541933871908057</v>
          </cell>
          <cell r="FO354">
            <v>50.539851753143992</v>
          </cell>
          <cell r="FP354">
            <v>44.864495710835342</v>
          </cell>
          <cell r="FQ354">
            <v>52.978429249604396</v>
          </cell>
          <cell r="FR354">
            <v>60.346131423336388</v>
          </cell>
          <cell r="FS354">
            <v>52.182227034230031</v>
          </cell>
          <cell r="FT354">
            <v>53.165863000000002</v>
          </cell>
          <cell r="FU354">
            <v>55.538268000000002</v>
          </cell>
          <cell r="FV354">
            <v>54.125363</v>
          </cell>
          <cell r="FW354">
            <v>63.467246000000003</v>
          </cell>
          <cell r="FX354">
            <v>56.574255999999998</v>
          </cell>
          <cell r="FY354">
            <v>56.593891999999997</v>
          </cell>
          <cell r="FZ354">
            <v>59.510254000000003</v>
          </cell>
          <cell r="GA354">
            <v>56.410915000000003</v>
          </cell>
          <cell r="GB354">
            <v>64.911379999999994</v>
          </cell>
          <cell r="GC354">
            <v>59.356690999999998</v>
          </cell>
          <cell r="GD354">
            <v>59.490763999999999</v>
          </cell>
          <cell r="GE354">
            <v>62.183633</v>
          </cell>
          <cell r="GF354">
            <v>59.709712000000003</v>
          </cell>
          <cell r="GG354">
            <v>69.073627999999999</v>
          </cell>
          <cell r="GH354">
            <v>62.614483</v>
          </cell>
          <cell r="GI354">
            <v>62.730452999999997</v>
          </cell>
          <cell r="GJ354">
            <v>65.602177999999995</v>
          </cell>
          <cell r="GK354">
            <v>66.756293999999997</v>
          </cell>
          <cell r="GL354">
            <v>78.806447000000006</v>
          </cell>
          <cell r="GM354">
            <v>68.473883999999998</v>
          </cell>
          <cell r="GN354">
            <v>70.490962999999994</v>
          </cell>
          <cell r="GO354">
            <v>72.060580999999999</v>
          </cell>
          <cell r="GP354">
            <v>69.107917999999998</v>
          </cell>
          <cell r="GQ354">
            <v>77.498102000000003</v>
          </cell>
          <cell r="GR354">
            <v>72.289454000000006</v>
          </cell>
          <cell r="GS354">
            <v>66.786732999999998</v>
          </cell>
          <cell r="GT354">
            <v>67.995931999999996</v>
          </cell>
          <cell r="GU354">
            <v>68.608751999999996</v>
          </cell>
          <cell r="GV354">
            <v>84.945049999999995</v>
          </cell>
          <cell r="GW354">
            <v>72.084152000000003</v>
          </cell>
          <cell r="GX354">
            <v>75.622150000000005</v>
          </cell>
          <cell r="GY354">
            <v>75.235527000000005</v>
          </cell>
          <cell r="GZ354">
            <v>77.858103999999997</v>
          </cell>
          <cell r="HA354">
            <v>96.805503000000002</v>
          </cell>
          <cell r="HB354">
            <v>81.380341000000001</v>
          </cell>
          <cell r="HC354">
            <v>91.631510000000006</v>
          </cell>
          <cell r="HD354">
            <v>96.549526</v>
          </cell>
          <cell r="HE354">
            <v>97.175790000000006</v>
          </cell>
          <cell r="HF354">
            <v>114.643175</v>
          </cell>
          <cell r="HG354">
            <v>100</v>
          </cell>
          <cell r="HH354">
            <v>98.401246</v>
          </cell>
          <cell r="HI354">
            <v>99.222112999999993</v>
          </cell>
          <cell r="HJ354">
            <v>98.459871000000007</v>
          </cell>
          <cell r="HK354">
            <v>119.342399</v>
          </cell>
          <cell r="HL354">
            <v>103.85639999999999</v>
          </cell>
          <cell r="HM354">
            <v>107.425329</v>
          </cell>
          <cell r="HN354">
            <v>126.11973999999999</v>
          </cell>
          <cell r="HO354">
            <v>111.837417</v>
          </cell>
          <cell r="HP354">
            <v>0</v>
          </cell>
          <cell r="HQ354">
            <v>0</v>
          </cell>
          <cell r="HR354">
            <v>0</v>
          </cell>
          <cell r="HS354">
            <v>0</v>
          </cell>
          <cell r="HT354">
            <v>0</v>
          </cell>
          <cell r="HU354">
            <v>0</v>
          </cell>
          <cell r="HV354">
            <v>0</v>
          </cell>
          <cell r="HW354">
            <v>0</v>
          </cell>
          <cell r="HX354">
            <v>0</v>
          </cell>
          <cell r="HY354">
            <v>0</v>
          </cell>
          <cell r="HZ354">
            <v>0</v>
          </cell>
          <cell r="IA354">
            <v>0</v>
          </cell>
          <cell r="IB354">
            <v>0</v>
          </cell>
          <cell r="IC354">
            <v>0</v>
          </cell>
          <cell r="ID354">
            <v>0</v>
          </cell>
          <cell r="IE354">
            <v>0</v>
          </cell>
          <cell r="IF354">
            <v>0</v>
          </cell>
          <cell r="IG354">
            <v>0</v>
          </cell>
          <cell r="IH354">
            <v>0</v>
          </cell>
          <cell r="II354">
            <v>0</v>
          </cell>
          <cell r="IJ354">
            <v>0</v>
          </cell>
          <cell r="IK354">
            <v>0</v>
          </cell>
          <cell r="IL354">
            <v>0</v>
          </cell>
          <cell r="IM354">
            <v>0</v>
          </cell>
          <cell r="IN354">
            <v>0</v>
          </cell>
          <cell r="IO354">
            <v>0</v>
          </cell>
          <cell r="IP354">
            <v>0</v>
          </cell>
          <cell r="IQ354">
            <v>0</v>
          </cell>
          <cell r="IR354">
            <v>0</v>
          </cell>
          <cell r="IS354">
            <v>0</v>
          </cell>
          <cell r="IT354">
            <v>0</v>
          </cell>
          <cell r="IU354">
            <v>0</v>
          </cell>
        </row>
        <row r="355">
          <cell r="A355" t="str">
            <v>VOLCXDMS</v>
          </cell>
          <cell r="B355" t="str">
            <v>Volume Index (2011=100)</v>
          </cell>
          <cell r="C355" t="str">
            <v>PCE</v>
          </cell>
          <cell r="D355" t="str">
            <v>CXDM</v>
          </cell>
          <cell r="E355" t="str">
            <v>services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6.0757855481560217</v>
          </cell>
          <cell r="O355">
            <v>6.4827678200196113</v>
          </cell>
          <cell r="P355">
            <v>6.9782985359706773</v>
          </cell>
          <cell r="Q355">
            <v>7.6392899663544291</v>
          </cell>
          <cell r="R355">
            <v>8.3794641400087126</v>
          </cell>
          <cell r="S355">
            <v>8.6743418111846342</v>
          </cell>
          <cell r="T355">
            <v>9.4870292138913204</v>
          </cell>
          <cell r="U355">
            <v>11.057770764539185</v>
          </cell>
          <cell r="V355">
            <v>10.732525517987114</v>
          </cell>
          <cell r="W355">
            <v>10.683142731861404</v>
          </cell>
          <cell r="X355">
            <v>11.001576559637519</v>
          </cell>
          <cell r="Y355">
            <v>10.923387148271816</v>
          </cell>
          <cell r="Z355">
            <v>11.023713670659388</v>
          </cell>
          <cell r="AA355">
            <v>11.541381497632322</v>
          </cell>
          <cell r="AB355">
            <v>11.80078302935012</v>
          </cell>
          <cell r="AC355">
            <v>11.773537354246281</v>
          </cell>
          <cell r="AD355">
            <v>11.584662387771234</v>
          </cell>
          <cell r="AE355">
            <v>12.186195808423172</v>
          </cell>
          <cell r="AF355">
            <v>12.61190948192065</v>
          </cell>
          <cell r="AG355">
            <v>12.719756945873344</v>
          </cell>
          <cell r="AH355">
            <v>12.816819663430771</v>
          </cell>
          <cell r="AI355">
            <v>12.635181829405179</v>
          </cell>
          <cell r="AJ355">
            <v>13.613188041986721</v>
          </cell>
          <cell r="AK355">
            <v>14.080905464602617</v>
          </cell>
          <cell r="AL355">
            <v>14.086014028684588</v>
          </cell>
          <cell r="AM355">
            <v>14.531026722047285</v>
          </cell>
          <cell r="AN355">
            <v>14.139512046987438</v>
          </cell>
          <cell r="AO355">
            <v>14.713799792535537</v>
          </cell>
          <cell r="AP355">
            <v>15.244522838829061</v>
          </cell>
          <cell r="AQ355">
            <v>15.627097526745462</v>
          </cell>
          <cell r="AR355">
            <v>16.182795775217503</v>
          </cell>
          <cell r="AS355">
            <v>15.502079611295036</v>
          </cell>
          <cell r="AT355">
            <v>16.273047073998971</v>
          </cell>
          <cell r="AU355">
            <v>17.066009743166941</v>
          </cell>
          <cell r="AV355">
            <v>17.47412725149319</v>
          </cell>
          <cell r="AW355">
            <v>17.784046805799356</v>
          </cell>
          <cell r="AX355">
            <v>17.209049537462093</v>
          </cell>
          <cell r="AY355">
            <v>17.939574201183767</v>
          </cell>
          <cell r="AZ355">
            <v>18.549763799863488</v>
          </cell>
          <cell r="BA355">
            <v>18.717778796337157</v>
          </cell>
          <cell r="BB355">
            <v>19.564097579250149</v>
          </cell>
          <cell r="BC355">
            <v>18.75424826770011</v>
          </cell>
          <cell r="BD355">
            <v>20.094253007312343</v>
          </cell>
          <cell r="BE355">
            <v>20.482503877542044</v>
          </cell>
          <cell r="BF355">
            <v>20.917299442740802</v>
          </cell>
          <cell r="BG355">
            <v>22.025857848528236</v>
          </cell>
          <cell r="BH355">
            <v>20.932199421313214</v>
          </cell>
          <cell r="BI355">
            <v>22.264257505686825</v>
          </cell>
          <cell r="BJ355">
            <v>22.891475651306443</v>
          </cell>
          <cell r="BK355">
            <v>22.920991799335603</v>
          </cell>
          <cell r="BL355">
            <v>23.638461243736689</v>
          </cell>
          <cell r="BM355">
            <v>22.972928867502297</v>
          </cell>
          <cell r="BN355">
            <v>23.905241812461774</v>
          </cell>
          <cell r="BO355">
            <v>24.047146370294268</v>
          </cell>
          <cell r="BP355">
            <v>24.768021524083331</v>
          </cell>
          <cell r="BQ355">
            <v>25.614340306996318</v>
          </cell>
          <cell r="BR355">
            <v>24.628245534618326</v>
          </cell>
          <cell r="BS355">
            <v>25.676210694211289</v>
          </cell>
          <cell r="BT355">
            <v>25.960019809876272</v>
          </cell>
          <cell r="BU355">
            <v>26.134278606894572</v>
          </cell>
          <cell r="BV355">
            <v>27.642440247538307</v>
          </cell>
          <cell r="BW355">
            <v>26.3894230018774</v>
          </cell>
          <cell r="BX355">
            <v>27.80250858877336</v>
          </cell>
          <cell r="BY355">
            <v>27.764478167274255</v>
          </cell>
          <cell r="BZ355">
            <v>27.964847402933735</v>
          </cell>
          <cell r="CA355">
            <v>29.543961322493718</v>
          </cell>
          <cell r="CB355">
            <v>28.277605048396548</v>
          </cell>
          <cell r="CC355">
            <v>29.596182199776074</v>
          </cell>
          <cell r="CD355">
            <v>29.594479345082085</v>
          </cell>
          <cell r="CE355">
            <v>29.164792343965296</v>
          </cell>
          <cell r="CF355">
            <v>31.434697651053856</v>
          </cell>
          <cell r="CG355">
            <v>29.948389312316319</v>
          </cell>
          <cell r="CH355">
            <v>31.359772044518298</v>
          </cell>
          <cell r="CI355">
            <v>31.203109412671225</v>
          </cell>
          <cell r="CJ355">
            <v>31.380206300846176</v>
          </cell>
          <cell r="CK355">
            <v>34.294358300494252</v>
          </cell>
          <cell r="CL355">
            <v>32.060780560210809</v>
          </cell>
          <cell r="CM355">
            <v>34.626414965822292</v>
          </cell>
          <cell r="CN355">
            <v>34.794429962295958</v>
          </cell>
          <cell r="CO355">
            <v>35.21389983524881</v>
          </cell>
          <cell r="CP355">
            <v>37.588246896902085</v>
          </cell>
          <cell r="CQ355">
            <v>35.555747915067279</v>
          </cell>
          <cell r="CR355">
            <v>37.554757421253612</v>
          </cell>
          <cell r="CS355">
            <v>37.748882856368468</v>
          </cell>
          <cell r="CT355">
            <v>37.041062921899986</v>
          </cell>
          <cell r="CU355">
            <v>40.374117176269586</v>
          </cell>
          <cell r="CV355">
            <v>38.179705093947916</v>
          </cell>
          <cell r="CW355">
            <v>41.003038176583196</v>
          </cell>
          <cell r="CX355">
            <v>40.151610829588236</v>
          </cell>
          <cell r="CY355">
            <v>39.431303294030499</v>
          </cell>
          <cell r="CZ355">
            <v>42.30515439925415</v>
          </cell>
          <cell r="DA355">
            <v>40.722776674864022</v>
          </cell>
          <cell r="DB355">
            <v>42.680350050163263</v>
          </cell>
          <cell r="DC355">
            <v>42.766060403094087</v>
          </cell>
          <cell r="DD355">
            <v>41.442374687632594</v>
          </cell>
          <cell r="DE355">
            <v>44.513756937359069</v>
          </cell>
          <cell r="DF355">
            <v>42.850635519562253</v>
          </cell>
          <cell r="DG355">
            <v>43.71284761295248</v>
          </cell>
          <cell r="DH355">
            <v>44.573356851648718</v>
          </cell>
          <cell r="DI355">
            <v>43.833750296225766</v>
          </cell>
          <cell r="DJ355">
            <v>46.999357172353015</v>
          </cell>
          <cell r="DK355">
            <v>44.779827983294993</v>
          </cell>
          <cell r="DL355">
            <v>46.844397395199941</v>
          </cell>
          <cell r="DM355">
            <v>47.828647408326106</v>
          </cell>
          <cell r="DN355">
            <v>47.548244002049103</v>
          </cell>
          <cell r="DO355">
            <v>49.085921790721997</v>
          </cell>
          <cell r="DP355">
            <v>47.826802649074281</v>
          </cell>
          <cell r="DQ355">
            <v>49.389597544483536</v>
          </cell>
          <cell r="DR355">
            <v>50.350007591893842</v>
          </cell>
          <cell r="DS355">
            <v>49.613806745858867</v>
          </cell>
          <cell r="DT355">
            <v>53.85334731566244</v>
          </cell>
          <cell r="DU355">
            <v>50.801689799474673</v>
          </cell>
          <cell r="DV355">
            <v>53.135310253030021</v>
          </cell>
          <cell r="DW355">
            <v>52.11359743663607</v>
          </cell>
          <cell r="DX355">
            <v>51.077126546227532</v>
          </cell>
          <cell r="DY355">
            <v>53.916352939340065</v>
          </cell>
          <cell r="DZ355">
            <v>52.560596793808422</v>
          </cell>
          <cell r="EA355">
            <v>52.54271681952153</v>
          </cell>
          <cell r="EB355">
            <v>53.156879745820554</v>
          </cell>
          <cell r="EC355">
            <v>51.897902508730674</v>
          </cell>
          <cell r="ED355">
            <v>55.279204312763319</v>
          </cell>
          <cell r="EE355">
            <v>53.219175846709021</v>
          </cell>
          <cell r="EF355">
            <v>54.237624858272824</v>
          </cell>
          <cell r="EG355">
            <v>54.527677774482441</v>
          </cell>
          <cell r="EH355">
            <v>53.819290221782637</v>
          </cell>
          <cell r="EI355">
            <v>57.72280079863885</v>
          </cell>
          <cell r="EJ355">
            <v>55.076848413294186</v>
          </cell>
          <cell r="EK355">
            <v>56.940622875866154</v>
          </cell>
          <cell r="EL355">
            <v>58.296662830513455</v>
          </cell>
          <cell r="EM355">
            <v>56.41046744780396</v>
          </cell>
          <cell r="EN355">
            <v>59.129926394105844</v>
          </cell>
          <cell r="EO355">
            <v>57.694419887072357</v>
          </cell>
          <cell r="EP355">
            <v>56.907133400217681</v>
          </cell>
          <cell r="EQ355">
            <v>58.214925805201936</v>
          </cell>
          <cell r="ER355">
            <v>55.983618537843817</v>
          </cell>
          <cell r="ES355">
            <v>59.043080804712368</v>
          </cell>
          <cell r="ET355">
            <v>57.537189636993944</v>
          </cell>
          <cell r="EU355">
            <v>58.13829734397239</v>
          </cell>
          <cell r="EV355">
            <v>60.04435936477843</v>
          </cell>
          <cell r="EW355">
            <v>58.318799941535325</v>
          </cell>
          <cell r="EX355">
            <v>62.009453681642803</v>
          </cell>
          <cell r="EY355">
            <v>59.627727582982239</v>
          </cell>
          <cell r="EZ355">
            <v>60.767504991492828</v>
          </cell>
          <cell r="FA355">
            <v>62.384649332551909</v>
          </cell>
          <cell r="FB355">
            <v>61.046773161307165</v>
          </cell>
          <cell r="FC355">
            <v>64.546139557456456</v>
          </cell>
          <cell r="FD355">
            <v>62.18626676070209</v>
          </cell>
          <cell r="FE355">
            <v>63.866132916323139</v>
          </cell>
          <cell r="FF355">
            <v>65.122272062256371</v>
          </cell>
          <cell r="FG355">
            <v>63.225859551382932</v>
          </cell>
          <cell r="FH355">
            <v>66.554372859901889</v>
          </cell>
          <cell r="FI355">
            <v>64.692159347466088</v>
          </cell>
          <cell r="FJ355">
            <v>66.56856331568514</v>
          </cell>
          <cell r="FK355">
            <v>67.542028582416037</v>
          </cell>
          <cell r="FL355">
            <v>66.057706907488154</v>
          </cell>
          <cell r="FM355">
            <v>68.690887882627905</v>
          </cell>
          <cell r="FN355">
            <v>67.214796672054305</v>
          </cell>
          <cell r="FO355">
            <v>66.776311588351916</v>
          </cell>
          <cell r="FP355">
            <v>65.306180369207283</v>
          </cell>
          <cell r="FQ355">
            <v>68.472354863565869</v>
          </cell>
          <cell r="FR355">
            <v>72.202741879866437</v>
          </cell>
          <cell r="FS355">
            <v>68.189397175247862</v>
          </cell>
          <cell r="FT355">
            <v>72.353352000000001</v>
          </cell>
          <cell r="FU355">
            <v>73.087701999999993</v>
          </cell>
          <cell r="FV355">
            <v>71.470903000000007</v>
          </cell>
          <cell r="FW355">
            <v>75.859931000000003</v>
          </cell>
          <cell r="FX355">
            <v>73.193077000000002</v>
          </cell>
          <cell r="FY355">
            <v>74.625463999999994</v>
          </cell>
          <cell r="FZ355">
            <v>75.877898000000002</v>
          </cell>
          <cell r="GA355">
            <v>76.083134999999999</v>
          </cell>
          <cell r="GB355">
            <v>80.923354000000003</v>
          </cell>
          <cell r="GC355">
            <v>76.877543000000003</v>
          </cell>
          <cell r="GD355">
            <v>80.637514999999993</v>
          </cell>
          <cell r="GE355">
            <v>81.857380000000006</v>
          </cell>
          <cell r="GF355">
            <v>79.717473999999996</v>
          </cell>
          <cell r="GG355">
            <v>85.910903000000005</v>
          </cell>
          <cell r="GH355">
            <v>82.030874999999995</v>
          </cell>
          <cell r="GI355">
            <v>86.251256999999995</v>
          </cell>
          <cell r="GJ355">
            <v>88.763278</v>
          </cell>
          <cell r="GK355">
            <v>90.247992999999994</v>
          </cell>
          <cell r="GL355">
            <v>96.398304999999993</v>
          </cell>
          <cell r="GM355">
            <v>90.415250999999998</v>
          </cell>
          <cell r="GN355">
            <v>90.855090000000004</v>
          </cell>
          <cell r="GO355">
            <v>90.449070000000006</v>
          </cell>
          <cell r="GP355">
            <v>87.979518999999996</v>
          </cell>
          <cell r="GQ355">
            <v>92.250671999999994</v>
          </cell>
          <cell r="GR355">
            <v>90.383606</v>
          </cell>
          <cell r="GS355">
            <v>88.736804000000006</v>
          </cell>
          <cell r="GT355">
            <v>92.427282000000005</v>
          </cell>
          <cell r="GU355">
            <v>90.873429000000002</v>
          </cell>
          <cell r="GV355">
            <v>96.686361000000005</v>
          </cell>
          <cell r="GW355">
            <v>92.180974000000006</v>
          </cell>
          <cell r="GX355">
            <v>94.334765000000004</v>
          </cell>
          <cell r="GY355">
            <v>96.764061999999996</v>
          </cell>
          <cell r="GZ355">
            <v>95.594667000000001</v>
          </cell>
          <cell r="HA355">
            <v>101.32982</v>
          </cell>
          <cell r="HB355">
            <v>97.005818000000005</v>
          </cell>
          <cell r="HC355">
            <v>97.574691999999999</v>
          </cell>
          <cell r="HD355">
            <v>100.36107199999999</v>
          </cell>
          <cell r="HE355">
            <v>99.291886000000005</v>
          </cell>
          <cell r="HF355">
            <v>102.772351</v>
          </cell>
          <cell r="HG355">
            <v>100</v>
          </cell>
          <cell r="HH355">
            <v>99.615272000000004</v>
          </cell>
          <cell r="HI355">
            <v>101.393085</v>
          </cell>
          <cell r="HJ355">
            <v>100.92484</v>
          </cell>
          <cell r="HK355">
            <v>105.914205</v>
          </cell>
          <cell r="HL355">
            <v>101.9618</v>
          </cell>
          <cell r="HM355">
            <v>103.51481099999999</v>
          </cell>
          <cell r="HN355">
            <v>106.112223</v>
          </cell>
          <cell r="HO355">
            <v>103.116423</v>
          </cell>
          <cell r="HP355">
            <v>0</v>
          </cell>
          <cell r="HQ355">
            <v>0</v>
          </cell>
          <cell r="HR355">
            <v>0</v>
          </cell>
          <cell r="HS355">
            <v>0</v>
          </cell>
          <cell r="HT355">
            <v>0</v>
          </cell>
          <cell r="HU355">
            <v>0</v>
          </cell>
          <cell r="HV355">
            <v>0</v>
          </cell>
          <cell r="HW355">
            <v>0</v>
          </cell>
          <cell r="HX355">
            <v>0</v>
          </cell>
          <cell r="HY355">
            <v>0</v>
          </cell>
          <cell r="HZ355">
            <v>0</v>
          </cell>
          <cell r="IA355">
            <v>0</v>
          </cell>
          <cell r="IB355">
            <v>0</v>
          </cell>
          <cell r="IC355">
            <v>0</v>
          </cell>
          <cell r="ID355">
            <v>0</v>
          </cell>
          <cell r="IE355">
            <v>0</v>
          </cell>
          <cell r="IF355">
            <v>0</v>
          </cell>
          <cell r="IG355">
            <v>0</v>
          </cell>
          <cell r="IH355">
            <v>0</v>
          </cell>
          <cell r="II355">
            <v>0</v>
          </cell>
          <cell r="IJ355">
            <v>0</v>
          </cell>
          <cell r="IK355">
            <v>0</v>
          </cell>
          <cell r="IL355">
            <v>0</v>
          </cell>
          <cell r="IM355">
            <v>0</v>
          </cell>
          <cell r="IN355">
            <v>0</v>
          </cell>
          <cell r="IO355">
            <v>0</v>
          </cell>
          <cell r="IP355">
            <v>0</v>
          </cell>
          <cell r="IQ355">
            <v>0</v>
          </cell>
          <cell r="IR355">
            <v>0</v>
          </cell>
          <cell r="IS355">
            <v>0</v>
          </cell>
          <cell r="IT355">
            <v>0</v>
          </cell>
          <cell r="IU355">
            <v>0</v>
          </cell>
        </row>
        <row r="356">
          <cell r="A356" t="str">
            <v>VOLREA</v>
          </cell>
          <cell r="B356" t="str">
            <v>Volume Index (2011=100)</v>
          </cell>
          <cell r="C356" t="str">
            <v>PCE</v>
          </cell>
          <cell r="D356" t="str">
            <v>REA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3.3246871604332435</v>
          </cell>
          <cell r="O356">
            <v>3.1292719688737778</v>
          </cell>
          <cell r="P356">
            <v>3.4228329068666969</v>
          </cell>
          <cell r="Q356">
            <v>3.7637141154614606</v>
          </cell>
          <cell r="R356">
            <v>4.1545444985803917</v>
          </cell>
          <cell r="S356">
            <v>4.6426443268253355</v>
          </cell>
          <cell r="T356">
            <v>5.571523712713379</v>
          </cell>
          <cell r="U356">
            <v>6.5301973430544367</v>
          </cell>
          <cell r="V356">
            <v>6.5301973430544367</v>
          </cell>
          <cell r="W356">
            <v>7.5852641172140629</v>
          </cell>
          <cell r="X356">
            <v>6.6178274737985907</v>
          </cell>
          <cell r="Y356">
            <v>6.7922114339794604</v>
          </cell>
          <cell r="Z356">
            <v>7.3609309825090259</v>
          </cell>
          <cell r="AA356">
            <v>7.0629885379788977</v>
          </cell>
          <cell r="AB356">
            <v>8.3143468050054334</v>
          </cell>
          <cell r="AC356">
            <v>6.9648427915454452</v>
          </cell>
          <cell r="AD356">
            <v>7.3784570086578576</v>
          </cell>
          <cell r="AE356">
            <v>8.2056854428826806</v>
          </cell>
          <cell r="AF356">
            <v>7.5046443969294403</v>
          </cell>
          <cell r="AG356">
            <v>8.8471379999298971</v>
          </cell>
          <cell r="AH356">
            <v>7.6518630165796218</v>
          </cell>
          <cell r="AI356">
            <v>8.0146517578604222</v>
          </cell>
          <cell r="AJ356">
            <v>8.6929089698201825</v>
          </cell>
          <cell r="AK356">
            <v>8.2337270847208099</v>
          </cell>
          <cell r="AL356">
            <v>9.6287987661677601</v>
          </cell>
          <cell r="AM356">
            <v>8.4335237828174847</v>
          </cell>
          <cell r="AN356">
            <v>8.6972904763573897</v>
          </cell>
          <cell r="AO356">
            <v>9.5797258929510321</v>
          </cell>
          <cell r="AP356">
            <v>9.6953976655333172</v>
          </cell>
          <cell r="AQ356">
            <v>11.570682463458235</v>
          </cell>
          <cell r="AR356">
            <v>9.3203407059483343</v>
          </cell>
          <cell r="AS356">
            <v>10.017000245364367</v>
          </cell>
          <cell r="AT356">
            <v>11.549651232079638</v>
          </cell>
          <cell r="AU356">
            <v>10.084475446037365</v>
          </cell>
          <cell r="AV356">
            <v>12.688842931753655</v>
          </cell>
          <cell r="AW356">
            <v>10.890672648883593</v>
          </cell>
          <cell r="AX356">
            <v>11.237687966630446</v>
          </cell>
          <cell r="AY356">
            <v>13.463493287531985</v>
          </cell>
          <cell r="AZ356">
            <v>14.031336534754111</v>
          </cell>
          <cell r="BA356">
            <v>16.527042658347646</v>
          </cell>
          <cell r="BB356">
            <v>14.907637842195662</v>
          </cell>
          <cell r="BC356">
            <v>14.6596445721897</v>
          </cell>
          <cell r="BD356">
            <v>16.902099617932631</v>
          </cell>
          <cell r="BE356">
            <v>16.712818535525255</v>
          </cell>
          <cell r="BF356">
            <v>19.541519155946581</v>
          </cell>
          <cell r="BG356">
            <v>17.259630551368783</v>
          </cell>
          <cell r="BH356">
            <v>17.541799572364962</v>
          </cell>
          <cell r="BI356">
            <v>19.019243576711418</v>
          </cell>
          <cell r="BJ356">
            <v>18.658207438045498</v>
          </cell>
          <cell r="BK356">
            <v>22.072277331837778</v>
          </cell>
          <cell r="BL356">
            <v>18.728311542640821</v>
          </cell>
          <cell r="BM356">
            <v>19.546776963791228</v>
          </cell>
          <cell r="BN356">
            <v>20.834939885730311</v>
          </cell>
          <cell r="BO356">
            <v>18.850993725682638</v>
          </cell>
          <cell r="BP356">
            <v>24.014161029128257</v>
          </cell>
          <cell r="BQ356">
            <v>20.000701041045954</v>
          </cell>
          <cell r="BR356">
            <v>20.865610431490765</v>
          </cell>
          <cell r="BS356">
            <v>24.922009183637702</v>
          </cell>
          <cell r="BT356">
            <v>21.679694346103965</v>
          </cell>
          <cell r="BU356">
            <v>28.195870868239336</v>
          </cell>
          <cell r="BV356">
            <v>22.201969925339128</v>
          </cell>
          <cell r="BW356">
            <v>24.189421290616568</v>
          </cell>
          <cell r="BX356">
            <v>28.406183182025309</v>
          </cell>
          <cell r="BY356">
            <v>25.630060640050473</v>
          </cell>
          <cell r="BZ356">
            <v>29.696098706579271</v>
          </cell>
          <cell r="CA356">
            <v>25.335623400750112</v>
          </cell>
          <cell r="CB356">
            <v>27.218794910442007</v>
          </cell>
          <cell r="CC356">
            <v>29.587437344456518</v>
          </cell>
          <cell r="CD356">
            <v>25.917487468891302</v>
          </cell>
          <cell r="CE356">
            <v>30.814259174874685</v>
          </cell>
          <cell r="CF356">
            <v>25.773774054470888</v>
          </cell>
          <cell r="CG356">
            <v>28.002208279294756</v>
          </cell>
          <cell r="CH356">
            <v>31.708086508465072</v>
          </cell>
          <cell r="CI356">
            <v>25.717690770794633</v>
          </cell>
          <cell r="CJ356">
            <v>34.431630971993407</v>
          </cell>
          <cell r="CK356">
            <v>29.135265869816678</v>
          </cell>
          <cell r="CL356">
            <v>30.246415927652563</v>
          </cell>
          <cell r="CM356">
            <v>36.916821479897649</v>
          </cell>
          <cell r="CN356">
            <v>30.533842756493389</v>
          </cell>
          <cell r="CO356">
            <v>40.309860142311329</v>
          </cell>
          <cell r="CP356">
            <v>32.528304532230365</v>
          </cell>
          <cell r="CQ356">
            <v>35.07220722773318</v>
          </cell>
          <cell r="CR356">
            <v>46.412422447334286</v>
          </cell>
          <cell r="CS356">
            <v>36.794139296855832</v>
          </cell>
          <cell r="CT356">
            <v>47.72687440849662</v>
          </cell>
          <cell r="CU356">
            <v>37.516211574187672</v>
          </cell>
          <cell r="CV356">
            <v>42.112411931718604</v>
          </cell>
          <cell r="CW356">
            <v>51.147954712748437</v>
          </cell>
          <cell r="CX356">
            <v>37.274352413333801</v>
          </cell>
          <cell r="CY356">
            <v>48.231623961582955</v>
          </cell>
          <cell r="CZ356">
            <v>40.653370254828417</v>
          </cell>
          <cell r="DA356">
            <v>44.326825335623397</v>
          </cell>
          <cell r="DB356">
            <v>50.096393143818574</v>
          </cell>
          <cell r="DC356">
            <v>45.599214834028537</v>
          </cell>
          <cell r="DD356">
            <v>54.824914998773181</v>
          </cell>
          <cell r="DE356">
            <v>44.943741456062256</v>
          </cell>
          <cell r="DF356">
            <v>48.866066108170635</v>
          </cell>
          <cell r="DG356">
            <v>62.354095832310982</v>
          </cell>
          <cell r="DH356">
            <v>50.152476427494832</v>
          </cell>
          <cell r="DI356">
            <v>58.890953065301979</v>
          </cell>
          <cell r="DJ356">
            <v>54.891513898138733</v>
          </cell>
          <cell r="DK356">
            <v>56.572259805811633</v>
          </cell>
          <cell r="DL356">
            <v>64.411651302183742</v>
          </cell>
          <cell r="DM356">
            <v>53.247572645378384</v>
          </cell>
          <cell r="DN356">
            <v>64.968978933716571</v>
          </cell>
          <cell r="DO356">
            <v>55.743278768971926</v>
          </cell>
          <cell r="DP356">
            <v>59.592870412562661</v>
          </cell>
          <cell r="DQ356">
            <v>69.984927617512</v>
          </cell>
          <cell r="DR356">
            <v>59.86890532440674</v>
          </cell>
          <cell r="DS356">
            <v>73.640856672158151</v>
          </cell>
          <cell r="DT356">
            <v>61.428721651652708</v>
          </cell>
          <cell r="DU356">
            <v>66.230852816432403</v>
          </cell>
          <cell r="DV356">
            <v>74.909740965333512</v>
          </cell>
          <cell r="DW356">
            <v>62.522345683339765</v>
          </cell>
          <cell r="DX356">
            <v>75.810578709383435</v>
          </cell>
          <cell r="DY356">
            <v>66.080128991552456</v>
          </cell>
          <cell r="DZ356">
            <v>69.830698587402296</v>
          </cell>
          <cell r="EA356">
            <v>80.532090153878514</v>
          </cell>
          <cell r="EB356">
            <v>67.387570542255247</v>
          </cell>
          <cell r="EC356">
            <v>81.145501069087601</v>
          </cell>
          <cell r="ED356">
            <v>69.571313400399589</v>
          </cell>
          <cell r="EE356">
            <v>74.659118791405234</v>
          </cell>
          <cell r="EF356">
            <v>86.399803708507122</v>
          </cell>
          <cell r="EG356">
            <v>71.909285288653649</v>
          </cell>
          <cell r="EH356">
            <v>84.005748536576817</v>
          </cell>
          <cell r="EI356">
            <v>73.090539451084851</v>
          </cell>
          <cell r="EJ356">
            <v>78.851344246205613</v>
          </cell>
          <cell r="EK356">
            <v>90.595534368537272</v>
          </cell>
          <cell r="EL356">
            <v>69.907813102457155</v>
          </cell>
          <cell r="EM356">
            <v>85.940621823407753</v>
          </cell>
          <cell r="EN356">
            <v>85.860002103123136</v>
          </cell>
          <cell r="EO356">
            <v>83.075992849381336</v>
          </cell>
          <cell r="EP356">
            <v>99.908864664026069</v>
          </cell>
          <cell r="EQ356">
            <v>83.93213922675173</v>
          </cell>
          <cell r="ER356">
            <v>92.022152897052123</v>
          </cell>
          <cell r="ES356">
            <v>88.229520838445083</v>
          </cell>
          <cell r="ET356">
            <v>91.023169406568755</v>
          </cell>
          <cell r="EU356">
            <v>103.63840302849732</v>
          </cell>
          <cell r="EV356">
            <v>86.6732097164289</v>
          </cell>
          <cell r="EW356">
            <v>91.969574818605622</v>
          </cell>
          <cell r="EX356">
            <v>83.031301482701821</v>
          </cell>
          <cell r="EY356">
            <v>91.328122261558406</v>
          </cell>
          <cell r="EZ356">
            <v>94.454765326509872</v>
          </cell>
          <cell r="FA356">
            <v>84.752357250517022</v>
          </cell>
          <cell r="FB356">
            <v>91.279049388341676</v>
          </cell>
          <cell r="FC356">
            <v>83.318728311542642</v>
          </cell>
          <cell r="FD356">
            <v>88.451225069227803</v>
          </cell>
          <cell r="FE356">
            <v>96.883872550737848</v>
          </cell>
          <cell r="FF356">
            <v>85.775877177608749</v>
          </cell>
          <cell r="FG356">
            <v>90.900487223526937</v>
          </cell>
          <cell r="FH356">
            <v>84.068842230712605</v>
          </cell>
          <cell r="FI356">
            <v>89.407269795646542</v>
          </cell>
          <cell r="FJ356">
            <v>93.883416874057986</v>
          </cell>
          <cell r="FK356">
            <v>80.991272038977883</v>
          </cell>
          <cell r="FL356">
            <v>90.833888324161379</v>
          </cell>
          <cell r="FM356">
            <v>83.77440499141224</v>
          </cell>
          <cell r="FN356">
            <v>87.370745557152375</v>
          </cell>
          <cell r="FO356">
            <v>81.159521890006658</v>
          </cell>
          <cell r="FP356">
            <v>56.255038732517789</v>
          </cell>
          <cell r="FQ356">
            <v>87.62662553892531</v>
          </cell>
          <cell r="FR356">
            <v>80.714360825826347</v>
          </cell>
          <cell r="FS356">
            <v>76.438886746819023</v>
          </cell>
          <cell r="FT356">
            <v>78.958657000000002</v>
          </cell>
          <cell r="FU356">
            <v>83.813854000000006</v>
          </cell>
          <cell r="FV356">
            <v>93.968236000000005</v>
          </cell>
          <cell r="FW356">
            <v>82.595742999999999</v>
          </cell>
          <cell r="FX356">
            <v>84.834063</v>
          </cell>
          <cell r="FY356">
            <v>84.912614000000005</v>
          </cell>
          <cell r="FZ356">
            <v>76.280412999999996</v>
          </cell>
          <cell r="GA356">
            <v>92.565572000000003</v>
          </cell>
          <cell r="GB356">
            <v>83.280378999999996</v>
          </cell>
          <cell r="GC356">
            <v>84.259652000000003</v>
          </cell>
          <cell r="GD356">
            <v>86.316135000000003</v>
          </cell>
          <cell r="GE356">
            <v>85.100412000000006</v>
          </cell>
          <cell r="GF356">
            <v>93.111894000000007</v>
          </cell>
          <cell r="GG356">
            <v>89.394575000000003</v>
          </cell>
          <cell r="GH356">
            <v>88.480638999999996</v>
          </cell>
          <cell r="GI356">
            <v>86.862430000000003</v>
          </cell>
          <cell r="GJ356">
            <v>91.417755999999997</v>
          </cell>
          <cell r="GK356">
            <v>96.717466000000002</v>
          </cell>
          <cell r="GL356">
            <v>93.924465999999995</v>
          </cell>
          <cell r="GM356">
            <v>92.230448999999993</v>
          </cell>
          <cell r="GN356">
            <v>96.561141000000006</v>
          </cell>
          <cell r="GO356">
            <v>86.394532999999996</v>
          </cell>
          <cell r="GP356">
            <v>96.243937000000003</v>
          </cell>
          <cell r="GQ356">
            <v>89.647239999999996</v>
          </cell>
          <cell r="GR356">
            <v>92.211634000000004</v>
          </cell>
          <cell r="GS356">
            <v>90.092414000000005</v>
          </cell>
          <cell r="GT356">
            <v>91.718337000000005</v>
          </cell>
          <cell r="GU356">
            <v>93.924554000000001</v>
          </cell>
          <cell r="GV356">
            <v>97.779499999999999</v>
          </cell>
          <cell r="GW356">
            <v>93.378664000000001</v>
          </cell>
          <cell r="GX356">
            <v>94.002515000000002</v>
          </cell>
          <cell r="GY356">
            <v>94.763294000000002</v>
          </cell>
          <cell r="GZ356">
            <v>103.37242500000001</v>
          </cell>
          <cell r="HA356">
            <v>100.530331</v>
          </cell>
          <cell r="HB356">
            <v>98.167122000000006</v>
          </cell>
          <cell r="HC356">
            <v>96.220315999999997</v>
          </cell>
          <cell r="HD356">
            <v>99.321787</v>
          </cell>
          <cell r="HE356">
            <v>103.054762</v>
          </cell>
          <cell r="HF356">
            <v>101.40313500000001</v>
          </cell>
          <cell r="HG356">
            <v>100</v>
          </cell>
          <cell r="HH356">
            <v>102.87424</v>
          </cell>
          <cell r="HI356">
            <v>105.261329</v>
          </cell>
          <cell r="HJ356">
            <v>107.932241</v>
          </cell>
          <cell r="HK356">
            <v>102.415037</v>
          </cell>
          <cell r="HL356">
            <v>104.6207</v>
          </cell>
          <cell r="HM356">
            <v>108.493128</v>
          </cell>
          <cell r="HN356">
            <v>105.029965</v>
          </cell>
          <cell r="HO356">
            <v>113.17602100000001</v>
          </cell>
          <cell r="HP356">
            <v>0</v>
          </cell>
          <cell r="HQ356">
            <v>0</v>
          </cell>
          <cell r="HR356">
            <v>0</v>
          </cell>
          <cell r="HS356">
            <v>0</v>
          </cell>
          <cell r="HT356">
            <v>0</v>
          </cell>
          <cell r="HU356">
            <v>0</v>
          </cell>
          <cell r="HV356">
            <v>0</v>
          </cell>
          <cell r="HW356">
            <v>0</v>
          </cell>
          <cell r="HX356">
            <v>0</v>
          </cell>
          <cell r="HY356">
            <v>0</v>
          </cell>
          <cell r="HZ356">
            <v>0</v>
          </cell>
          <cell r="IA356">
            <v>0</v>
          </cell>
          <cell r="IB356">
            <v>0</v>
          </cell>
          <cell r="IC356">
            <v>0</v>
          </cell>
          <cell r="ID356">
            <v>0</v>
          </cell>
          <cell r="IE356">
            <v>0</v>
          </cell>
          <cell r="IF356">
            <v>0</v>
          </cell>
          <cell r="IG356">
            <v>0</v>
          </cell>
          <cell r="IH356">
            <v>0</v>
          </cell>
          <cell r="II356">
            <v>0</v>
          </cell>
          <cell r="IJ356">
            <v>0</v>
          </cell>
          <cell r="IK356">
            <v>0</v>
          </cell>
          <cell r="IL356">
            <v>0</v>
          </cell>
          <cell r="IM356">
            <v>0</v>
          </cell>
          <cell r="IN356">
            <v>0</v>
          </cell>
          <cell r="IO356">
            <v>0</v>
          </cell>
          <cell r="IP356">
            <v>0</v>
          </cell>
          <cell r="IQ356">
            <v>0</v>
          </cell>
          <cell r="IR356">
            <v>0</v>
          </cell>
          <cell r="IS356">
            <v>0</v>
          </cell>
          <cell r="IT356">
            <v>0</v>
          </cell>
          <cell r="IU356">
            <v>0</v>
          </cell>
        </row>
        <row r="357">
          <cell r="A357" t="str">
            <v>VOLNXDM</v>
          </cell>
          <cell r="B357" t="str">
            <v>Volume Index (2011=100)</v>
          </cell>
          <cell r="C357" t="str">
            <v>PCE</v>
          </cell>
          <cell r="D357" t="str">
            <v>NXDM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8.7595267862307082</v>
          </cell>
          <cell r="O357">
            <v>9.113680754223374</v>
          </cell>
          <cell r="P357">
            <v>9.645801540302811</v>
          </cell>
          <cell r="Q357">
            <v>10.815488452178093</v>
          </cell>
          <cell r="R357">
            <v>12.836301671553338</v>
          </cell>
          <cell r="S357">
            <v>11.205235783788114</v>
          </cell>
          <cell r="T357">
            <v>12.588037960322298</v>
          </cell>
          <cell r="U357">
            <v>10.904026944176257</v>
          </cell>
          <cell r="V357">
            <v>11.158519494040336</v>
          </cell>
          <cell r="W357">
            <v>10.092498253700597</v>
          </cell>
          <cell r="X357">
            <v>11.815217052780509</v>
          </cell>
          <cell r="Y357">
            <v>11.028158799791779</v>
          </cell>
          <cell r="Z357">
            <v>10.688687094291268</v>
          </cell>
          <cell r="AA357">
            <v>10.272244739968233</v>
          </cell>
          <cell r="AB357">
            <v>9.9857181628485367</v>
          </cell>
          <cell r="AC357">
            <v>10.831060548760684</v>
          </cell>
          <cell r="AD357">
            <v>10.459999733049772</v>
          </cell>
          <cell r="AE357">
            <v>9.9091924310712276</v>
          </cell>
          <cell r="AF357">
            <v>10.414618194437647</v>
          </cell>
          <cell r="AG357">
            <v>10.738517803355565</v>
          </cell>
          <cell r="AH357">
            <v>12.028777234484631</v>
          </cell>
          <cell r="AI357">
            <v>10.779895088560739</v>
          </cell>
          <cell r="AJ357">
            <v>12.500389302414563</v>
          </cell>
          <cell r="AK357">
            <v>13.185561552048622</v>
          </cell>
          <cell r="AL357">
            <v>13.413359079199683</v>
          </cell>
          <cell r="AM357">
            <v>15.298027682738555</v>
          </cell>
          <cell r="AN357">
            <v>13.616686168863815</v>
          </cell>
          <cell r="AO357">
            <v>13.142849515707796</v>
          </cell>
          <cell r="AP357">
            <v>13.683868642691571</v>
          </cell>
          <cell r="AQ357">
            <v>12.877678956758512</v>
          </cell>
          <cell r="AR357">
            <v>14.347684874155215</v>
          </cell>
          <cell r="AS357">
            <v>13.545944358674324</v>
          </cell>
          <cell r="AT357">
            <v>14.13590436063196</v>
          </cell>
          <cell r="AU357">
            <v>15.248196973674258</v>
          </cell>
          <cell r="AV357">
            <v>15.408367109952351</v>
          </cell>
          <cell r="AW357">
            <v>16.776931941039592</v>
          </cell>
          <cell r="AX357">
            <v>15.425718874715811</v>
          </cell>
          <cell r="AY357">
            <v>15.449299478112305</v>
          </cell>
          <cell r="AZ357">
            <v>17.129306240851395</v>
          </cell>
          <cell r="BA357">
            <v>15.550740564421764</v>
          </cell>
          <cell r="BB357">
            <v>16.67015185018753</v>
          </cell>
          <cell r="BC357">
            <v>16.240806901553206</v>
          </cell>
          <cell r="BD357">
            <v>12.430982243360726</v>
          </cell>
          <cell r="BE357">
            <v>13.46852879280658</v>
          </cell>
          <cell r="BF357">
            <v>13.480986470072656</v>
          </cell>
          <cell r="BG357">
            <v>14.981246746544109</v>
          </cell>
          <cell r="BH357">
            <v>13.616686168863815</v>
          </cell>
          <cell r="BI357">
            <v>13.281663633815475</v>
          </cell>
          <cell r="BJ357">
            <v>14.963450064735431</v>
          </cell>
          <cell r="BK357">
            <v>15.120060864651785</v>
          </cell>
          <cell r="BL357">
            <v>18.012021658561761</v>
          </cell>
          <cell r="BM357">
            <v>15.356756732707186</v>
          </cell>
          <cell r="BN357">
            <v>13.963276547087796</v>
          </cell>
          <cell r="BO357">
            <v>14.929636369298944</v>
          </cell>
          <cell r="BP357">
            <v>15.155654228269139</v>
          </cell>
          <cell r="BQ357">
            <v>17.305493390757292</v>
          </cell>
          <cell r="BR357">
            <v>15.357201649752403</v>
          </cell>
          <cell r="BS357">
            <v>14.813957937542547</v>
          </cell>
          <cell r="BT357">
            <v>16.741338577422241</v>
          </cell>
          <cell r="BU357">
            <v>16.550914082069397</v>
          </cell>
          <cell r="BV357">
            <v>21.599832711190999</v>
          </cell>
          <cell r="BW357">
            <v>17.450981264543223</v>
          </cell>
          <cell r="BX357">
            <v>15.705571696157254</v>
          </cell>
          <cell r="BY357">
            <v>19.587027998629654</v>
          </cell>
          <cell r="BZ357">
            <v>18.65626154003586</v>
          </cell>
          <cell r="CA357">
            <v>22.131953497270434</v>
          </cell>
          <cell r="CB357">
            <v>19.047788539826747</v>
          </cell>
          <cell r="CC357">
            <v>17.76642744960202</v>
          </cell>
          <cell r="CD357">
            <v>20.26508157554024</v>
          </cell>
          <cell r="CE357">
            <v>17.513714567918811</v>
          </cell>
          <cell r="CF357">
            <v>22.201360556324275</v>
          </cell>
          <cell r="CG357">
            <v>19.438425705527205</v>
          </cell>
          <cell r="CH357">
            <v>17.615155654228268</v>
          </cell>
          <cell r="CI357">
            <v>20.631693220798983</v>
          </cell>
          <cell r="CJ357">
            <v>21.610510720276206</v>
          </cell>
          <cell r="CK357">
            <v>25.61298445904761</v>
          </cell>
          <cell r="CL357">
            <v>21.366696179497332</v>
          </cell>
          <cell r="CM357">
            <v>22.322377992623274</v>
          </cell>
          <cell r="CN357">
            <v>25.636120145398888</v>
          </cell>
          <cell r="CO357">
            <v>27.010023981028734</v>
          </cell>
          <cell r="CP357">
            <v>31.571313528592594</v>
          </cell>
          <cell r="CQ357">
            <v>26.634958911910871</v>
          </cell>
          <cell r="CR357">
            <v>27.709433576109731</v>
          </cell>
          <cell r="CS357">
            <v>31.727924328508948</v>
          </cell>
          <cell r="CT357">
            <v>28.389266821201186</v>
          </cell>
          <cell r="CU357">
            <v>33.61971160477129</v>
          </cell>
          <cell r="CV357">
            <v>30.361584082647791</v>
          </cell>
          <cell r="CW357">
            <v>31.204701883333851</v>
          </cell>
          <cell r="CX357">
            <v>31.868518114797496</v>
          </cell>
          <cell r="CY357">
            <v>28.396385493924658</v>
          </cell>
          <cell r="CZ357">
            <v>33.192591241363047</v>
          </cell>
          <cell r="DA357">
            <v>31.165549183354763</v>
          </cell>
          <cell r="DB357">
            <v>29.643932888712897</v>
          </cell>
          <cell r="DC357">
            <v>33.009285418733675</v>
          </cell>
          <cell r="DD357">
            <v>28.730963111927782</v>
          </cell>
          <cell r="DE357">
            <v>32.398859232696061</v>
          </cell>
          <cell r="DF357">
            <v>30.945760163017606</v>
          </cell>
          <cell r="DG357">
            <v>27.522568417118627</v>
          </cell>
          <cell r="DH357">
            <v>31.503686137719622</v>
          </cell>
          <cell r="DI357">
            <v>28.040451857751119</v>
          </cell>
          <cell r="DJ357">
            <v>33.881322827358836</v>
          </cell>
          <cell r="DK357">
            <v>30.237007309987053</v>
          </cell>
          <cell r="DL357">
            <v>31.122837147013939</v>
          </cell>
          <cell r="DM357">
            <v>35.420735803809379</v>
          </cell>
          <cell r="DN357">
            <v>33.70691534563381</v>
          </cell>
          <cell r="DO357">
            <v>35.919042894452332</v>
          </cell>
          <cell r="DP357">
            <v>34.042382797727363</v>
          </cell>
          <cell r="DQ357">
            <v>33.420388768514108</v>
          </cell>
          <cell r="DR357">
            <v>37.189725975591855</v>
          </cell>
          <cell r="DS357">
            <v>35.899466544462783</v>
          </cell>
          <cell r="DT357">
            <v>37.865999884321567</v>
          </cell>
          <cell r="DU357">
            <v>36.09389529322258</v>
          </cell>
          <cell r="DV357">
            <v>33.714034018357275</v>
          </cell>
          <cell r="DW357">
            <v>34.294205845320143</v>
          </cell>
          <cell r="DX357">
            <v>33.292252659491638</v>
          </cell>
          <cell r="DY357">
            <v>36.598876139543783</v>
          </cell>
          <cell r="DZ357">
            <v>34.474842165678211</v>
          </cell>
          <cell r="EA357">
            <v>33.902678845529252</v>
          </cell>
          <cell r="EB357">
            <v>34.938445726794235</v>
          </cell>
          <cell r="EC357">
            <v>35.840737494494149</v>
          </cell>
          <cell r="ED357">
            <v>39.22922571086621</v>
          </cell>
          <cell r="EE357">
            <v>35.977771944420958</v>
          </cell>
          <cell r="EF357">
            <v>39.421429874399919</v>
          </cell>
          <cell r="EG357">
            <v>39.964228669564562</v>
          </cell>
          <cell r="EH357">
            <v>36.856928025769598</v>
          </cell>
          <cell r="EI357">
            <v>42.076694800254494</v>
          </cell>
          <cell r="EJ357">
            <v>39.579820342497143</v>
          </cell>
          <cell r="EK357">
            <v>38.682867579339828</v>
          </cell>
          <cell r="EL357">
            <v>33.721152691080746</v>
          </cell>
          <cell r="EM357">
            <v>24.728489373156375</v>
          </cell>
          <cell r="EN357">
            <v>28.585030321096632</v>
          </cell>
          <cell r="EO357">
            <v>31.429384991168398</v>
          </cell>
          <cell r="EP357">
            <v>23.596620410124533</v>
          </cell>
          <cell r="EQ357">
            <v>22.979075551363447</v>
          </cell>
          <cell r="ER357">
            <v>25.402983613705228</v>
          </cell>
          <cell r="ES357">
            <v>30.927073647118497</v>
          </cell>
          <cell r="ET357">
            <v>25.726438305577926</v>
          </cell>
          <cell r="EU357">
            <v>27.545704103469909</v>
          </cell>
          <cell r="EV357">
            <v>25.550696072717244</v>
          </cell>
          <cell r="EW357">
            <v>26.244766663255636</v>
          </cell>
          <cell r="EX357">
            <v>30.816734219904703</v>
          </cell>
          <cell r="EY357">
            <v>27.53947526483687</v>
          </cell>
          <cell r="EZ357">
            <v>28.41774151209507</v>
          </cell>
          <cell r="FA357">
            <v>29.939357806736933</v>
          </cell>
          <cell r="FB357">
            <v>29.279100911635027</v>
          </cell>
          <cell r="FC357">
            <v>31.261651265121621</v>
          </cell>
          <cell r="FD357">
            <v>29.72446287389716</v>
          </cell>
          <cell r="FE357">
            <v>28.624183021075723</v>
          </cell>
          <cell r="FF357">
            <v>31.642500255827301</v>
          </cell>
          <cell r="FG357">
            <v>29.581644502382531</v>
          </cell>
          <cell r="FH357">
            <v>33.507592509376629</v>
          </cell>
          <cell r="FI357">
            <v>30.838980072165544</v>
          </cell>
          <cell r="FJ357">
            <v>31.126396483375672</v>
          </cell>
          <cell r="FK357">
            <v>39.435667219846863</v>
          </cell>
          <cell r="FL357">
            <v>37.330319761880396</v>
          </cell>
          <cell r="FM357">
            <v>47.052647033960518</v>
          </cell>
          <cell r="FN357">
            <v>38.736257624765862</v>
          </cell>
          <cell r="FO357">
            <v>38.878631079235277</v>
          </cell>
          <cell r="FP357">
            <v>16.944220750041154</v>
          </cell>
          <cell r="FQ357">
            <v>44.537975894394485</v>
          </cell>
          <cell r="FR357">
            <v>49.731047646166374</v>
          </cell>
          <cell r="FS357">
            <v>37.522968842459328</v>
          </cell>
          <cell r="FT357">
            <v>43.209927</v>
          </cell>
          <cell r="FU357">
            <v>42.027980999999997</v>
          </cell>
          <cell r="FV357">
            <v>46.155313999999997</v>
          </cell>
          <cell r="FW357">
            <v>47.586942000000001</v>
          </cell>
          <cell r="FX357">
            <v>44.744956999999999</v>
          </cell>
          <cell r="FY357">
            <v>48.554693</v>
          </cell>
          <cell r="FZ357">
            <v>45.494407000000002</v>
          </cell>
          <cell r="GA357">
            <v>50.182734000000004</v>
          </cell>
          <cell r="GB357">
            <v>53.165179000000002</v>
          </cell>
          <cell r="GC357">
            <v>49.349167999999999</v>
          </cell>
          <cell r="GD357">
            <v>52.903250999999997</v>
          </cell>
          <cell r="GE357">
            <v>48.243861000000003</v>
          </cell>
          <cell r="GF357">
            <v>52.505191000000003</v>
          </cell>
          <cell r="GG357">
            <v>56.606454999999997</v>
          </cell>
          <cell r="GH357">
            <v>52.564611999999997</v>
          </cell>
          <cell r="GI357">
            <v>57.809339999999999</v>
          </cell>
          <cell r="GJ357">
            <v>52.557248000000001</v>
          </cell>
          <cell r="GK357">
            <v>60.728082000000001</v>
          </cell>
          <cell r="GL357">
            <v>69.004288000000003</v>
          </cell>
          <cell r="GM357">
            <v>60.024687</v>
          </cell>
          <cell r="GN357">
            <v>62.31315</v>
          </cell>
          <cell r="GO357">
            <v>56.692661999999999</v>
          </cell>
          <cell r="GP357">
            <v>65.327687999999995</v>
          </cell>
          <cell r="GQ357">
            <v>71.312963999999994</v>
          </cell>
          <cell r="GR357">
            <v>63.911586</v>
          </cell>
          <cell r="GS357">
            <v>71.546090000000007</v>
          </cell>
          <cell r="GT357">
            <v>55.706833000000003</v>
          </cell>
          <cell r="GU357">
            <v>66.158264000000003</v>
          </cell>
          <cell r="GV357">
            <v>81.669246999999999</v>
          </cell>
          <cell r="GW357">
            <v>68.770081000000005</v>
          </cell>
          <cell r="GX357">
            <v>85.076814999999996</v>
          </cell>
          <cell r="GY357">
            <v>76.029854999999998</v>
          </cell>
          <cell r="GZ357">
            <v>91.909773000000001</v>
          </cell>
          <cell r="HA357">
            <v>92.119725000000003</v>
          </cell>
          <cell r="HB357">
            <v>86.284031999999996</v>
          </cell>
          <cell r="HC357">
            <v>95.227500000000006</v>
          </cell>
          <cell r="HD357">
            <v>88.952117000000001</v>
          </cell>
          <cell r="HE357">
            <v>103.56448399999999</v>
          </cell>
          <cell r="HF357">
            <v>112.255899</v>
          </cell>
          <cell r="HG357">
            <v>100</v>
          </cell>
          <cell r="HH357">
            <v>103.525053</v>
          </cell>
          <cell r="HI357">
            <v>100.645584</v>
          </cell>
          <cell r="HJ357">
            <v>112.418108</v>
          </cell>
          <cell r="HK357">
            <v>126.605571</v>
          </cell>
          <cell r="HL357">
            <v>110.79859999999999</v>
          </cell>
          <cell r="HM357">
            <v>122.82025899999999</v>
          </cell>
          <cell r="HN357">
            <v>129.54566199999999</v>
          </cell>
          <cell r="HO357">
            <v>126.927801</v>
          </cell>
          <cell r="HP357">
            <v>0</v>
          </cell>
          <cell r="HQ357">
            <v>0</v>
          </cell>
          <cell r="HR357">
            <v>0</v>
          </cell>
          <cell r="HS357">
            <v>0</v>
          </cell>
          <cell r="HT357">
            <v>0</v>
          </cell>
          <cell r="HU357">
            <v>0</v>
          </cell>
          <cell r="HV357">
            <v>0</v>
          </cell>
          <cell r="HW357">
            <v>0</v>
          </cell>
          <cell r="HX357">
            <v>0</v>
          </cell>
          <cell r="HY357">
            <v>0</v>
          </cell>
          <cell r="HZ357">
            <v>0</v>
          </cell>
          <cell r="IA357">
            <v>0</v>
          </cell>
          <cell r="IB357">
            <v>0</v>
          </cell>
          <cell r="IC357">
            <v>0</v>
          </cell>
          <cell r="ID357">
            <v>0</v>
          </cell>
          <cell r="IE357">
            <v>0</v>
          </cell>
          <cell r="IF357">
            <v>0</v>
          </cell>
          <cell r="IG357">
            <v>0</v>
          </cell>
          <cell r="IH357">
            <v>0</v>
          </cell>
          <cell r="II357">
            <v>0</v>
          </cell>
          <cell r="IJ357">
            <v>0</v>
          </cell>
          <cell r="IK357">
            <v>0</v>
          </cell>
          <cell r="IL357">
            <v>0</v>
          </cell>
          <cell r="IM357">
            <v>0</v>
          </cell>
          <cell r="IN357">
            <v>0</v>
          </cell>
          <cell r="IO357">
            <v>0</v>
          </cell>
          <cell r="IP357">
            <v>0</v>
          </cell>
          <cell r="IQ357">
            <v>0</v>
          </cell>
          <cell r="IR357">
            <v>0</v>
          </cell>
          <cell r="IS357">
            <v>0</v>
          </cell>
          <cell r="IT357">
            <v>0</v>
          </cell>
          <cell r="IU357">
            <v>0</v>
          </cell>
        </row>
        <row r="358">
          <cell r="A358" t="str">
            <v>VOLGCE</v>
          </cell>
          <cell r="B358" t="str">
            <v>Volume Index (2011=100)</v>
          </cell>
          <cell r="C358" t="str">
            <v>GCE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6.3696308914040847</v>
          </cell>
          <cell r="J358">
            <v>6.6533323045694921</v>
          </cell>
          <cell r="K358">
            <v>7.3477478974638997</v>
          </cell>
          <cell r="L358">
            <v>8.0724328879972944</v>
          </cell>
          <cell r="M358">
            <v>8.7229281784351311</v>
          </cell>
          <cell r="N358">
            <v>9.7016387020957104</v>
          </cell>
          <cell r="O358">
            <v>10.702902894585339</v>
          </cell>
          <cell r="P358">
            <v>11.299981600954375</v>
          </cell>
          <cell r="Q358">
            <v>12.324986497474583</v>
          </cell>
          <cell r="R358">
            <v>12.95114756628108</v>
          </cell>
          <cell r="S358">
            <v>13.347617323591731</v>
          </cell>
          <cell r="T358">
            <v>14.214153020707828</v>
          </cell>
          <cell r="U358">
            <v>15.141821030702665</v>
          </cell>
          <cell r="V358">
            <v>14.194566939882602</v>
          </cell>
          <cell r="W358">
            <v>16.127060247971652</v>
          </cell>
          <cell r="X358">
            <v>17.09093283161312</v>
          </cell>
          <cell r="Y358">
            <v>15.68904425860749</v>
          </cell>
          <cell r="Z358">
            <v>16.279000753767352</v>
          </cell>
          <cell r="AA358">
            <v>15.502679731967451</v>
          </cell>
          <cell r="AB358">
            <v>18.368182708458221</v>
          </cell>
          <cell r="AC358">
            <v>18.133149738555495</v>
          </cell>
          <cell r="AD358">
            <v>17.122389264453638</v>
          </cell>
          <cell r="AE358">
            <v>18.655445227228213</v>
          </cell>
          <cell r="AF358">
            <v>17.741428122050959</v>
          </cell>
          <cell r="AG358">
            <v>18.038186922433187</v>
          </cell>
          <cell r="AH358">
            <v>18.584223115136481</v>
          </cell>
          <cell r="AI358">
            <v>18.273219892335906</v>
          </cell>
          <cell r="AJ358">
            <v>19.339177503308861</v>
          </cell>
          <cell r="AK358">
            <v>18.657819297631271</v>
          </cell>
          <cell r="AL358">
            <v>19.688165852558356</v>
          </cell>
          <cell r="AM358">
            <v>19.735647260619512</v>
          </cell>
          <cell r="AN358">
            <v>19.39793574578454</v>
          </cell>
          <cell r="AO358">
            <v>21.314404078652952</v>
          </cell>
          <cell r="AP358">
            <v>20.101254102690415</v>
          </cell>
          <cell r="AQ358">
            <v>20.865704772475027</v>
          </cell>
          <cell r="AR358">
            <v>21.879432834580708</v>
          </cell>
          <cell r="AS358">
            <v>21.095989601571635</v>
          </cell>
          <cell r="AT358">
            <v>23.356104625282661</v>
          </cell>
          <cell r="AU358">
            <v>21.850943989744014</v>
          </cell>
          <cell r="AV358">
            <v>23.313371358027624</v>
          </cell>
          <cell r="AW358">
            <v>23.600633876797616</v>
          </cell>
          <cell r="AX358">
            <v>23.08249301133025</v>
          </cell>
          <cell r="AY358">
            <v>26.437648008451692</v>
          </cell>
          <cell r="AZ358">
            <v>23.885522325164551</v>
          </cell>
          <cell r="BA358">
            <v>24.97759471057114</v>
          </cell>
          <cell r="BB358">
            <v>26.185996545727562</v>
          </cell>
          <cell r="BC358">
            <v>25.415017182334545</v>
          </cell>
          <cell r="BD358">
            <v>27.012173045991677</v>
          </cell>
          <cell r="BE358">
            <v>25.877367393330047</v>
          </cell>
          <cell r="BF358">
            <v>27.085769228486473</v>
          </cell>
          <cell r="BG358">
            <v>29.395739730661713</v>
          </cell>
          <cell r="BH358">
            <v>27.3724382296557</v>
          </cell>
          <cell r="BI358">
            <v>37.704986141364024</v>
          </cell>
          <cell r="BJ358">
            <v>30.067601654727071</v>
          </cell>
          <cell r="BK358">
            <v>30.632630410654826</v>
          </cell>
          <cell r="BL358">
            <v>34.362295013858635</v>
          </cell>
          <cell r="BM358">
            <v>33.150925590698392</v>
          </cell>
          <cell r="BN358">
            <v>36.185581083407023</v>
          </cell>
          <cell r="BO358">
            <v>34.42164677393508</v>
          </cell>
          <cell r="BP358">
            <v>35.345160160724568</v>
          </cell>
          <cell r="BQ358">
            <v>34.362295013858635</v>
          </cell>
          <cell r="BR358">
            <v>35.048401360342339</v>
          </cell>
          <cell r="BS358">
            <v>37.595778902823362</v>
          </cell>
          <cell r="BT358">
            <v>37.014131654074198</v>
          </cell>
          <cell r="BU358">
            <v>37.275279398410561</v>
          </cell>
          <cell r="BV358">
            <v>37.32513487687477</v>
          </cell>
          <cell r="BW358">
            <v>37.288930303228142</v>
          </cell>
          <cell r="BX358">
            <v>39.749060758396794</v>
          </cell>
          <cell r="BY358">
            <v>37.044994569313957</v>
          </cell>
          <cell r="BZ358">
            <v>39.535394422121591</v>
          </cell>
          <cell r="CA358">
            <v>39.081946975137548</v>
          </cell>
          <cell r="CB358">
            <v>38.839791794025651</v>
          </cell>
          <cell r="CC358">
            <v>40.629840877931237</v>
          </cell>
          <cell r="CD358">
            <v>37.96613388570038</v>
          </cell>
          <cell r="CE358">
            <v>40.416174541656034</v>
          </cell>
          <cell r="CF358">
            <v>41.142640084991719</v>
          </cell>
          <cell r="CG358">
            <v>39.98350021069875</v>
          </cell>
          <cell r="CH358">
            <v>43.227073898876469</v>
          </cell>
          <cell r="CI358">
            <v>40.895736763073707</v>
          </cell>
          <cell r="CJ358">
            <v>42.35816413135732</v>
          </cell>
          <cell r="CK358">
            <v>43.81109521802869</v>
          </cell>
          <cell r="CL358">
            <v>42.511885189955308</v>
          </cell>
          <cell r="CM358">
            <v>45.069352531649329</v>
          </cell>
          <cell r="CN358">
            <v>41.757524319383691</v>
          </cell>
          <cell r="CO358">
            <v>43.690017627472741</v>
          </cell>
          <cell r="CP358">
            <v>45.261652234297003</v>
          </cell>
          <cell r="CQ358">
            <v>43.944636678200695</v>
          </cell>
          <cell r="CR358">
            <v>45.812436567806422</v>
          </cell>
          <cell r="CS358">
            <v>43.526206769661755</v>
          </cell>
          <cell r="CT358">
            <v>47.604859722115059</v>
          </cell>
          <cell r="CU358">
            <v>45.874162398285925</v>
          </cell>
          <cell r="CV358">
            <v>45.704416364467285</v>
          </cell>
          <cell r="CW358">
            <v>49.867348816229146</v>
          </cell>
          <cell r="CX358">
            <v>45.783947722969728</v>
          </cell>
          <cell r="CY358">
            <v>47.134793782309615</v>
          </cell>
          <cell r="CZ358">
            <v>49.603827001489734</v>
          </cell>
          <cell r="DA358">
            <v>48.097479330749557</v>
          </cell>
          <cell r="DB358">
            <v>53.077092001163294</v>
          </cell>
          <cell r="DC358">
            <v>46.904508953213011</v>
          </cell>
          <cell r="DD358">
            <v>51.386753874186141</v>
          </cell>
          <cell r="DE358">
            <v>51.168339397104823</v>
          </cell>
          <cell r="DF358">
            <v>50.634173556416819</v>
          </cell>
          <cell r="DG358">
            <v>56.863734294040491</v>
          </cell>
          <cell r="DH358">
            <v>52.806447975214709</v>
          </cell>
          <cell r="DI358">
            <v>53.89614629021824</v>
          </cell>
          <cell r="DJ358">
            <v>55.39655878495077</v>
          </cell>
          <cell r="DK358">
            <v>54.740721836106054</v>
          </cell>
          <cell r="DL358">
            <v>63.480268507362581</v>
          </cell>
          <cell r="DM358">
            <v>60.410595476208847</v>
          </cell>
          <cell r="DN358">
            <v>62.302729587445917</v>
          </cell>
          <cell r="DO358">
            <v>62.333592502685661</v>
          </cell>
          <cell r="DP358">
            <v>62.131796518425752</v>
          </cell>
          <cell r="DQ358">
            <v>63.596597957112422</v>
          </cell>
          <cell r="DR358">
            <v>63.299839156730201</v>
          </cell>
          <cell r="DS358">
            <v>63.893356757494644</v>
          </cell>
          <cell r="DT358">
            <v>64.251841388356368</v>
          </cell>
          <cell r="DU358">
            <v>63.760408814923409</v>
          </cell>
          <cell r="DV358">
            <v>66.338649272644176</v>
          </cell>
          <cell r="DW358">
            <v>66.238938315715757</v>
          </cell>
          <cell r="DX358">
            <v>66.224693893297399</v>
          </cell>
          <cell r="DY358">
            <v>66.374260328690042</v>
          </cell>
          <cell r="DZ358">
            <v>66.294135452586843</v>
          </cell>
          <cell r="EA358">
            <v>68.444449720156456</v>
          </cell>
          <cell r="EB358">
            <v>67.162451702505237</v>
          </cell>
          <cell r="EC358">
            <v>69.296740994854204</v>
          </cell>
          <cell r="ED358">
            <v>68.954874856813873</v>
          </cell>
          <cell r="EE358">
            <v>68.464629318582439</v>
          </cell>
          <cell r="EF358">
            <v>70.068313875847991</v>
          </cell>
          <cell r="EG358">
            <v>70.350828253811869</v>
          </cell>
          <cell r="EH358">
            <v>72.406773222859925</v>
          </cell>
          <cell r="EI358">
            <v>72.181236534569436</v>
          </cell>
          <cell r="EJ358">
            <v>71.251787971772302</v>
          </cell>
          <cell r="EK358">
            <v>73.615175058016348</v>
          </cell>
          <cell r="EL358">
            <v>75.189183735243674</v>
          </cell>
          <cell r="EM358">
            <v>72.314184477140671</v>
          </cell>
          <cell r="EN358">
            <v>72.064907084819595</v>
          </cell>
          <cell r="EO358">
            <v>73.295862588805079</v>
          </cell>
          <cell r="EP358">
            <v>75.604646055778773</v>
          </cell>
          <cell r="EQ358">
            <v>70.830390475229549</v>
          </cell>
          <cell r="ER358">
            <v>75.552416506911513</v>
          </cell>
          <cell r="ES358">
            <v>74.469840403117146</v>
          </cell>
          <cell r="ET358">
            <v>74.114323360259249</v>
          </cell>
          <cell r="EU358">
            <v>78.771655973457882</v>
          </cell>
          <cell r="EV358">
            <v>73.33266068005247</v>
          </cell>
          <cell r="EW358">
            <v>75.770830983992838</v>
          </cell>
          <cell r="EX358">
            <v>78.887985423207724</v>
          </cell>
          <cell r="EY358">
            <v>76.690783265177728</v>
          </cell>
          <cell r="EZ358">
            <v>81.891184483075847</v>
          </cell>
          <cell r="FA358">
            <v>75.599897914972672</v>
          </cell>
          <cell r="FB358">
            <v>78.106916260601707</v>
          </cell>
          <cell r="FC358">
            <v>78.671945016529463</v>
          </cell>
          <cell r="FD358">
            <v>78.567485918794915</v>
          </cell>
          <cell r="FE358">
            <v>86.703425190074014</v>
          </cell>
          <cell r="FF358">
            <v>79.521862220824161</v>
          </cell>
          <cell r="FG358">
            <v>83.809433368746554</v>
          </cell>
          <cell r="FH358">
            <v>84.139429154771577</v>
          </cell>
          <cell r="FI358">
            <v>83.543537483604084</v>
          </cell>
          <cell r="FJ358">
            <v>88.825844130407688</v>
          </cell>
          <cell r="FK358">
            <v>82.30902087401401</v>
          </cell>
          <cell r="FL358">
            <v>87.061909820935739</v>
          </cell>
          <cell r="FM358">
            <v>85.56387139660626</v>
          </cell>
          <cell r="FN358">
            <v>85.940161555490917</v>
          </cell>
          <cell r="FO358">
            <v>90.164819837732296</v>
          </cell>
          <cell r="FP358">
            <v>83.128075163068956</v>
          </cell>
          <cell r="FQ358">
            <v>88.123119291102583</v>
          </cell>
          <cell r="FR358">
            <v>90.516182257384841</v>
          </cell>
          <cell r="FS358">
            <v>87.983049137322169</v>
          </cell>
          <cell r="FT358">
            <v>95.676394999999999</v>
          </cell>
          <cell r="FU358">
            <v>83.741333999999995</v>
          </cell>
          <cell r="FV358">
            <v>87.717783999999995</v>
          </cell>
          <cell r="FW358">
            <v>89.671887999999996</v>
          </cell>
          <cell r="FX358">
            <v>89.201774999999998</v>
          </cell>
          <cell r="FY358">
            <v>92.207265000000007</v>
          </cell>
          <cell r="FZ358">
            <v>82.260870999999995</v>
          </cell>
          <cell r="GA358">
            <v>86.518242999999998</v>
          </cell>
          <cell r="GB358">
            <v>86.657028999999994</v>
          </cell>
          <cell r="GC358">
            <v>86.910805999999994</v>
          </cell>
          <cell r="GD358">
            <v>93.970729000000006</v>
          </cell>
          <cell r="GE358">
            <v>81.669579999999996</v>
          </cell>
          <cell r="GF358">
            <v>86.549994999999996</v>
          </cell>
          <cell r="GG358">
            <v>88.554991000000001</v>
          </cell>
          <cell r="GH358">
            <v>87.686311000000003</v>
          </cell>
          <cell r="GI358">
            <v>96.957307</v>
          </cell>
          <cell r="GJ358">
            <v>84.729902999999993</v>
          </cell>
          <cell r="GK358">
            <v>88.675317000000007</v>
          </cell>
          <cell r="GL358">
            <v>91.471461000000005</v>
          </cell>
          <cell r="GM358">
            <v>90.458513999999994</v>
          </cell>
          <cell r="GN358">
            <v>97.338251999999997</v>
          </cell>
          <cell r="GO358">
            <v>87.431008000000006</v>
          </cell>
          <cell r="GP358">
            <v>90.750763000000006</v>
          </cell>
          <cell r="GQ358">
            <v>93.643541999999997</v>
          </cell>
          <cell r="GR358">
            <v>92.290931999999998</v>
          </cell>
          <cell r="GS358">
            <v>98.677529000000007</v>
          </cell>
          <cell r="GT358">
            <v>89.701415999999995</v>
          </cell>
          <cell r="GU358">
            <v>93.804163000000003</v>
          </cell>
          <cell r="GV358">
            <v>95.554993999999994</v>
          </cell>
          <cell r="GW358">
            <v>94.434573</v>
          </cell>
          <cell r="GX358">
            <v>102.444445</v>
          </cell>
          <cell r="GY358">
            <v>92.777546999999998</v>
          </cell>
          <cell r="GZ358">
            <v>97.297711000000007</v>
          </cell>
          <cell r="HA358">
            <v>97.882236000000006</v>
          </cell>
          <cell r="HB358">
            <v>97.600492000000003</v>
          </cell>
          <cell r="HC358">
            <v>105.554453</v>
          </cell>
          <cell r="HD358">
            <v>94.497642999999997</v>
          </cell>
          <cell r="HE358">
            <v>99.168941000000004</v>
          </cell>
          <cell r="HF358">
            <v>100.778963</v>
          </cell>
          <cell r="HG358">
            <v>100</v>
          </cell>
          <cell r="HH358">
            <v>108.908129</v>
          </cell>
          <cell r="HI358">
            <v>98.424209000000005</v>
          </cell>
          <cell r="HJ358">
            <v>103.14145000000001</v>
          </cell>
          <cell r="HK358">
            <v>104.145686</v>
          </cell>
          <cell r="HL358">
            <v>103.6549</v>
          </cell>
          <cell r="HM358">
            <v>111.220466</v>
          </cell>
          <cell r="HN358">
            <v>101.617287</v>
          </cell>
          <cell r="HO358">
            <v>105.876349</v>
          </cell>
          <cell r="HP358">
            <v>0</v>
          </cell>
          <cell r="HQ358">
            <v>0</v>
          </cell>
          <cell r="HR358">
            <v>0</v>
          </cell>
          <cell r="HS358">
            <v>0</v>
          </cell>
          <cell r="HT358">
            <v>0</v>
          </cell>
          <cell r="HU358">
            <v>0</v>
          </cell>
          <cell r="HV358">
            <v>0</v>
          </cell>
          <cell r="HW358">
            <v>0</v>
          </cell>
          <cell r="HX358">
            <v>0</v>
          </cell>
          <cell r="HY358">
            <v>0</v>
          </cell>
          <cell r="HZ358">
            <v>0</v>
          </cell>
          <cell r="IA358">
            <v>0</v>
          </cell>
          <cell r="IB358">
            <v>0</v>
          </cell>
          <cell r="IC358">
            <v>0</v>
          </cell>
          <cell r="ID358">
            <v>0</v>
          </cell>
          <cell r="IE358">
            <v>0</v>
          </cell>
          <cell r="IF358">
            <v>0</v>
          </cell>
          <cell r="IG358">
            <v>0</v>
          </cell>
          <cell r="IH358">
            <v>0</v>
          </cell>
          <cell r="II358">
            <v>0</v>
          </cell>
          <cell r="IJ358">
            <v>0</v>
          </cell>
          <cell r="IK358">
            <v>0</v>
          </cell>
          <cell r="IL358">
            <v>0</v>
          </cell>
          <cell r="IM358">
            <v>0</v>
          </cell>
          <cell r="IN358">
            <v>0</v>
          </cell>
          <cell r="IO358">
            <v>0</v>
          </cell>
          <cell r="IP358">
            <v>0</v>
          </cell>
          <cell r="IQ358">
            <v>0</v>
          </cell>
          <cell r="IR358">
            <v>0</v>
          </cell>
          <cell r="IS358">
            <v>0</v>
          </cell>
          <cell r="IT358">
            <v>0</v>
          </cell>
          <cell r="IU358">
            <v>0</v>
          </cell>
        </row>
        <row r="359">
          <cell r="A359" t="str">
            <v>VOLGDCF</v>
          </cell>
          <cell r="B359" t="str">
            <v>Volume Index (2011=100)</v>
          </cell>
          <cell r="C359" t="str">
            <v>GDCF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5.0125324021508604</v>
          </cell>
          <cell r="J359">
            <v>6.7372908588444487</v>
          </cell>
          <cell r="K359">
            <v>9.0640330769725157</v>
          </cell>
          <cell r="L359">
            <v>10.102401508172839</v>
          </cell>
          <cell r="M359">
            <v>11.2800188521605</v>
          </cell>
          <cell r="N359">
            <v>9.8286167227232806</v>
          </cell>
          <cell r="O359">
            <v>8.1653420167527155</v>
          </cell>
          <cell r="P359">
            <v>7.4453180230938969</v>
          </cell>
          <cell r="Q359">
            <v>7.7649478352149792</v>
          </cell>
          <cell r="R359">
            <v>8.8523747295357662</v>
          </cell>
          <cell r="S359">
            <v>10.91904282439641</v>
          </cell>
          <cell r="T359">
            <v>11.927204952976714</v>
          </cell>
          <cell r="U359">
            <v>14.804944407549433</v>
          </cell>
          <cell r="V359">
            <v>14.071423980805072</v>
          </cell>
          <cell r="W359">
            <v>12.896591615073158</v>
          </cell>
          <cell r="X359">
            <v>12.516977655905226</v>
          </cell>
          <cell r="Y359">
            <v>13.327834786520706</v>
          </cell>
          <cell r="Z359">
            <v>16.325114076993938</v>
          </cell>
          <cell r="AA359">
            <v>13.100537715032456</v>
          </cell>
          <cell r="AB359">
            <v>14.673836200432744</v>
          </cell>
          <cell r="AC359">
            <v>11.504102487199813</v>
          </cell>
          <cell r="AD359">
            <v>13.319694080850061</v>
          </cell>
          <cell r="AE359">
            <v>12.750915829387949</v>
          </cell>
          <cell r="AF359">
            <v>13.201653848625719</v>
          </cell>
          <cell r="AG359">
            <v>14.59414297649907</v>
          </cell>
          <cell r="AH359">
            <v>13.305340731378134</v>
          </cell>
          <cell r="AI359">
            <v>13.477366695944642</v>
          </cell>
          <cell r="AJ359">
            <v>25.848025878874871</v>
          </cell>
          <cell r="AK359">
            <v>15.539321750680177</v>
          </cell>
          <cell r="AL359">
            <v>17.656762141434047</v>
          </cell>
          <cell r="AM359">
            <v>15.998628933781786</v>
          </cell>
          <cell r="AN359">
            <v>16.799845755050452</v>
          </cell>
          <cell r="AO359">
            <v>30.837849996786566</v>
          </cell>
          <cell r="AP359">
            <v>19.477709462499195</v>
          </cell>
          <cell r="AQ359">
            <v>18.427986889179287</v>
          </cell>
          <cell r="AR359">
            <v>19.254054285653076</v>
          </cell>
          <cell r="AS359">
            <v>19.776559052250477</v>
          </cell>
          <cell r="AT359">
            <v>36.949377664474383</v>
          </cell>
          <cell r="AU359">
            <v>22.002185136785279</v>
          </cell>
          <cell r="AV359">
            <v>19.505987703249854</v>
          </cell>
          <cell r="AW359">
            <v>20.757085627369911</v>
          </cell>
          <cell r="AX359">
            <v>21.85693780929326</v>
          </cell>
          <cell r="AY359">
            <v>33.970736305405005</v>
          </cell>
          <cell r="AZ359">
            <v>25.498403993230362</v>
          </cell>
          <cell r="BA359">
            <v>23.799138799031684</v>
          </cell>
          <cell r="BB359">
            <v>25.998843162878384</v>
          </cell>
          <cell r="BC359">
            <v>25.378864157329851</v>
          </cell>
          <cell r="BD359">
            <v>33.554274941622566</v>
          </cell>
          <cell r="BE359">
            <v>31.24402836393239</v>
          </cell>
          <cell r="BF359">
            <v>28.94149403371966</v>
          </cell>
          <cell r="BG359">
            <v>31.653634396623747</v>
          </cell>
          <cell r="BH359">
            <v>30.181666273913322</v>
          </cell>
          <cell r="BI359">
            <v>37.911694766383171</v>
          </cell>
          <cell r="BJ359">
            <v>33.821632854174254</v>
          </cell>
          <cell r="BK359">
            <v>32.446282054028579</v>
          </cell>
          <cell r="BL359">
            <v>32.847318922856097</v>
          </cell>
          <cell r="BM359">
            <v>32.843248570020776</v>
          </cell>
          <cell r="BN359">
            <v>29.205424280725804</v>
          </cell>
          <cell r="BO359">
            <v>32.952719638381282</v>
          </cell>
          <cell r="BP359">
            <v>32.780479444718182</v>
          </cell>
          <cell r="BQ359">
            <v>32.666509565329157</v>
          </cell>
          <cell r="BR359">
            <v>32.270828423916534</v>
          </cell>
          <cell r="BS359">
            <v>22.360376186293625</v>
          </cell>
          <cell r="BT359">
            <v>30.81042867242229</v>
          </cell>
          <cell r="BU359">
            <v>31.063219006405451</v>
          </cell>
          <cell r="BV359">
            <v>34.261230960389035</v>
          </cell>
          <cell r="BW359">
            <v>30.590843848411492</v>
          </cell>
          <cell r="BX359">
            <v>28.183979948156555</v>
          </cell>
          <cell r="BY359">
            <v>36.203003491934275</v>
          </cell>
          <cell r="BZ359">
            <v>30.99895027742668</v>
          </cell>
          <cell r="CA359">
            <v>32.468561880074553</v>
          </cell>
          <cell r="CB359">
            <v>31.729043038625505</v>
          </cell>
          <cell r="CC359">
            <v>29.842970072195207</v>
          </cell>
          <cell r="CD359">
            <v>31.034940765654788</v>
          </cell>
          <cell r="CE359">
            <v>28.476188435913365</v>
          </cell>
          <cell r="CF359">
            <v>32.762484200604128</v>
          </cell>
          <cell r="CG359">
            <v>30.431028942350952</v>
          </cell>
          <cell r="CH359">
            <v>28.208830523361684</v>
          </cell>
          <cell r="CI359">
            <v>35.039311039225346</v>
          </cell>
          <cell r="CJ359">
            <v>33.34261659418582</v>
          </cell>
          <cell r="CK359">
            <v>38.61436620321772</v>
          </cell>
          <cell r="CL359">
            <v>33.779858180338053</v>
          </cell>
          <cell r="CM359">
            <v>34.423188157415538</v>
          </cell>
          <cell r="CN359">
            <v>38.57323421667131</v>
          </cell>
          <cell r="CO359">
            <v>40.073694809228989</v>
          </cell>
          <cell r="CP359">
            <v>44.900704813727799</v>
          </cell>
          <cell r="CQ359">
            <v>39.492705499260907</v>
          </cell>
          <cell r="CR359">
            <v>33.513142955076155</v>
          </cell>
          <cell r="CS359">
            <v>47.072987853210222</v>
          </cell>
          <cell r="CT359">
            <v>47.083270849846826</v>
          </cell>
          <cell r="CU359">
            <v>47.424323571627497</v>
          </cell>
          <cell r="CV359">
            <v>43.773431307440177</v>
          </cell>
          <cell r="CW359">
            <v>44.014653270207162</v>
          </cell>
          <cell r="CX359">
            <v>48.169840827781229</v>
          </cell>
          <cell r="CY359">
            <v>37.607489449216992</v>
          </cell>
          <cell r="CZ359">
            <v>37.242443068617582</v>
          </cell>
          <cell r="DA359">
            <v>41.758606653955738</v>
          </cell>
          <cell r="DB359">
            <v>40.435313524282869</v>
          </cell>
          <cell r="DC359">
            <v>49.775702135864094</v>
          </cell>
          <cell r="DD359">
            <v>45.442275969922235</v>
          </cell>
          <cell r="DE359">
            <v>47.487735384219889</v>
          </cell>
          <cell r="DF359">
            <v>45.78525675357227</v>
          </cell>
          <cell r="DG359">
            <v>48.743117890271861</v>
          </cell>
          <cell r="DH359">
            <v>54.921485036097607</v>
          </cell>
          <cell r="DI359">
            <v>46.863900254932624</v>
          </cell>
          <cell r="DJ359">
            <v>47.46716939094668</v>
          </cell>
          <cell r="DK359">
            <v>49.498918143062191</v>
          </cell>
          <cell r="DL359">
            <v>48.981340645686501</v>
          </cell>
          <cell r="DM359">
            <v>60.18209473210652</v>
          </cell>
          <cell r="DN359">
            <v>51.002806401165401</v>
          </cell>
          <cell r="DO359">
            <v>57.537650763726731</v>
          </cell>
          <cell r="DP359">
            <v>54.425973135671292</v>
          </cell>
          <cell r="DQ359">
            <v>52.181066432442854</v>
          </cell>
          <cell r="DR359">
            <v>61.188114569720867</v>
          </cell>
          <cell r="DS359">
            <v>55.822104158186768</v>
          </cell>
          <cell r="DT359">
            <v>49.219563401101134</v>
          </cell>
          <cell r="DU359">
            <v>54.602712140362911</v>
          </cell>
          <cell r="DV359">
            <v>54.715825103365532</v>
          </cell>
          <cell r="DW359">
            <v>75.215835814820366</v>
          </cell>
          <cell r="DX359">
            <v>69.194284367702821</v>
          </cell>
          <cell r="DY359">
            <v>67.054564150902976</v>
          </cell>
          <cell r="DZ359">
            <v>66.545127359197934</v>
          </cell>
          <cell r="EA359">
            <v>70.597056492212772</v>
          </cell>
          <cell r="EB359">
            <v>83.631611645493692</v>
          </cell>
          <cell r="EC359">
            <v>75.092439855181127</v>
          </cell>
          <cell r="ED359">
            <v>72.455708134278794</v>
          </cell>
          <cell r="EE359">
            <v>75.4442040317916</v>
          </cell>
          <cell r="EF359">
            <v>69.946656954947613</v>
          </cell>
          <cell r="EG359">
            <v>80.973457014931768</v>
          </cell>
          <cell r="EH359">
            <v>72.921870648471483</v>
          </cell>
          <cell r="EI359">
            <v>78.833736798131923</v>
          </cell>
          <cell r="EJ359">
            <v>75.668930354120704</v>
          </cell>
          <cell r="EK359">
            <v>83.818419417725323</v>
          </cell>
          <cell r="EL359">
            <v>88.565736198290452</v>
          </cell>
          <cell r="EM359">
            <v>89.13901326078107</v>
          </cell>
          <cell r="EN359">
            <v>83.926390882409649</v>
          </cell>
          <cell r="EO359">
            <v>86.362389939801616</v>
          </cell>
          <cell r="EP359">
            <v>77.81657704749459</v>
          </cell>
          <cell r="EQ359">
            <v>85.734484457679045</v>
          </cell>
          <cell r="ER359">
            <v>71.210608624863426</v>
          </cell>
          <cell r="ES359">
            <v>64.415261680841496</v>
          </cell>
          <cell r="ET359">
            <v>74.794232952719639</v>
          </cell>
          <cell r="EU359">
            <v>58.797317851710616</v>
          </cell>
          <cell r="EV359">
            <v>61.483750723023199</v>
          </cell>
          <cell r="EW359">
            <v>65.459842755843098</v>
          </cell>
          <cell r="EX359">
            <v>66.625249041324793</v>
          </cell>
          <cell r="EY359">
            <v>63.091540092975428</v>
          </cell>
          <cell r="EZ359">
            <v>69.697294286509987</v>
          </cell>
          <cell r="FA359">
            <v>70.516506351892716</v>
          </cell>
          <cell r="FB359">
            <v>76.856830694744957</v>
          </cell>
          <cell r="FC359">
            <v>75.942500910473669</v>
          </cell>
          <cell r="FD359">
            <v>73.253283060905332</v>
          </cell>
          <cell r="FE359">
            <v>73.423166734505884</v>
          </cell>
          <cell r="FF359">
            <v>70.320272499410876</v>
          </cell>
          <cell r="FG359">
            <v>74.059855609588894</v>
          </cell>
          <cell r="FH359">
            <v>67.641551875575743</v>
          </cell>
          <cell r="FI359">
            <v>71.361211679770349</v>
          </cell>
          <cell r="FJ359">
            <v>62.847104693759505</v>
          </cell>
          <cell r="FK359">
            <v>70.11632639945158</v>
          </cell>
          <cell r="FL359">
            <v>75.010175882088305</v>
          </cell>
          <cell r="FM359">
            <v>75.055592450566635</v>
          </cell>
          <cell r="FN359">
            <v>70.757299856466503</v>
          </cell>
          <cell r="FO359">
            <v>71.186614966044687</v>
          </cell>
          <cell r="FP359">
            <v>67.070845562244259</v>
          </cell>
          <cell r="FQ359">
            <v>72.771910280854343</v>
          </cell>
          <cell r="FR359">
            <v>78.887722530474093</v>
          </cell>
          <cell r="FS359">
            <v>72.479273334904349</v>
          </cell>
          <cell r="FT359">
            <v>81.078857999999997</v>
          </cell>
          <cell r="FU359">
            <v>80.399322999999995</v>
          </cell>
          <cell r="FV359">
            <v>72.250048000000007</v>
          </cell>
          <cell r="FW359">
            <v>63.531781000000002</v>
          </cell>
          <cell r="FX359">
            <v>74.315002000000007</v>
          </cell>
          <cell r="FY359">
            <v>68.065725</v>
          </cell>
          <cell r="FZ359">
            <v>73.469440000000006</v>
          </cell>
          <cell r="GA359">
            <v>77.289573000000004</v>
          </cell>
          <cell r="GB359">
            <v>78.510678999999996</v>
          </cell>
          <cell r="GC359">
            <v>74.333855</v>
          </cell>
          <cell r="GD359">
            <v>76.346964999999997</v>
          </cell>
          <cell r="GE359">
            <v>78.664923999999999</v>
          </cell>
          <cell r="GF359">
            <v>82.361661999999995</v>
          </cell>
          <cell r="GG359">
            <v>84.712182999999996</v>
          </cell>
          <cell r="GH359">
            <v>80.521433999999999</v>
          </cell>
          <cell r="GI359">
            <v>78.359004999999996</v>
          </cell>
          <cell r="GJ359">
            <v>87.482594000000006</v>
          </cell>
          <cell r="GK359">
            <v>83.738726</v>
          </cell>
          <cell r="GL359">
            <v>97.021787000000003</v>
          </cell>
          <cell r="GM359">
            <v>86.650527999999994</v>
          </cell>
          <cell r="GN359">
            <v>85.939286999999993</v>
          </cell>
          <cell r="GO359">
            <v>92.433857000000003</v>
          </cell>
          <cell r="GP359">
            <v>88.965058999999997</v>
          </cell>
          <cell r="GQ359">
            <v>78.832880000000003</v>
          </cell>
          <cell r="GR359">
            <v>86.542771000000002</v>
          </cell>
          <cell r="GS359">
            <v>70.381969999999995</v>
          </cell>
          <cell r="GT359">
            <v>72.439426999999995</v>
          </cell>
          <cell r="GU359">
            <v>103.43409200000001</v>
          </cell>
          <cell r="GV359">
            <v>102.33809599999999</v>
          </cell>
          <cell r="GW359">
            <v>87.148396000000005</v>
          </cell>
          <cell r="GX359">
            <v>107.98260500000001</v>
          </cell>
          <cell r="GY359">
            <v>98.803315999999995</v>
          </cell>
          <cell r="GZ359">
            <v>83.782428999999993</v>
          </cell>
          <cell r="HA359">
            <v>97.503373999999994</v>
          </cell>
          <cell r="HB359">
            <v>97.017931000000004</v>
          </cell>
          <cell r="HC359">
            <v>94.277900000000002</v>
          </cell>
          <cell r="HD359">
            <v>104.10680000000001</v>
          </cell>
          <cell r="HE359">
            <v>98.449399999999997</v>
          </cell>
          <cell r="HF359">
            <v>103.16589999999999</v>
          </cell>
          <cell r="HG359">
            <v>100</v>
          </cell>
          <cell r="HH359">
            <v>99.274619999999999</v>
          </cell>
          <cell r="HI359">
            <v>104.89085</v>
          </cell>
          <cell r="HJ359">
            <v>102.428073</v>
          </cell>
          <cell r="HK359">
            <v>114.056428</v>
          </cell>
          <cell r="HL359">
            <v>105.162493</v>
          </cell>
          <cell r="HM359">
            <v>98.328585000000004</v>
          </cell>
          <cell r="HN359">
            <v>107.147111</v>
          </cell>
          <cell r="HO359">
            <v>110.04006099999999</v>
          </cell>
          <cell r="HP359">
            <v>0</v>
          </cell>
          <cell r="HQ359">
            <v>0</v>
          </cell>
          <cell r="HR359">
            <v>0</v>
          </cell>
          <cell r="HS359">
            <v>0</v>
          </cell>
          <cell r="HT359">
            <v>0</v>
          </cell>
          <cell r="HU359">
            <v>0</v>
          </cell>
          <cell r="HV359">
            <v>0</v>
          </cell>
          <cell r="HW359">
            <v>0</v>
          </cell>
          <cell r="HX359">
            <v>0</v>
          </cell>
          <cell r="HY359">
            <v>0</v>
          </cell>
          <cell r="HZ359">
            <v>0</v>
          </cell>
          <cell r="IA359">
            <v>0</v>
          </cell>
          <cell r="IB359">
            <v>0</v>
          </cell>
          <cell r="IC359">
            <v>0</v>
          </cell>
          <cell r="ID359">
            <v>0</v>
          </cell>
          <cell r="IE359">
            <v>0</v>
          </cell>
          <cell r="IF359">
            <v>0</v>
          </cell>
          <cell r="IG359">
            <v>0</v>
          </cell>
          <cell r="IH359">
            <v>0</v>
          </cell>
          <cell r="II359">
            <v>0</v>
          </cell>
          <cell r="IJ359">
            <v>0</v>
          </cell>
          <cell r="IK359">
            <v>0</v>
          </cell>
          <cell r="IL359">
            <v>0</v>
          </cell>
          <cell r="IM359">
            <v>0</v>
          </cell>
          <cell r="IN359">
            <v>0</v>
          </cell>
          <cell r="IO359">
            <v>0</v>
          </cell>
          <cell r="IP359">
            <v>0</v>
          </cell>
          <cell r="IQ359">
            <v>0</v>
          </cell>
          <cell r="IR359">
            <v>0</v>
          </cell>
          <cell r="IS359">
            <v>0</v>
          </cell>
          <cell r="IT359">
            <v>0</v>
          </cell>
          <cell r="IU359">
            <v>0</v>
          </cell>
        </row>
        <row r="360">
          <cell r="A360" t="str">
            <v>VOLGDFCF</v>
          </cell>
          <cell r="B360" t="str">
            <v>Volume Index (2011=100)</v>
          </cell>
          <cell r="C360" t="str">
            <v>GDFCF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5.0548513563404303</v>
          </cell>
          <cell r="J360">
            <v>6.8133471633761715</v>
          </cell>
          <cell r="K360">
            <v>9.187162672948789</v>
          </cell>
          <cell r="L360">
            <v>10.242216205762908</v>
          </cell>
          <cell r="M360">
            <v>11.429123960549218</v>
          </cell>
          <cell r="N360">
            <v>9.9343365974578504</v>
          </cell>
          <cell r="O360">
            <v>8.2200119547827928</v>
          </cell>
          <cell r="P360">
            <v>7.4728380302737287</v>
          </cell>
          <cell r="Q360">
            <v>7.7802781245055463</v>
          </cell>
          <cell r="R360">
            <v>8.8795028216803509</v>
          </cell>
          <cell r="S360">
            <v>10.989390130271971</v>
          </cell>
          <cell r="T360">
            <v>12.00049225576203</v>
          </cell>
          <cell r="U360">
            <v>13.708443944375098</v>
          </cell>
          <cell r="V360">
            <v>14.125982313953692</v>
          </cell>
          <cell r="W360">
            <v>12.805682037938853</v>
          </cell>
          <cell r="X360">
            <v>12.810956206817742</v>
          </cell>
          <cell r="Y360">
            <v>13.40693729013203</v>
          </cell>
          <cell r="Z360">
            <v>13.058842144125455</v>
          </cell>
          <cell r="AA360">
            <v>13.325187672509273</v>
          </cell>
          <cell r="AB360">
            <v>13.728661591744167</v>
          </cell>
          <cell r="AC360">
            <v>12.459344948225242</v>
          </cell>
          <cell r="AD360">
            <v>13.186960496475098</v>
          </cell>
          <cell r="AE360">
            <v>13.058842144125455</v>
          </cell>
          <cell r="AF360">
            <v>13.191575394244124</v>
          </cell>
          <cell r="AG360">
            <v>13.46407411965331</v>
          </cell>
          <cell r="AH360">
            <v>13.95545085353633</v>
          </cell>
          <cell r="AI360">
            <v>13.450668940419472</v>
          </cell>
          <cell r="AJ360">
            <v>14.923260842812185</v>
          </cell>
          <cell r="AK360">
            <v>15.146533992018425</v>
          </cell>
          <cell r="AL360">
            <v>15.225646525201736</v>
          </cell>
          <cell r="AM360">
            <v>15.804926073732881</v>
          </cell>
          <cell r="AN360">
            <v>15.296847805066719</v>
          </cell>
          <cell r="AO360">
            <v>18.958000035161128</v>
          </cell>
          <cell r="AP360">
            <v>18.878008473831333</v>
          </cell>
          <cell r="AQ360">
            <v>18.877129445684851</v>
          </cell>
          <cell r="AR360">
            <v>20.207099031310982</v>
          </cell>
          <cell r="AS360">
            <v>19.253133735342207</v>
          </cell>
          <cell r="AT360">
            <v>21.342803396564758</v>
          </cell>
          <cell r="AU360">
            <v>20.965700321724302</v>
          </cell>
          <cell r="AV360">
            <v>20.813628452383046</v>
          </cell>
          <cell r="AW360">
            <v>21.791107751270193</v>
          </cell>
          <cell r="AX360">
            <v>21.231386578998261</v>
          </cell>
          <cell r="AY360">
            <v>24.640917002162411</v>
          </cell>
          <cell r="AZ360">
            <v>23.230955855206485</v>
          </cell>
          <cell r="BA360">
            <v>24.245354336245846</v>
          </cell>
          <cell r="BB360">
            <v>25.490058191663294</v>
          </cell>
          <cell r="BC360">
            <v>24.396327420404003</v>
          </cell>
          <cell r="BD360">
            <v>29.104621929994202</v>
          </cell>
          <cell r="BE360">
            <v>28.917388934793692</v>
          </cell>
          <cell r="BF360">
            <v>29.977496879450076</v>
          </cell>
          <cell r="BG360">
            <v>29.385031908721714</v>
          </cell>
          <cell r="BH360">
            <v>29.327455565127199</v>
          </cell>
          <cell r="BI360">
            <v>31.644134245178527</v>
          </cell>
          <cell r="BJ360">
            <v>32.858072115469142</v>
          </cell>
          <cell r="BK360">
            <v>32.257695891422443</v>
          </cell>
          <cell r="BL360">
            <v>31.492941403983753</v>
          </cell>
          <cell r="BM360">
            <v>32.041015453314813</v>
          </cell>
          <cell r="BN360">
            <v>33.544593097870994</v>
          </cell>
          <cell r="BO360">
            <v>30.99189536048944</v>
          </cell>
          <cell r="BP360">
            <v>33.924333257150899</v>
          </cell>
          <cell r="BQ360">
            <v>32.24011532849282</v>
          </cell>
          <cell r="BR360">
            <v>32.652159772155905</v>
          </cell>
          <cell r="BS360">
            <v>30.089133454053197</v>
          </cell>
          <cell r="BT360">
            <v>28.920026019233134</v>
          </cell>
          <cell r="BU360">
            <v>30.597211722719365</v>
          </cell>
          <cell r="BV360">
            <v>30.460962360014765</v>
          </cell>
          <cell r="BW360">
            <v>29.989363759427579</v>
          </cell>
          <cell r="BX360">
            <v>29.803449306446794</v>
          </cell>
          <cell r="BY360">
            <v>30.89168615179058</v>
          </cell>
          <cell r="BZ360">
            <v>31.019145233030361</v>
          </cell>
          <cell r="CA360">
            <v>31.579086162338921</v>
          </cell>
          <cell r="CB360">
            <v>30.80114625270301</v>
          </cell>
          <cell r="CC360">
            <v>30.957613262776672</v>
          </cell>
          <cell r="CD360">
            <v>31.113201244703852</v>
          </cell>
          <cell r="CE360">
            <v>29.542377946941862</v>
          </cell>
          <cell r="CF360">
            <v>31.796206114519787</v>
          </cell>
          <cell r="CG360">
            <v>30.832131994866472</v>
          </cell>
          <cell r="CH360">
            <v>30.683356481074526</v>
          </cell>
          <cell r="CI360">
            <v>31.197587946766053</v>
          </cell>
          <cell r="CJ360">
            <v>32.399219423005924</v>
          </cell>
          <cell r="CK360">
            <v>36.627344807580734</v>
          </cell>
          <cell r="CL360">
            <v>32.725998136460326</v>
          </cell>
          <cell r="CM360">
            <v>35.479334048276222</v>
          </cell>
          <cell r="CN360">
            <v>35.968073697719802</v>
          </cell>
          <cell r="CO360">
            <v>38.661415938538354</v>
          </cell>
          <cell r="CP360">
            <v>39.344420808354286</v>
          </cell>
          <cell r="CQ360">
            <v>37.363311123222168</v>
          </cell>
          <cell r="CR360">
            <v>37.910725901443364</v>
          </cell>
          <cell r="CS360">
            <v>40.086320563984458</v>
          </cell>
          <cell r="CT360">
            <v>41.374975826725972</v>
          </cell>
          <cell r="CU360">
            <v>42.244334663595929</v>
          </cell>
          <cell r="CV360">
            <v>40.404089238937431</v>
          </cell>
          <cell r="CW360">
            <v>42.31465691531443</v>
          </cell>
          <cell r="CX360">
            <v>42.827130324712996</v>
          </cell>
          <cell r="CY360">
            <v>42.489583516464194</v>
          </cell>
          <cell r="CZ360">
            <v>40.351787064221796</v>
          </cell>
          <cell r="DA360">
            <v>41.995789455178354</v>
          </cell>
          <cell r="DB360">
            <v>42.957226490392216</v>
          </cell>
          <cell r="DC360">
            <v>45.277860797102726</v>
          </cell>
          <cell r="DD360">
            <v>45.649689703064297</v>
          </cell>
          <cell r="DE360">
            <v>47.841106872242051</v>
          </cell>
          <cell r="DF360">
            <v>45.431470965700321</v>
          </cell>
          <cell r="DG360">
            <v>45.03085388794149</v>
          </cell>
          <cell r="DH360">
            <v>49.785517132258576</v>
          </cell>
          <cell r="DI360">
            <v>50.962535820396972</v>
          </cell>
          <cell r="DJ360">
            <v>53.076598512684384</v>
          </cell>
          <cell r="DK360">
            <v>49.713876338320354</v>
          </cell>
          <cell r="DL360">
            <v>48.662998189202014</v>
          </cell>
          <cell r="DM360">
            <v>54.822348411596145</v>
          </cell>
          <cell r="DN360">
            <v>56.191874263813922</v>
          </cell>
          <cell r="DO360">
            <v>57.005854327455566</v>
          </cell>
          <cell r="DP360">
            <v>54.170768798016908</v>
          </cell>
          <cell r="DQ360">
            <v>52.481496457516577</v>
          </cell>
          <cell r="DR360">
            <v>57.079692691759988</v>
          </cell>
          <cell r="DS360">
            <v>57.193087322656069</v>
          </cell>
          <cell r="DT360">
            <v>56.306147922856489</v>
          </cell>
          <cell r="DU360">
            <v>55.765106098697281</v>
          </cell>
          <cell r="DV360">
            <v>60.434943126878927</v>
          </cell>
          <cell r="DW360">
            <v>65.637910725901435</v>
          </cell>
          <cell r="DX360">
            <v>63.084333960373407</v>
          </cell>
          <cell r="DY360">
            <v>67.299273922750999</v>
          </cell>
          <cell r="DZ360">
            <v>64.114115433976195</v>
          </cell>
          <cell r="EA360">
            <v>65.391782844886691</v>
          </cell>
          <cell r="EB360">
            <v>70.113043019637487</v>
          </cell>
          <cell r="EC360">
            <v>69.856366800864961</v>
          </cell>
          <cell r="ED360">
            <v>69.796592886904236</v>
          </cell>
          <cell r="EE360">
            <v>68.789446388073344</v>
          </cell>
          <cell r="EF360">
            <v>70.463775250083501</v>
          </cell>
          <cell r="EG360">
            <v>75.915507814560229</v>
          </cell>
          <cell r="EH360">
            <v>74.57411086302983</v>
          </cell>
          <cell r="EI360">
            <v>83.567447829679509</v>
          </cell>
          <cell r="EJ360">
            <v>76.130210439338271</v>
          </cell>
          <cell r="EK360">
            <v>82.488880293947005</v>
          </cell>
          <cell r="EL360">
            <v>86.734586241451453</v>
          </cell>
          <cell r="EM360">
            <v>85.177827394033159</v>
          </cell>
          <cell r="EN360">
            <v>91.788998083718639</v>
          </cell>
          <cell r="EO360">
            <v>86.547573003287567</v>
          </cell>
          <cell r="EP360">
            <v>81.787415833054979</v>
          </cell>
          <cell r="EQ360">
            <v>88.507586012904142</v>
          </cell>
          <cell r="ER360">
            <v>75.493574304249222</v>
          </cell>
          <cell r="ES360">
            <v>74.805295265554406</v>
          </cell>
          <cell r="ET360">
            <v>80.148467853940687</v>
          </cell>
          <cell r="EU360">
            <v>66.81756649847928</v>
          </cell>
          <cell r="EV360">
            <v>67.332676992317303</v>
          </cell>
          <cell r="EW360">
            <v>66.871187215414636</v>
          </cell>
          <cell r="EX360">
            <v>67.1964276296127</v>
          </cell>
          <cell r="EY360">
            <v>67.054464583955976</v>
          </cell>
          <cell r="EZ360">
            <v>67.914593625287878</v>
          </cell>
          <cell r="FA360">
            <v>68.856911798315778</v>
          </cell>
          <cell r="FB360">
            <v>76.108894006786102</v>
          </cell>
          <cell r="FC360">
            <v>76.464900406110999</v>
          </cell>
          <cell r="FD360">
            <v>72.336324959125193</v>
          </cell>
          <cell r="FE360">
            <v>74.671682987289259</v>
          </cell>
          <cell r="FF360">
            <v>70.868128197464884</v>
          </cell>
          <cell r="FG360">
            <v>78.507761818533425</v>
          </cell>
          <cell r="FH360">
            <v>73.262600868479808</v>
          </cell>
          <cell r="FI360">
            <v>74.327543467941851</v>
          </cell>
          <cell r="FJ360">
            <v>66.212795133700183</v>
          </cell>
          <cell r="FK360">
            <v>70.525307220337197</v>
          </cell>
          <cell r="FL360">
            <v>75.388969954817952</v>
          </cell>
          <cell r="FM360">
            <v>73.615091155218792</v>
          </cell>
          <cell r="FN360">
            <v>71.435540866018528</v>
          </cell>
          <cell r="FO360">
            <v>69.811536365394417</v>
          </cell>
          <cell r="FP360">
            <v>67.703626870132382</v>
          </cell>
          <cell r="FQ360">
            <v>76.412158717322129</v>
          </cell>
          <cell r="FR360">
            <v>76.142297076352378</v>
          </cell>
          <cell r="FS360">
            <v>72.517404757300326</v>
          </cell>
          <cell r="FT360">
            <v>73.002589999999998</v>
          </cell>
          <cell r="FU360">
            <v>74.364904999999993</v>
          </cell>
          <cell r="FV360">
            <v>77.254625000000004</v>
          </cell>
          <cell r="FW360">
            <v>75.183605</v>
          </cell>
          <cell r="FX360">
            <v>74.951477999999994</v>
          </cell>
          <cell r="FY360">
            <v>74.698877999999993</v>
          </cell>
          <cell r="FZ360">
            <v>78.319259000000002</v>
          </cell>
          <cell r="GA360">
            <v>79.148677000000006</v>
          </cell>
          <cell r="GB360">
            <v>79.701689000000002</v>
          </cell>
          <cell r="GC360">
            <v>77.967151000000001</v>
          </cell>
          <cell r="GD360">
            <v>79.708258999999998</v>
          </cell>
          <cell r="GE360">
            <v>81.544602999999995</v>
          </cell>
          <cell r="GF360">
            <v>87.088318000000001</v>
          </cell>
          <cell r="GG360">
            <v>85.570044999999993</v>
          </cell>
          <cell r="GH360">
            <v>83.477868999999998</v>
          </cell>
          <cell r="GI360">
            <v>79.778402</v>
          </cell>
          <cell r="GJ360">
            <v>86.491343000000001</v>
          </cell>
          <cell r="GK360">
            <v>86.069384999999997</v>
          </cell>
          <cell r="GL360">
            <v>92.127619999999993</v>
          </cell>
          <cell r="GM360">
            <v>86.116771</v>
          </cell>
          <cell r="GN360">
            <v>89.385636000000005</v>
          </cell>
          <cell r="GO360">
            <v>92.279257000000001</v>
          </cell>
          <cell r="GP360">
            <v>89.937257000000002</v>
          </cell>
          <cell r="GQ360">
            <v>77.651698999999994</v>
          </cell>
          <cell r="GR360">
            <v>87.313535999999999</v>
          </cell>
          <cell r="GS360">
            <v>78.656677999999999</v>
          </cell>
          <cell r="GT360">
            <v>80.751455000000007</v>
          </cell>
          <cell r="GU360">
            <v>91.444246000000007</v>
          </cell>
          <cell r="GV360">
            <v>86.292004000000006</v>
          </cell>
          <cell r="GW360">
            <v>84.286113999999998</v>
          </cell>
          <cell r="GX360">
            <v>84.969190999999995</v>
          </cell>
          <cell r="GY360">
            <v>93.085271000000006</v>
          </cell>
          <cell r="GZ360">
            <v>91.577022999999997</v>
          </cell>
          <cell r="HA360">
            <v>93.443713000000002</v>
          </cell>
          <cell r="HB360">
            <v>90.768811999999997</v>
          </cell>
          <cell r="HC360">
            <v>89.160126000000005</v>
          </cell>
          <cell r="HD360">
            <v>101.610765</v>
          </cell>
          <cell r="HE360">
            <v>103.912998</v>
          </cell>
          <cell r="HF360">
            <v>105.31611100000001</v>
          </cell>
          <cell r="HG360">
            <v>100</v>
          </cell>
          <cell r="HH360">
            <v>100.290074</v>
          </cell>
          <cell r="HI360">
            <v>107.54209</v>
          </cell>
          <cell r="HJ360">
            <v>112.485716</v>
          </cell>
          <cell r="HK360">
            <v>117.333522</v>
          </cell>
          <cell r="HL360">
            <v>109.41289999999999</v>
          </cell>
          <cell r="HM360">
            <v>97.020917999999995</v>
          </cell>
          <cell r="HN360">
            <v>114.943459</v>
          </cell>
          <cell r="HO360">
            <v>115.014732</v>
          </cell>
          <cell r="HP360">
            <v>0</v>
          </cell>
          <cell r="HQ360">
            <v>0</v>
          </cell>
          <cell r="HR360">
            <v>0</v>
          </cell>
          <cell r="HS360">
            <v>0</v>
          </cell>
          <cell r="HT360">
            <v>0</v>
          </cell>
          <cell r="HU360">
            <v>0</v>
          </cell>
          <cell r="HV360">
            <v>0</v>
          </cell>
          <cell r="HW360">
            <v>0</v>
          </cell>
          <cell r="HX360">
            <v>0</v>
          </cell>
          <cell r="HY360">
            <v>0</v>
          </cell>
          <cell r="HZ360">
            <v>0</v>
          </cell>
          <cell r="IA360">
            <v>0</v>
          </cell>
          <cell r="IB360">
            <v>0</v>
          </cell>
          <cell r="IC360">
            <v>0</v>
          </cell>
          <cell r="ID360">
            <v>0</v>
          </cell>
          <cell r="IE360">
            <v>0</v>
          </cell>
          <cell r="IF360">
            <v>0</v>
          </cell>
          <cell r="IG360">
            <v>0</v>
          </cell>
          <cell r="IH360">
            <v>0</v>
          </cell>
          <cell r="II360">
            <v>0</v>
          </cell>
          <cell r="IJ360">
            <v>0</v>
          </cell>
          <cell r="IK360">
            <v>0</v>
          </cell>
          <cell r="IL360">
            <v>0</v>
          </cell>
          <cell r="IM360">
            <v>0</v>
          </cell>
          <cell r="IN360">
            <v>0</v>
          </cell>
          <cell r="IO360">
            <v>0</v>
          </cell>
          <cell r="IP360">
            <v>0</v>
          </cell>
          <cell r="IQ360">
            <v>0</v>
          </cell>
          <cell r="IR360">
            <v>0</v>
          </cell>
          <cell r="IS360">
            <v>0</v>
          </cell>
          <cell r="IT360">
            <v>0</v>
          </cell>
          <cell r="IU360">
            <v>0</v>
          </cell>
        </row>
        <row r="361">
          <cell r="A361" t="str">
            <v>VOLGDFCFBC</v>
          </cell>
          <cell r="B361" t="str">
            <v>Volume Index (2011=100)</v>
          </cell>
          <cell r="C361" t="str">
            <v>GDFCF</v>
          </cell>
          <cell r="D361" t="str">
            <v>Construction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33.646362570487412</v>
          </cell>
          <cell r="O361">
            <v>26.158226788007372</v>
          </cell>
          <cell r="P361">
            <v>22.211490145720507</v>
          </cell>
          <cell r="Q361">
            <v>21.121098766121378</v>
          </cell>
          <cell r="R361">
            <v>23.95790296465859</v>
          </cell>
          <cell r="S361">
            <v>30.972586678577414</v>
          </cell>
          <cell r="T361">
            <v>33.720060298140808</v>
          </cell>
          <cell r="U361">
            <v>41.389090503042823</v>
          </cell>
          <cell r="V361">
            <v>37.398246887387636</v>
          </cell>
          <cell r="W361">
            <v>33.624029925743962</v>
          </cell>
          <cell r="X361">
            <v>33.807157612640275</v>
          </cell>
          <cell r="Y361">
            <v>36.469767182178551</v>
          </cell>
          <cell r="Z361">
            <v>42.633018815253202</v>
          </cell>
          <cell r="AA361">
            <v>37.040924571492376</v>
          </cell>
          <cell r="AB361">
            <v>39.376919211657643</v>
          </cell>
          <cell r="AC361">
            <v>37.458545028194962</v>
          </cell>
          <cell r="AD361">
            <v>39.08101166880688</v>
          </cell>
          <cell r="AE361">
            <v>42.300262408575733</v>
          </cell>
          <cell r="AF361">
            <v>40.140695661883754</v>
          </cell>
          <cell r="AG361">
            <v>39.13349338395399</v>
          </cell>
          <cell r="AH361">
            <v>41.880408687398806</v>
          </cell>
          <cell r="AI361">
            <v>40.857015242030037</v>
          </cell>
          <cell r="AJ361">
            <v>47.171012227123001</v>
          </cell>
          <cell r="AK361">
            <v>43.617888448439508</v>
          </cell>
          <cell r="AL361">
            <v>45.111942381776558</v>
          </cell>
          <cell r="AM361">
            <v>47.979453966836019</v>
          </cell>
          <cell r="AN361">
            <v>45.975657417229634</v>
          </cell>
          <cell r="AO361">
            <v>63.507341856959407</v>
          </cell>
          <cell r="AP361">
            <v>55.985707107364192</v>
          </cell>
          <cell r="AQ361">
            <v>60.081514153313606</v>
          </cell>
          <cell r="AR361">
            <v>62.716766233041142</v>
          </cell>
          <cell r="AS361">
            <v>60.55719948634917</v>
          </cell>
          <cell r="AT361">
            <v>69.724750153536931</v>
          </cell>
          <cell r="AU361">
            <v>62.024454245994086</v>
          </cell>
          <cell r="AV361">
            <v>61.754229244598292</v>
          </cell>
          <cell r="AW361">
            <v>62.060186477583613</v>
          </cell>
          <cell r="AX361">
            <v>63.804366032047341</v>
          </cell>
          <cell r="AY361">
            <v>78.083859081011667</v>
          </cell>
          <cell r="AZ361">
            <v>63.138853218692425</v>
          </cell>
          <cell r="BA361">
            <v>61.870358997264255</v>
          </cell>
          <cell r="BB361">
            <v>72.362235497738823</v>
          </cell>
          <cell r="BC361">
            <v>68.735413991401927</v>
          </cell>
          <cell r="BD361">
            <v>90.688403774216965</v>
          </cell>
          <cell r="BE361">
            <v>75.095751214337554</v>
          </cell>
          <cell r="BF361">
            <v>81.686114678130764</v>
          </cell>
          <cell r="BG361">
            <v>78.990564457595895</v>
          </cell>
          <cell r="BH361">
            <v>81.486795823795433</v>
          </cell>
          <cell r="BI361">
            <v>95.476522807213442</v>
          </cell>
          <cell r="BJ361">
            <v>82.635252079727536</v>
          </cell>
          <cell r="BK361">
            <v>86.802523588856005</v>
          </cell>
          <cell r="BL361">
            <v>88.307743844564783</v>
          </cell>
          <cell r="BM361">
            <v>88.216738317235226</v>
          </cell>
          <cell r="BN361">
            <v>105.07956004689856</v>
          </cell>
          <cell r="BO361">
            <v>92.278488079950876</v>
          </cell>
          <cell r="BP361">
            <v>93.803807715928755</v>
          </cell>
          <cell r="BQ361">
            <v>96.445759589079344</v>
          </cell>
          <cell r="BR361">
            <v>96.793032214840053</v>
          </cell>
          <cell r="BS361">
            <v>95.387192228239627</v>
          </cell>
          <cell r="BT361">
            <v>81.306459717492046</v>
          </cell>
          <cell r="BU361">
            <v>84.937747752777625</v>
          </cell>
          <cell r="BV361">
            <v>86.070012841270724</v>
          </cell>
          <cell r="BW361">
            <v>86.810898330634799</v>
          </cell>
          <cell r="BX361">
            <v>88.767796326279935</v>
          </cell>
          <cell r="BY361">
            <v>77.818100608564563</v>
          </cell>
          <cell r="BZ361">
            <v>79.696276031489035</v>
          </cell>
          <cell r="CA361">
            <v>81.782145050527618</v>
          </cell>
          <cell r="CB361">
            <v>81.928423873597239</v>
          </cell>
          <cell r="CC361">
            <v>86.605996315113615</v>
          </cell>
          <cell r="CD361">
            <v>73.519066495449721</v>
          </cell>
          <cell r="CE361">
            <v>74.859025180056946</v>
          </cell>
          <cell r="CF361">
            <v>82.005471497962148</v>
          </cell>
          <cell r="CG361">
            <v>79.156942660934632</v>
          </cell>
          <cell r="CH361">
            <v>84.200770476243648</v>
          </cell>
          <cell r="CI361">
            <v>77.480877672938419</v>
          </cell>
          <cell r="CJ361">
            <v>81.50745352018312</v>
          </cell>
          <cell r="CK361">
            <v>88.845960582882029</v>
          </cell>
          <cell r="CL361">
            <v>83.040589581821223</v>
          </cell>
          <cell r="CM361">
            <v>91.405281670481827</v>
          </cell>
          <cell r="CN361">
            <v>80.524817151471169</v>
          </cell>
          <cell r="CO361">
            <v>84.493328122382891</v>
          </cell>
          <cell r="CP361">
            <v>90.4293450951929</v>
          </cell>
          <cell r="CQ361">
            <v>86.71319300988219</v>
          </cell>
          <cell r="CR361">
            <v>93.730109988275359</v>
          </cell>
          <cell r="CS361">
            <v>87.150912846853885</v>
          </cell>
          <cell r="CT361">
            <v>81.891575009770534</v>
          </cell>
          <cell r="CU361">
            <v>92.370051923399032</v>
          </cell>
          <cell r="CV361">
            <v>88.785662442074695</v>
          </cell>
          <cell r="CW361">
            <v>98.350734185695941</v>
          </cell>
          <cell r="CX361">
            <v>89.72363352129976</v>
          </cell>
          <cell r="CY361">
            <v>93.3482217631623</v>
          </cell>
          <cell r="CZ361">
            <v>95.947741611300316</v>
          </cell>
          <cell r="DA361">
            <v>94.342582770364587</v>
          </cell>
          <cell r="DB361">
            <v>100.00111663223717</v>
          </cell>
          <cell r="DC361">
            <v>99.139076545139858</v>
          </cell>
          <cell r="DD361">
            <v>104.22421975322426</v>
          </cell>
          <cell r="DE361">
            <v>111.49349561721846</v>
          </cell>
          <cell r="DF361">
            <v>103.71447713695494</v>
          </cell>
          <cell r="DG361">
            <v>106.23862430908379</v>
          </cell>
          <cell r="DH361">
            <v>101.00608564569259</v>
          </cell>
          <cell r="DI361">
            <v>102.62296912511863</v>
          </cell>
          <cell r="DJ361">
            <v>110.1312042878678</v>
          </cell>
          <cell r="DK361">
            <v>104.99972084194071</v>
          </cell>
          <cell r="DL361">
            <v>107.99620345039361</v>
          </cell>
          <cell r="DM361">
            <v>95.746747808609229</v>
          </cell>
          <cell r="DN361">
            <v>99.916252582212053</v>
          </cell>
          <cell r="DO361">
            <v>110.43269499190443</v>
          </cell>
          <cell r="DP361">
            <v>103.52297470827982</v>
          </cell>
          <cell r="DQ361">
            <v>114.97068840377422</v>
          </cell>
          <cell r="DR361">
            <v>101.2919434984088</v>
          </cell>
          <cell r="DS361">
            <v>104.93216459159176</v>
          </cell>
          <cell r="DT361">
            <v>112.3265032661493</v>
          </cell>
          <cell r="DU361">
            <v>108.38032493998102</v>
          </cell>
          <cell r="DV361">
            <v>133.2544246552398</v>
          </cell>
          <cell r="DW361">
            <v>119.17369214449221</v>
          </cell>
          <cell r="DX361">
            <v>127.16877896264864</v>
          </cell>
          <cell r="DY361">
            <v>129.87996203450393</v>
          </cell>
          <cell r="DZ361">
            <v>127.36921444922116</v>
          </cell>
          <cell r="EA361">
            <v>133.7814750711853</v>
          </cell>
          <cell r="EB361">
            <v>125.40896655686448</v>
          </cell>
          <cell r="EC361">
            <v>120.21439338953716</v>
          </cell>
          <cell r="ED361">
            <v>128.02411925632293</v>
          </cell>
          <cell r="EE361">
            <v>126.85723856847748</v>
          </cell>
          <cell r="EF361">
            <v>138.56959410418179</v>
          </cell>
          <cell r="EG361">
            <v>126.80252358885602</v>
          </cell>
          <cell r="EH361">
            <v>125.30400312657027</v>
          </cell>
          <cell r="EI361">
            <v>147.90240634247112</v>
          </cell>
          <cell r="EJ361">
            <v>134.64463179051981</v>
          </cell>
          <cell r="EK361">
            <v>147.48925241471721</v>
          </cell>
          <cell r="EL361">
            <v>143.50064206353636</v>
          </cell>
          <cell r="EM361">
            <v>150.86818156440177</v>
          </cell>
          <cell r="EN361">
            <v>164.86405002512424</v>
          </cell>
          <cell r="EO361">
            <v>151.68053151694488</v>
          </cell>
          <cell r="EP361">
            <v>166.97225168890625</v>
          </cell>
          <cell r="EQ361">
            <v>157.4161130031824</v>
          </cell>
          <cell r="ER361">
            <v>139.92071911116074</v>
          </cell>
          <cell r="ES361">
            <v>133.82167383172353</v>
          </cell>
          <cell r="ET361">
            <v>149.53268940874324</v>
          </cell>
          <cell r="EU361">
            <v>143.03165652392386</v>
          </cell>
          <cell r="EV361">
            <v>121.3980235609402</v>
          </cell>
          <cell r="EW361">
            <v>117.06549048071018</v>
          </cell>
          <cell r="EX361">
            <v>118.37418346267657</v>
          </cell>
          <cell r="EY361">
            <v>124.96733850706269</v>
          </cell>
          <cell r="EZ361">
            <v>121.23052872536431</v>
          </cell>
          <cell r="FA361">
            <v>103.65697057674055</v>
          </cell>
          <cell r="FB361">
            <v>115.68086650661604</v>
          </cell>
          <cell r="FC361">
            <v>119.79677293283457</v>
          </cell>
          <cell r="FD361">
            <v>115.09128468538887</v>
          </cell>
          <cell r="FE361">
            <v>119.53994751828485</v>
          </cell>
          <cell r="FF361">
            <v>106.80364022109319</v>
          </cell>
          <cell r="FG361">
            <v>109.29373010998829</v>
          </cell>
          <cell r="FH361">
            <v>119.65607727095082</v>
          </cell>
          <cell r="FI361">
            <v>113.82334878007927</v>
          </cell>
          <cell r="FJ361">
            <v>113.27564066774607</v>
          </cell>
          <cell r="FK361">
            <v>111.63642454357657</v>
          </cell>
          <cell r="FL361">
            <v>114.29177600357323</v>
          </cell>
          <cell r="FM361">
            <v>109.96147618781755</v>
          </cell>
          <cell r="FN361">
            <v>112.29132935067835</v>
          </cell>
          <cell r="FO361">
            <v>111.42873094746247</v>
          </cell>
          <cell r="FP361">
            <v>103.76193400703477</v>
          </cell>
          <cell r="FQ361">
            <v>109.12176874546368</v>
          </cell>
          <cell r="FR361">
            <v>100.37407179945286</v>
          </cell>
          <cell r="FS361">
            <v>106.17162637485345</v>
          </cell>
          <cell r="FT361">
            <v>98.113140000000001</v>
          </cell>
          <cell r="FU361">
            <v>90.269425999999996</v>
          </cell>
          <cell r="FV361">
            <v>93.302711000000002</v>
          </cell>
          <cell r="FW361">
            <v>97.475812000000005</v>
          </cell>
          <cell r="FX361">
            <v>94.790244999999999</v>
          </cell>
          <cell r="FY361">
            <v>96.364175000000003</v>
          </cell>
          <cell r="FZ361">
            <v>81.527373999999995</v>
          </cell>
          <cell r="GA361">
            <v>87.819030999999995</v>
          </cell>
          <cell r="GB361">
            <v>84.685620999999998</v>
          </cell>
          <cell r="GC361">
            <v>87.598983000000004</v>
          </cell>
          <cell r="GD361">
            <v>85.426359000000005</v>
          </cell>
          <cell r="GE361">
            <v>79.283985000000001</v>
          </cell>
          <cell r="GF361">
            <v>79.108788000000004</v>
          </cell>
          <cell r="GG361">
            <v>81.783275000000003</v>
          </cell>
          <cell r="GH361">
            <v>81.400566999999995</v>
          </cell>
          <cell r="GI361">
            <v>82.417899000000006</v>
          </cell>
          <cell r="GJ361">
            <v>83.753698999999997</v>
          </cell>
          <cell r="GK361">
            <v>78.122142999999994</v>
          </cell>
          <cell r="GL361">
            <v>80.472206999999997</v>
          </cell>
          <cell r="GM361">
            <v>81.191449000000006</v>
          </cell>
          <cell r="GN361">
            <v>94.112340000000003</v>
          </cell>
          <cell r="GO361">
            <v>86.305171999999999</v>
          </cell>
          <cell r="GP361">
            <v>79.738724000000005</v>
          </cell>
          <cell r="GQ361">
            <v>86.595740000000006</v>
          </cell>
          <cell r="GR361">
            <v>86.687948000000006</v>
          </cell>
          <cell r="GS361">
            <v>84.631651000000005</v>
          </cell>
          <cell r="GT361">
            <v>80.396375000000006</v>
          </cell>
          <cell r="GU361">
            <v>80.600620000000006</v>
          </cell>
          <cell r="GV361">
            <v>82.027815000000004</v>
          </cell>
          <cell r="GW361">
            <v>81.914129000000003</v>
          </cell>
          <cell r="GX361">
            <v>78.404454000000001</v>
          </cell>
          <cell r="GY361">
            <v>90.287863000000002</v>
          </cell>
          <cell r="GZ361">
            <v>87.200440999999998</v>
          </cell>
          <cell r="HA361">
            <v>90.316972000000007</v>
          </cell>
          <cell r="HB361">
            <v>86.552435000000003</v>
          </cell>
          <cell r="HC361">
            <v>99.619602</v>
          </cell>
          <cell r="HD361">
            <v>93.053380000000004</v>
          </cell>
          <cell r="HE361">
            <v>99.445563000000007</v>
          </cell>
          <cell r="HF361">
            <v>107.881455</v>
          </cell>
          <cell r="HG361">
            <v>100</v>
          </cell>
          <cell r="HH361">
            <v>114.184586</v>
          </cell>
          <cell r="HI361">
            <v>106.7366</v>
          </cell>
          <cell r="HJ361">
            <v>108.22402099999999</v>
          </cell>
          <cell r="HK361">
            <v>123.60668699999999</v>
          </cell>
          <cell r="HL361">
            <v>113.188</v>
          </cell>
          <cell r="HM361">
            <v>111.20984900000001</v>
          </cell>
          <cell r="HN361">
            <v>104.422977</v>
          </cell>
          <cell r="HO361">
            <v>110.350082</v>
          </cell>
          <cell r="HP361">
            <v>0</v>
          </cell>
          <cell r="HQ361">
            <v>0</v>
          </cell>
          <cell r="HR361">
            <v>0</v>
          </cell>
          <cell r="HS361">
            <v>0</v>
          </cell>
          <cell r="HT361">
            <v>0</v>
          </cell>
          <cell r="HU361">
            <v>0</v>
          </cell>
          <cell r="HV361">
            <v>0</v>
          </cell>
          <cell r="HW361">
            <v>0</v>
          </cell>
          <cell r="HX361">
            <v>0</v>
          </cell>
          <cell r="HY361">
            <v>0</v>
          </cell>
          <cell r="HZ361">
            <v>0</v>
          </cell>
          <cell r="IA361">
            <v>0</v>
          </cell>
          <cell r="IB361">
            <v>0</v>
          </cell>
          <cell r="IC361">
            <v>0</v>
          </cell>
          <cell r="ID361">
            <v>0</v>
          </cell>
          <cell r="IE361">
            <v>0</v>
          </cell>
          <cell r="IF361">
            <v>0</v>
          </cell>
          <cell r="IG361">
            <v>0</v>
          </cell>
          <cell r="IH361">
            <v>0</v>
          </cell>
          <cell r="II361">
            <v>0</v>
          </cell>
          <cell r="IJ361">
            <v>0</v>
          </cell>
          <cell r="IK361">
            <v>0</v>
          </cell>
          <cell r="IL361">
            <v>0</v>
          </cell>
          <cell r="IM361">
            <v>0</v>
          </cell>
          <cell r="IN361">
            <v>0</v>
          </cell>
          <cell r="IO361">
            <v>0</v>
          </cell>
          <cell r="IP361">
            <v>0</v>
          </cell>
          <cell r="IQ361">
            <v>0</v>
          </cell>
          <cell r="IR361">
            <v>0</v>
          </cell>
          <cell r="IS361">
            <v>0</v>
          </cell>
          <cell r="IT361">
            <v>0</v>
          </cell>
          <cell r="IU361">
            <v>0</v>
          </cell>
        </row>
        <row r="362">
          <cell r="A362" t="str">
            <v>VOLGDFCFBCPU</v>
          </cell>
          <cell r="B362" t="str">
            <v>Volume Index (2011=100)</v>
          </cell>
          <cell r="C362" t="str">
            <v>GDFCF</v>
          </cell>
          <cell r="D362" t="str">
            <v>Construction</v>
          </cell>
          <cell r="E362" t="str">
            <v>Public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16.951725533852848</v>
          </cell>
          <cell r="O362">
            <v>14.863542826299634</v>
          </cell>
          <cell r="P362">
            <v>13.758728873595791</v>
          </cell>
          <cell r="Q362">
            <v>12.159700435178626</v>
          </cell>
          <cell r="R362">
            <v>10.009108389839085</v>
          </cell>
          <cell r="S362">
            <v>12.83608271767365</v>
          </cell>
          <cell r="T362">
            <v>14.247883142731844</v>
          </cell>
          <cell r="U362">
            <v>24.059643086057417</v>
          </cell>
          <cell r="V362">
            <v>15.90257396349897</v>
          </cell>
          <cell r="W362">
            <v>15.261613197044834</v>
          </cell>
          <cell r="X362">
            <v>19.343521236042236</v>
          </cell>
          <cell r="Y362">
            <v>18.606416354619977</v>
          </cell>
          <cell r="Z362">
            <v>28.182032857672972</v>
          </cell>
          <cell r="AA362">
            <v>20.611948858077792</v>
          </cell>
          <cell r="AB362">
            <v>25.395540262456567</v>
          </cell>
          <cell r="AC362">
            <v>26.023007118037984</v>
          </cell>
          <cell r="AD362">
            <v>25.05313227406133</v>
          </cell>
          <cell r="AE362">
            <v>35.023445670141349</v>
          </cell>
          <cell r="AF362">
            <v>24.943494248220492</v>
          </cell>
          <cell r="AG362">
            <v>24.903012515602335</v>
          </cell>
          <cell r="AH362">
            <v>22.622541578112877</v>
          </cell>
          <cell r="AI362">
            <v>26.832641770401107</v>
          </cell>
          <cell r="AJ362">
            <v>33.275984212124278</v>
          </cell>
          <cell r="AK362">
            <v>26.191681003946972</v>
          </cell>
          <cell r="AL362">
            <v>29.916000404817328</v>
          </cell>
          <cell r="AM362">
            <v>31.690449684579836</v>
          </cell>
          <cell r="AN362">
            <v>30.27190230408528</v>
          </cell>
          <cell r="AO362">
            <v>43.065816550281689</v>
          </cell>
          <cell r="AP362">
            <v>34.476942279796241</v>
          </cell>
          <cell r="AQ362">
            <v>40.360287420301589</v>
          </cell>
          <cell r="AR362">
            <v>54.441183415983538</v>
          </cell>
          <cell r="AS362">
            <v>43.167020881827071</v>
          </cell>
          <cell r="AT362">
            <v>59.386701750834938</v>
          </cell>
          <cell r="AU362">
            <v>46.365077758661407</v>
          </cell>
          <cell r="AV362">
            <v>54.286003440947269</v>
          </cell>
          <cell r="AW362">
            <v>54.738049455183344</v>
          </cell>
          <cell r="AX362">
            <v>53.724319400870357</v>
          </cell>
          <cell r="AY362">
            <v>68.926896737847045</v>
          </cell>
          <cell r="AZ362">
            <v>40.744863880174073</v>
          </cell>
          <cell r="BA362">
            <v>40.05667442566542</v>
          </cell>
          <cell r="BB362">
            <v>52.983841041729917</v>
          </cell>
          <cell r="BC362">
            <v>50.592045339540533</v>
          </cell>
          <cell r="BD362">
            <v>63.569814121377732</v>
          </cell>
          <cell r="BE362">
            <v>39.989204871301823</v>
          </cell>
          <cell r="BF362">
            <v>52.3563741861485</v>
          </cell>
          <cell r="BG362">
            <v>43.673042539554025</v>
          </cell>
          <cell r="BH362">
            <v>49.854940458118271</v>
          </cell>
          <cell r="BI362">
            <v>64.251256620450022</v>
          </cell>
          <cell r="BJ362">
            <v>44.327497216880886</v>
          </cell>
          <cell r="BK362">
            <v>49.947711095368213</v>
          </cell>
          <cell r="BL362">
            <v>53.044563640657152</v>
          </cell>
          <cell r="BM362">
            <v>52.86408258273454</v>
          </cell>
          <cell r="BN362">
            <v>72.050737104881421</v>
          </cell>
          <cell r="BO362">
            <v>58.185743683162968</v>
          </cell>
          <cell r="BP362">
            <v>69.601592281482979</v>
          </cell>
          <cell r="BQ362">
            <v>82.184664170293161</v>
          </cell>
          <cell r="BR362">
            <v>70.606888641500518</v>
          </cell>
          <cell r="BS362">
            <v>76.233849475424222</v>
          </cell>
          <cell r="BT362">
            <v>59.312485241034985</v>
          </cell>
          <cell r="BU362">
            <v>77.212158013696325</v>
          </cell>
          <cell r="BV362">
            <v>77.502277097459768</v>
          </cell>
          <cell r="BW362">
            <v>72.634348750126506</v>
          </cell>
          <cell r="BX362">
            <v>84.336942954491789</v>
          </cell>
          <cell r="BY362">
            <v>57.268157743818108</v>
          </cell>
          <cell r="BZ362">
            <v>59.062847889889689</v>
          </cell>
          <cell r="CA362">
            <v>61.073440609924766</v>
          </cell>
          <cell r="CB362">
            <v>65.388118611476571</v>
          </cell>
          <cell r="CC362">
            <v>67.071483992848229</v>
          </cell>
          <cell r="CD362">
            <v>40.549202172519649</v>
          </cell>
          <cell r="CE362">
            <v>47.768444489424148</v>
          </cell>
          <cell r="CF362">
            <v>49.569881590932091</v>
          </cell>
          <cell r="CG362">
            <v>51.26842762203556</v>
          </cell>
          <cell r="CH362">
            <v>61.228620584961035</v>
          </cell>
          <cell r="CI362">
            <v>37.357892251121683</v>
          </cell>
          <cell r="CJ362">
            <v>46.911581149006508</v>
          </cell>
          <cell r="CK362">
            <v>51.37806564787639</v>
          </cell>
          <cell r="CL362">
            <v>49.227473602536854</v>
          </cell>
          <cell r="CM362">
            <v>65.216071247849399</v>
          </cell>
          <cell r="CN362">
            <v>42.741962689336439</v>
          </cell>
          <cell r="CO362">
            <v>50.662888371622309</v>
          </cell>
          <cell r="CP362">
            <v>52.99058799716628</v>
          </cell>
          <cell r="CQ362">
            <v>52.902877576493609</v>
          </cell>
          <cell r="CR362">
            <v>61.363559693688217</v>
          </cell>
          <cell r="CS362">
            <v>41.264379448773738</v>
          </cell>
          <cell r="CT362">
            <v>52.201194211112231</v>
          </cell>
          <cell r="CU362">
            <v>49.225786863677769</v>
          </cell>
          <cell r="CV362">
            <v>51.013730054312987</v>
          </cell>
          <cell r="CW362">
            <v>66.255102385048744</v>
          </cell>
          <cell r="CX362">
            <v>43.868704247208449</v>
          </cell>
          <cell r="CY362">
            <v>56.755389130654791</v>
          </cell>
          <cell r="CZ362">
            <v>65.175589515231252</v>
          </cell>
          <cell r="DA362">
            <v>58.013696319535811</v>
          </cell>
          <cell r="DB362">
            <v>75.680599129642744</v>
          </cell>
          <cell r="DC362">
            <v>50.919272678203967</v>
          </cell>
          <cell r="DD362">
            <v>58.563573187599097</v>
          </cell>
          <cell r="DE362">
            <v>60.702358060925008</v>
          </cell>
          <cell r="DF362">
            <v>61.466450764092706</v>
          </cell>
          <cell r="DG362">
            <v>72.95482913335357</v>
          </cell>
          <cell r="DH362">
            <v>46.209897783625138</v>
          </cell>
          <cell r="DI362">
            <v>59.454171305198535</v>
          </cell>
          <cell r="DJ362">
            <v>54.029619134365618</v>
          </cell>
          <cell r="DK362">
            <v>58.162129339135717</v>
          </cell>
          <cell r="DL362">
            <v>72.981816955099006</v>
          </cell>
          <cell r="DM362">
            <v>43.619066896063153</v>
          </cell>
          <cell r="DN362">
            <v>55.716357993455453</v>
          </cell>
          <cell r="DO362">
            <v>76.328306851533242</v>
          </cell>
          <cell r="DP362">
            <v>62.161387174037721</v>
          </cell>
          <cell r="DQ362">
            <v>105.62358735620552</v>
          </cell>
          <cell r="DR362">
            <v>69.439665351010362</v>
          </cell>
          <cell r="DS362">
            <v>86.630907802853969</v>
          </cell>
          <cell r="DT362">
            <v>87.582228519380635</v>
          </cell>
          <cell r="DU362">
            <v>87.319097257362614</v>
          </cell>
          <cell r="DV362">
            <v>128.69142799311811</v>
          </cell>
          <cell r="DW362">
            <v>65.728839861012716</v>
          </cell>
          <cell r="DX362">
            <v>102.20962790540769</v>
          </cell>
          <cell r="DY362">
            <v>115.98016395101712</v>
          </cell>
          <cell r="DZ362">
            <v>103.1525149276389</v>
          </cell>
          <cell r="EA362">
            <v>134.67597746516884</v>
          </cell>
          <cell r="EB362">
            <v>108.33586344162197</v>
          </cell>
          <cell r="EC362">
            <v>126.63360658502852</v>
          </cell>
          <cell r="ED362">
            <v>124.52855648888439</v>
          </cell>
          <cell r="EE362">
            <v>123.54350099517592</v>
          </cell>
          <cell r="EF362">
            <v>168.08690078602032</v>
          </cell>
          <cell r="EG362">
            <v>113.38933306345511</v>
          </cell>
          <cell r="EH362">
            <v>120.44664844988699</v>
          </cell>
          <cell r="EI362">
            <v>147.60314408123335</v>
          </cell>
          <cell r="EJ362">
            <v>137.38150659514895</v>
          </cell>
          <cell r="EK362">
            <v>156.82623216273657</v>
          </cell>
          <cell r="EL362">
            <v>102.76287825118915</v>
          </cell>
          <cell r="EM362">
            <v>117.73437236447053</v>
          </cell>
          <cell r="EN362">
            <v>116.03413959450796</v>
          </cell>
          <cell r="EO362">
            <v>123.33940559322605</v>
          </cell>
          <cell r="EP362">
            <v>144.3241237391627</v>
          </cell>
          <cell r="EQ362">
            <v>103.78841547751576</v>
          </cell>
          <cell r="ER362">
            <v>90.058361164524499</v>
          </cell>
          <cell r="ES362">
            <v>95.705562864757283</v>
          </cell>
          <cell r="ET362">
            <v>108.46911581149006</v>
          </cell>
          <cell r="EU362">
            <v>137.74584218871234</v>
          </cell>
          <cell r="EV362">
            <v>96.110380190938841</v>
          </cell>
          <cell r="EW362">
            <v>96.805316600883856</v>
          </cell>
          <cell r="EX362">
            <v>107.46550619033161</v>
          </cell>
          <cell r="EY362">
            <v>109.53176129271667</v>
          </cell>
          <cell r="EZ362">
            <v>118.01099753736126</v>
          </cell>
          <cell r="FA362">
            <v>82.751408426947336</v>
          </cell>
          <cell r="FB362">
            <v>96.89302702155652</v>
          </cell>
          <cell r="FC362">
            <v>102.86408258273454</v>
          </cell>
          <cell r="FD362">
            <v>100.12987889214993</v>
          </cell>
          <cell r="FE362">
            <v>120.00809634652363</v>
          </cell>
          <cell r="FF362">
            <v>83.055021421583504</v>
          </cell>
          <cell r="FG362">
            <v>86.745606045272069</v>
          </cell>
          <cell r="FH362">
            <v>90.348480248287956</v>
          </cell>
          <cell r="FI362">
            <v>95.039301015416783</v>
          </cell>
          <cell r="FJ362">
            <v>99.119522315555102</v>
          </cell>
          <cell r="FK362">
            <v>84.998144587254998</v>
          </cell>
          <cell r="FL362">
            <v>81.192861721148333</v>
          </cell>
          <cell r="FM362">
            <v>91.94750868670512</v>
          </cell>
          <cell r="FN362">
            <v>89.314509327665888</v>
          </cell>
          <cell r="FO362">
            <v>95.145565563539463</v>
          </cell>
          <cell r="FP362">
            <v>83.257430084674283</v>
          </cell>
          <cell r="FQ362">
            <v>88.857403096852551</v>
          </cell>
          <cell r="FR362">
            <v>92.257868636777658</v>
          </cell>
          <cell r="FS362">
            <v>89.879566845460985</v>
          </cell>
          <cell r="FT362">
            <v>94.982719000000003</v>
          </cell>
          <cell r="FU362">
            <v>74.836796000000007</v>
          </cell>
          <cell r="FV362">
            <v>78.966492000000002</v>
          </cell>
          <cell r="FW362">
            <v>91.798164</v>
          </cell>
          <cell r="FX362">
            <v>85.145976000000005</v>
          </cell>
          <cell r="FY362">
            <v>96.724512000000004</v>
          </cell>
          <cell r="FZ362">
            <v>61.800300999999997</v>
          </cell>
          <cell r="GA362">
            <v>70.73921</v>
          </cell>
          <cell r="GB362">
            <v>69.645064000000005</v>
          </cell>
          <cell r="GC362">
            <v>74.727174000000005</v>
          </cell>
          <cell r="GD362">
            <v>73.894334999999998</v>
          </cell>
          <cell r="GE362">
            <v>52.461224999999999</v>
          </cell>
          <cell r="GF362">
            <v>55.095799999999997</v>
          </cell>
          <cell r="GG362">
            <v>62.429904999999998</v>
          </cell>
          <cell r="GH362">
            <v>60.970275000000001</v>
          </cell>
          <cell r="GI362">
            <v>58.375416000000001</v>
          </cell>
          <cell r="GJ362">
            <v>48.945850999999998</v>
          </cell>
          <cell r="GK362">
            <v>46.156010999999999</v>
          </cell>
          <cell r="GL362">
            <v>50.768998000000003</v>
          </cell>
          <cell r="GM362">
            <v>51.061568999999999</v>
          </cell>
          <cell r="GN362">
            <v>63.776485000000001</v>
          </cell>
          <cell r="GO362">
            <v>45.678226000000002</v>
          </cell>
          <cell r="GP362">
            <v>44.121316</v>
          </cell>
          <cell r="GQ362">
            <v>55.225704</v>
          </cell>
          <cell r="GR362">
            <v>52.200445999999999</v>
          </cell>
          <cell r="GS362">
            <v>63.253518</v>
          </cell>
          <cell r="GT362">
            <v>51.008966000000001</v>
          </cell>
          <cell r="GU362">
            <v>57.479795000000003</v>
          </cell>
          <cell r="GV362">
            <v>65.306880000000007</v>
          </cell>
          <cell r="GW362">
            <v>59.262278999999999</v>
          </cell>
          <cell r="GX362">
            <v>79.984326999999993</v>
          </cell>
          <cell r="GY362">
            <v>78.653734</v>
          </cell>
          <cell r="GZ362">
            <v>85.622936999999993</v>
          </cell>
          <cell r="HA362">
            <v>99.024692000000002</v>
          </cell>
          <cell r="HB362">
            <v>85.821439999999996</v>
          </cell>
          <cell r="HC362">
            <v>114.37142900000001</v>
          </cell>
          <cell r="HD362">
            <v>87.385713999999993</v>
          </cell>
          <cell r="HE362">
            <v>90.571428999999995</v>
          </cell>
          <cell r="HF362">
            <v>107.671429</v>
          </cell>
          <cell r="HG362">
            <v>100</v>
          </cell>
          <cell r="HH362">
            <v>132.651872</v>
          </cell>
          <cell r="HI362">
            <v>90.388986000000003</v>
          </cell>
          <cell r="HJ362">
            <v>91.751846</v>
          </cell>
          <cell r="HK362">
            <v>136.05232599999999</v>
          </cell>
          <cell r="HL362">
            <v>112.71129999999999</v>
          </cell>
          <cell r="HM362">
            <v>133.502038</v>
          </cell>
          <cell r="HN362">
            <v>97.183165000000002</v>
          </cell>
          <cell r="HO362">
            <v>112.586488</v>
          </cell>
          <cell r="HP362">
            <v>0</v>
          </cell>
          <cell r="HQ362">
            <v>0</v>
          </cell>
          <cell r="HR362">
            <v>0</v>
          </cell>
          <cell r="HS362">
            <v>0</v>
          </cell>
          <cell r="HT362">
            <v>0</v>
          </cell>
          <cell r="HU362">
            <v>0</v>
          </cell>
          <cell r="HV362">
            <v>0</v>
          </cell>
          <cell r="HW362">
            <v>0</v>
          </cell>
          <cell r="HX362">
            <v>0</v>
          </cell>
          <cell r="HY362">
            <v>0</v>
          </cell>
          <cell r="HZ362">
            <v>0</v>
          </cell>
          <cell r="IA362">
            <v>0</v>
          </cell>
          <cell r="IB362">
            <v>0</v>
          </cell>
          <cell r="IC362">
            <v>0</v>
          </cell>
          <cell r="ID362">
            <v>0</v>
          </cell>
          <cell r="IE362">
            <v>0</v>
          </cell>
          <cell r="IF362">
            <v>0</v>
          </cell>
          <cell r="IG362">
            <v>0</v>
          </cell>
          <cell r="IH362">
            <v>0</v>
          </cell>
          <cell r="II362">
            <v>0</v>
          </cell>
          <cell r="IJ362">
            <v>0</v>
          </cell>
          <cell r="IK362">
            <v>0</v>
          </cell>
          <cell r="IL362">
            <v>0</v>
          </cell>
          <cell r="IM362">
            <v>0</v>
          </cell>
          <cell r="IN362">
            <v>0</v>
          </cell>
          <cell r="IO362">
            <v>0</v>
          </cell>
          <cell r="IP362">
            <v>0</v>
          </cell>
          <cell r="IQ362">
            <v>0</v>
          </cell>
          <cell r="IR362">
            <v>0</v>
          </cell>
          <cell r="IS362">
            <v>0</v>
          </cell>
          <cell r="IT362">
            <v>0</v>
          </cell>
          <cell r="IU362">
            <v>0</v>
          </cell>
        </row>
        <row r="363">
          <cell r="A363" t="str">
            <v>VOLGDFCFBCPR</v>
          </cell>
          <cell r="B363" t="str">
            <v>Volume Index (2011=100)</v>
          </cell>
          <cell r="C363" t="str">
            <v>GDFCF</v>
          </cell>
          <cell r="D363" t="str">
            <v>Construction</v>
          </cell>
          <cell r="E363" t="str">
            <v>Private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42.029977300040059</v>
          </cell>
          <cell r="O363">
            <v>31.825844572038992</v>
          </cell>
          <cell r="P363">
            <v>26.447957003605289</v>
          </cell>
          <cell r="Q363">
            <v>25.614234210174924</v>
          </cell>
          <cell r="R363">
            <v>30.955401255174252</v>
          </cell>
          <cell r="S363">
            <v>40.072105755107486</v>
          </cell>
          <cell r="T363">
            <v>43.483776205100817</v>
          </cell>
          <cell r="U363">
            <v>49.649485912671921</v>
          </cell>
          <cell r="V363">
            <v>48.534517292028305</v>
          </cell>
          <cell r="W363">
            <v>42.926291894779013</v>
          </cell>
          <cell r="X363">
            <v>41.103618640672991</v>
          </cell>
          <cell r="Y363">
            <v>45.404927226599014</v>
          </cell>
          <cell r="Z363">
            <v>49.33569234877821</v>
          </cell>
          <cell r="AA363">
            <v>45.650287087728671</v>
          </cell>
          <cell r="AB363">
            <v>46.481506209106691</v>
          </cell>
          <cell r="AC363">
            <v>43.25010014688209</v>
          </cell>
          <cell r="AD363">
            <v>46.066731205768463</v>
          </cell>
          <cell r="AE363">
            <v>45.226331953531847</v>
          </cell>
          <cell r="AF363">
            <v>48.194017892909599</v>
          </cell>
          <cell r="AG363">
            <v>46.337962344772329</v>
          </cell>
          <cell r="AH363">
            <v>51.582320737081055</v>
          </cell>
          <cell r="AI363">
            <v>47.845172920283083</v>
          </cell>
          <cell r="AJ363">
            <v>53.458405661637066</v>
          </cell>
          <cell r="AK363">
            <v>52.817465616237143</v>
          </cell>
          <cell r="AL363">
            <v>52.797436239818396</v>
          </cell>
          <cell r="AM363">
            <v>56.2191213780211</v>
          </cell>
          <cell r="AN363">
            <v>53.787221257844841</v>
          </cell>
          <cell r="AO363">
            <v>72.876886099612776</v>
          </cell>
          <cell r="AP363">
            <v>67.358792896247834</v>
          </cell>
          <cell r="AQ363">
            <v>70.052744024569364</v>
          </cell>
          <cell r="AR363">
            <v>67.028308185338489</v>
          </cell>
          <cell r="AS363">
            <v>69.198157297369477</v>
          </cell>
          <cell r="AT363">
            <v>73.587928962478301</v>
          </cell>
          <cell r="AU363">
            <v>70.600213646681794</v>
          </cell>
          <cell r="AV363">
            <v>65.569501936173054</v>
          </cell>
          <cell r="AW363">
            <v>65.886633729469892</v>
          </cell>
          <cell r="AX363">
            <v>68.740819869141419</v>
          </cell>
          <cell r="AY363">
            <v>81.145680331152363</v>
          </cell>
          <cell r="AZ363">
            <v>75.06342635865937</v>
          </cell>
          <cell r="BA363">
            <v>72.893577246628396</v>
          </cell>
          <cell r="BB363">
            <v>82.210575510749095</v>
          </cell>
          <cell r="BC363">
            <v>77.709807717986379</v>
          </cell>
          <cell r="BD363">
            <v>102.99773000400587</v>
          </cell>
          <cell r="BE363">
            <v>93.450393911069568</v>
          </cell>
          <cell r="BF363">
            <v>96.494859126719192</v>
          </cell>
          <cell r="BG363">
            <v>96.785285084791028</v>
          </cell>
          <cell r="BH363">
            <v>97.243457070369871</v>
          </cell>
          <cell r="BI363">
            <v>109.82774736279876</v>
          </cell>
          <cell r="BJ363">
            <v>102.68727466951529</v>
          </cell>
          <cell r="BK363">
            <v>105.38790225664307</v>
          </cell>
          <cell r="BL363">
            <v>106.08893043129923</v>
          </cell>
          <cell r="BM363">
            <v>105.83355588196022</v>
          </cell>
          <cell r="BN363">
            <v>120.16290559487248</v>
          </cell>
          <cell r="BO363">
            <v>110.37521698491119</v>
          </cell>
          <cell r="BP363">
            <v>106.02550407263986</v>
          </cell>
          <cell r="BQ363">
            <v>103.83228735478703</v>
          </cell>
          <cell r="BR363">
            <v>109.78101215115504</v>
          </cell>
          <cell r="BS363">
            <v>103.36159700894645</v>
          </cell>
          <cell r="BT363">
            <v>93.290158899719586</v>
          </cell>
          <cell r="BU363">
            <v>88.86700494057952</v>
          </cell>
          <cell r="BV363">
            <v>90.606222459607423</v>
          </cell>
          <cell r="BW363">
            <v>93.753338229403127</v>
          </cell>
          <cell r="BX363">
            <v>89.124048604620114</v>
          </cell>
          <cell r="BY363">
            <v>89.037254640138869</v>
          </cell>
          <cell r="BZ363">
            <v>90.098811590332488</v>
          </cell>
          <cell r="CA363">
            <v>92.318734143410325</v>
          </cell>
          <cell r="CB363">
            <v>90.087962344772336</v>
          </cell>
          <cell r="CC363">
            <v>94.989317665909994</v>
          </cell>
          <cell r="CD363">
            <v>90.813192682601155</v>
          </cell>
          <cell r="CE363">
            <v>88.493123247429565</v>
          </cell>
          <cell r="CF363">
            <v>98.36760582187209</v>
          </cell>
          <cell r="CG363">
            <v>93.062324742956335</v>
          </cell>
          <cell r="CH363">
            <v>94.435171584991323</v>
          </cell>
          <cell r="CI363">
            <v>98.404326345306444</v>
          </cell>
          <cell r="CJ363">
            <v>98.918413673387633</v>
          </cell>
          <cell r="CK363">
            <v>107.75136867405529</v>
          </cell>
          <cell r="CL363">
            <v>99.910702363466413</v>
          </cell>
          <cell r="CM363">
            <v>103.20136199759648</v>
          </cell>
          <cell r="CN363">
            <v>100.12017625851249</v>
          </cell>
          <cell r="CO363">
            <v>101.43210041394045</v>
          </cell>
          <cell r="CP363">
            <v>109.2869541994926</v>
          </cell>
          <cell r="CQ363">
            <v>103.51014821738549</v>
          </cell>
          <cell r="CR363">
            <v>109.58405661637067</v>
          </cell>
          <cell r="CS363">
            <v>110.73574576044867</v>
          </cell>
          <cell r="CT363">
            <v>96.504873814928558</v>
          </cell>
          <cell r="CU363">
            <v>114.24422486313259</v>
          </cell>
          <cell r="CV363">
            <v>107.76722526372011</v>
          </cell>
          <cell r="CW363">
            <v>114.13740152223262</v>
          </cell>
          <cell r="CX363">
            <v>113.05581519562024</v>
          </cell>
          <cell r="CY363">
            <v>111.62037655227668</v>
          </cell>
          <cell r="CZ363">
            <v>110.96942181866739</v>
          </cell>
          <cell r="DA363">
            <v>112.44575377219923</v>
          </cell>
          <cell r="DB363">
            <v>111.56028842302044</v>
          </cell>
          <cell r="DC363">
            <v>123.55788489785017</v>
          </cell>
          <cell r="DD363">
            <v>127.2132460942716</v>
          </cell>
          <cell r="DE363">
            <v>137.07437575110163</v>
          </cell>
          <cell r="DF363">
            <v>124.85144879156095</v>
          </cell>
          <cell r="DG363">
            <v>122.46962211243158</v>
          </cell>
          <cell r="DH363">
            <v>129.06596341300573</v>
          </cell>
          <cell r="DI363">
            <v>124.30231005474697</v>
          </cell>
          <cell r="DJ363">
            <v>138.69341701161704</v>
          </cell>
          <cell r="DK363">
            <v>128.63282814795031</v>
          </cell>
          <cell r="DL363">
            <v>125.1769261583656</v>
          </cell>
          <cell r="DM363">
            <v>122.42622513019094</v>
          </cell>
          <cell r="DN363">
            <v>122.2159166777941</v>
          </cell>
          <cell r="DO363">
            <v>126.97623180664974</v>
          </cell>
          <cell r="DP363">
            <v>124.1988249432501</v>
          </cell>
          <cell r="DQ363">
            <v>120.76044865803178</v>
          </cell>
          <cell r="DR363">
            <v>117.44892509013218</v>
          </cell>
          <cell r="DS363">
            <v>114.79503271464814</v>
          </cell>
          <cell r="DT363">
            <v>125.26372012284683</v>
          </cell>
          <cell r="DU363">
            <v>119.56703164641473</v>
          </cell>
          <cell r="DV363">
            <v>138.13927093069836</v>
          </cell>
          <cell r="DW363">
            <v>144.10134864467886</v>
          </cell>
          <cell r="DX363">
            <v>140.41260515422621</v>
          </cell>
          <cell r="DY363">
            <v>138.52316731205769</v>
          </cell>
          <cell r="DZ363">
            <v>140.29409801041527</v>
          </cell>
          <cell r="EA363">
            <v>137.2613165976766</v>
          </cell>
          <cell r="EB363">
            <v>135.51208439043933</v>
          </cell>
          <cell r="EC363">
            <v>121.14768326879424</v>
          </cell>
          <cell r="ED363">
            <v>132.96167712645212</v>
          </cell>
          <cell r="EE363">
            <v>131.72069034584058</v>
          </cell>
          <cell r="EF363">
            <v>128.98584590733074</v>
          </cell>
          <cell r="EG363">
            <v>136.18640672987047</v>
          </cell>
          <cell r="EH363">
            <v>130.83188676725865</v>
          </cell>
          <cell r="EI363">
            <v>151.96287888903726</v>
          </cell>
          <cell r="EJ363">
            <v>136.99175457337429</v>
          </cell>
          <cell r="EK363">
            <v>147.38950460675656</v>
          </cell>
          <cell r="EL363">
            <v>164.59473895046068</v>
          </cell>
          <cell r="EM363">
            <v>168.94779009213514</v>
          </cell>
          <cell r="EN363">
            <v>189.91854720256376</v>
          </cell>
          <cell r="EO363">
            <v>167.71264521297903</v>
          </cell>
          <cell r="EP363">
            <v>181.08559220189611</v>
          </cell>
          <cell r="EQ363">
            <v>184.3537187875551</v>
          </cell>
          <cell r="ER363">
            <v>164.83175323808251</v>
          </cell>
          <cell r="ES363">
            <v>153.50847910268394</v>
          </cell>
          <cell r="ET363">
            <v>170.94488583255441</v>
          </cell>
          <cell r="EU363">
            <v>146.11763920416612</v>
          </cell>
          <cell r="EV363">
            <v>134.64748297503004</v>
          </cell>
          <cell r="EW363">
            <v>127.74736279877152</v>
          </cell>
          <cell r="EX363">
            <v>124.25891307250635</v>
          </cell>
          <cell r="EY363">
            <v>133.19284951261852</v>
          </cell>
          <cell r="EZ363">
            <v>122.49632794765657</v>
          </cell>
          <cell r="FA363">
            <v>115.10548804913874</v>
          </cell>
          <cell r="FB363">
            <v>125.87795433302176</v>
          </cell>
          <cell r="FC363">
            <v>128.89237548404327</v>
          </cell>
          <cell r="FD363">
            <v>123.09303645346507</v>
          </cell>
          <cell r="FE363">
            <v>118.15996795299772</v>
          </cell>
          <cell r="FF363">
            <v>120.19962611830685</v>
          </cell>
          <cell r="FG363">
            <v>121.95219655494725</v>
          </cell>
          <cell r="FH363">
            <v>136.29323007077045</v>
          </cell>
          <cell r="FI363">
            <v>124.15125517425558</v>
          </cell>
          <cell r="FJ363">
            <v>120.53344905861931</v>
          </cell>
          <cell r="FK363">
            <v>127.24662838830285</v>
          </cell>
          <cell r="FL363">
            <v>134.17679262918946</v>
          </cell>
          <cell r="FM363">
            <v>119.83909734276938</v>
          </cell>
          <cell r="FN363">
            <v>125.44899185472025</v>
          </cell>
          <cell r="FO363">
            <v>120.01602350113501</v>
          </cell>
          <cell r="FP363">
            <v>115.41594338362933</v>
          </cell>
          <cell r="FQ363">
            <v>120.50006676458807</v>
          </cell>
          <cell r="FR363">
            <v>103.59193483776205</v>
          </cell>
          <cell r="FS363">
            <v>114.8809921217786</v>
          </cell>
          <cell r="FT363">
            <v>97.510808999999995</v>
          </cell>
          <cell r="FU363">
            <v>98.820025999999999</v>
          </cell>
          <cell r="FV363">
            <v>100.969325</v>
          </cell>
          <cell r="FW363">
            <v>98.739585000000005</v>
          </cell>
          <cell r="FX363">
            <v>99.009863999999993</v>
          </cell>
          <cell r="FY363">
            <v>93.625003000000007</v>
          </cell>
          <cell r="FZ363">
            <v>93.061981000000003</v>
          </cell>
          <cell r="GA363">
            <v>97.360681</v>
          </cell>
          <cell r="GB363">
            <v>92.897656999999995</v>
          </cell>
          <cell r="GC363">
            <v>94.236300999999997</v>
          </cell>
          <cell r="GD363">
            <v>91.259754999999998</v>
          </cell>
          <cell r="GE363">
            <v>94.793863999999999</v>
          </cell>
          <cell r="GF363">
            <v>92.861839000000003</v>
          </cell>
          <cell r="GG363">
            <v>92.574280000000002</v>
          </cell>
          <cell r="GH363">
            <v>92.872418999999994</v>
          </cell>
          <cell r="GI363">
            <v>95.930338000000006</v>
          </cell>
          <cell r="GJ363">
            <v>103.34976899999999</v>
          </cell>
          <cell r="GK363">
            <v>96.117295999999996</v>
          </cell>
          <cell r="GL363">
            <v>97.185959999999994</v>
          </cell>
          <cell r="GM363">
            <v>98.145808000000002</v>
          </cell>
          <cell r="GN363">
            <v>111.25050899999999</v>
          </cell>
          <cell r="GO363">
            <v>109.038864</v>
          </cell>
          <cell r="GP363">
            <v>99.691705999999996</v>
          </cell>
          <cell r="GQ363">
            <v>104.259154</v>
          </cell>
          <cell r="GR363">
            <v>106.059991</v>
          </cell>
          <cell r="GS363">
            <v>96.645431000000002</v>
          </cell>
          <cell r="GT363">
            <v>96.904801000000006</v>
          </cell>
          <cell r="GU363">
            <v>93.59187</v>
          </cell>
          <cell r="GV363">
            <v>91.427145999999993</v>
          </cell>
          <cell r="GW363">
            <v>94.642208999999994</v>
          </cell>
          <cell r="GX363">
            <v>77.496201999999997</v>
          </cell>
          <cell r="GY363">
            <v>96.813322999999997</v>
          </cell>
          <cell r="GZ363">
            <v>88.067048</v>
          </cell>
          <cell r="HA363">
            <v>85.394326000000007</v>
          </cell>
          <cell r="HB363">
            <v>86.942687000000006</v>
          </cell>
          <cell r="HC363">
            <v>91.743258999999995</v>
          </cell>
          <cell r="HD363">
            <v>96.079477999999995</v>
          </cell>
          <cell r="HE363">
            <v>104.18367000000001</v>
          </cell>
          <cell r="HF363">
            <v>107.993593</v>
          </cell>
          <cell r="HG363">
            <v>100</v>
          </cell>
          <cell r="HH363">
            <v>105.047408</v>
          </cell>
          <cell r="HI363">
            <v>114.825065</v>
          </cell>
          <cell r="HJ363">
            <v>116.373993</v>
          </cell>
          <cell r="HK363">
            <v>117.448972</v>
          </cell>
          <cell r="HL363">
            <v>113.4239</v>
          </cell>
          <cell r="HM363">
            <v>100.180246</v>
          </cell>
          <cell r="HN363">
            <v>108.00503</v>
          </cell>
          <cell r="HO363">
            <v>109.243526</v>
          </cell>
          <cell r="HP363">
            <v>0</v>
          </cell>
          <cell r="HQ363">
            <v>0</v>
          </cell>
          <cell r="HR363">
            <v>0</v>
          </cell>
          <cell r="HS363">
            <v>0</v>
          </cell>
          <cell r="HT363">
            <v>0</v>
          </cell>
          <cell r="HU363">
            <v>0</v>
          </cell>
          <cell r="HV363">
            <v>0</v>
          </cell>
          <cell r="HW363">
            <v>0</v>
          </cell>
          <cell r="HX363">
            <v>0</v>
          </cell>
          <cell r="HY363">
            <v>0</v>
          </cell>
          <cell r="HZ363">
            <v>0</v>
          </cell>
          <cell r="IA363">
            <v>0</v>
          </cell>
          <cell r="IB363">
            <v>0</v>
          </cell>
          <cell r="IC363">
            <v>0</v>
          </cell>
          <cell r="ID363">
            <v>0</v>
          </cell>
          <cell r="IE363">
            <v>0</v>
          </cell>
          <cell r="IF363">
            <v>0</v>
          </cell>
          <cell r="IG363">
            <v>0</v>
          </cell>
          <cell r="IH363">
            <v>0</v>
          </cell>
          <cell r="II363">
            <v>0</v>
          </cell>
          <cell r="IJ363">
            <v>0</v>
          </cell>
          <cell r="IK363">
            <v>0</v>
          </cell>
          <cell r="IL363">
            <v>0</v>
          </cell>
          <cell r="IM363">
            <v>0</v>
          </cell>
          <cell r="IN363">
            <v>0</v>
          </cell>
          <cell r="IO363">
            <v>0</v>
          </cell>
          <cell r="IP363">
            <v>0</v>
          </cell>
          <cell r="IQ363">
            <v>0</v>
          </cell>
          <cell r="IR363">
            <v>0</v>
          </cell>
          <cell r="IS363">
            <v>0</v>
          </cell>
          <cell r="IT363">
            <v>0</v>
          </cell>
          <cell r="IU363">
            <v>0</v>
          </cell>
        </row>
        <row r="364">
          <cell r="A364" t="str">
            <v>VOLGDFCFTC</v>
          </cell>
          <cell r="B364" t="str">
            <v>Volume Index (2011=100)</v>
          </cell>
          <cell r="C364" t="str">
            <v>GDFCF</v>
          </cell>
          <cell r="D364" t="str">
            <v>Transfer cost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11.413058533477381</v>
          </cell>
          <cell r="O364">
            <v>10.124934208703843</v>
          </cell>
          <cell r="P364">
            <v>11.629131000858751</v>
          </cell>
          <cell r="Q364">
            <v>13.28291642427768</v>
          </cell>
          <cell r="R364">
            <v>13.640267043408405</v>
          </cell>
          <cell r="S364">
            <v>15.011496163328625</v>
          </cell>
          <cell r="T364">
            <v>22.903681542424998</v>
          </cell>
          <cell r="U364">
            <v>30.593645253331118</v>
          </cell>
          <cell r="V364">
            <v>35.380481453779886</v>
          </cell>
          <cell r="W364">
            <v>21.285908196902962</v>
          </cell>
          <cell r="X364">
            <v>21.828859525194606</v>
          </cell>
          <cell r="Y364">
            <v>27.286074406493256</v>
          </cell>
          <cell r="Z364">
            <v>14.083492617524032</v>
          </cell>
          <cell r="AA364">
            <v>13.861879830466217</v>
          </cell>
          <cell r="AB364">
            <v>17.219313554392087</v>
          </cell>
          <cell r="AC364">
            <v>15.102911437989972</v>
          </cell>
          <cell r="AD364">
            <v>15.080750159284189</v>
          </cell>
          <cell r="AE364">
            <v>14.41591179811075</v>
          </cell>
          <cell r="AF364">
            <v>21.319150114961634</v>
          </cell>
          <cell r="AG364">
            <v>16.776087980276461</v>
          </cell>
          <cell r="AH364">
            <v>16.421507520983962</v>
          </cell>
          <cell r="AI364">
            <v>17.233164353583202</v>
          </cell>
          <cell r="AJ364">
            <v>22.072633590958198</v>
          </cell>
          <cell r="AK364">
            <v>21.463198426549212</v>
          </cell>
          <cell r="AL364">
            <v>15.845314274633646</v>
          </cell>
          <cell r="AM364">
            <v>19.380038228205766</v>
          </cell>
          <cell r="AN364">
            <v>19.673675171057369</v>
          </cell>
          <cell r="AO364">
            <v>21.928585279370619</v>
          </cell>
          <cell r="AP364">
            <v>20.920247098257569</v>
          </cell>
          <cell r="AQ364">
            <v>22.360730214133355</v>
          </cell>
          <cell r="AR364">
            <v>25.784647774176573</v>
          </cell>
          <cell r="AS364">
            <v>22.693149394720074</v>
          </cell>
          <cell r="AT364">
            <v>23.092052411424138</v>
          </cell>
          <cell r="AU364">
            <v>30.671209728801351</v>
          </cell>
          <cell r="AV364">
            <v>26.216792708939309</v>
          </cell>
          <cell r="AW364">
            <v>30.394193744979088</v>
          </cell>
          <cell r="AX364">
            <v>27.57417102966841</v>
          </cell>
          <cell r="AY364">
            <v>32.000886451148233</v>
          </cell>
          <cell r="AZ364">
            <v>22.493697886368043</v>
          </cell>
          <cell r="BA364">
            <v>22.427214050250697</v>
          </cell>
          <cell r="BB364">
            <v>19.701376769439598</v>
          </cell>
          <cell r="BC364">
            <v>24.050527715449181</v>
          </cell>
          <cell r="BD364">
            <v>27.491066234521732</v>
          </cell>
          <cell r="BE364">
            <v>22.493697886368043</v>
          </cell>
          <cell r="BF364">
            <v>23.014487935953902</v>
          </cell>
          <cell r="BG364">
            <v>27.546469431286187</v>
          </cell>
          <cell r="BH364">
            <v>25.050555417047565</v>
          </cell>
          <cell r="BI364">
            <v>32.898418238732376</v>
          </cell>
          <cell r="BJ364">
            <v>38.937366686057786</v>
          </cell>
          <cell r="BK364">
            <v>33.053547189672841</v>
          </cell>
          <cell r="BL364">
            <v>36.765561372891213</v>
          </cell>
          <cell r="BM364">
            <v>35.388791933294549</v>
          </cell>
          <cell r="BN364">
            <v>42.848832377628185</v>
          </cell>
          <cell r="BO364">
            <v>34.272417518490819</v>
          </cell>
          <cell r="BP364">
            <v>31.302806171916121</v>
          </cell>
          <cell r="BQ364">
            <v>28.920468711044627</v>
          </cell>
          <cell r="BR364">
            <v>34.23640544059392</v>
          </cell>
          <cell r="BS364">
            <v>32.011967090501123</v>
          </cell>
          <cell r="BT364">
            <v>32.776531205850581</v>
          </cell>
          <cell r="BU364">
            <v>35.49128784730879</v>
          </cell>
          <cell r="BV364">
            <v>29.197484694866894</v>
          </cell>
          <cell r="BW364">
            <v>32.369317709631844</v>
          </cell>
          <cell r="BX364">
            <v>30.91498379456495</v>
          </cell>
          <cell r="BY364">
            <v>36.388819634892933</v>
          </cell>
          <cell r="BZ364">
            <v>31.491177040915257</v>
          </cell>
          <cell r="CA364">
            <v>30.194742236627054</v>
          </cell>
          <cell r="CB364">
            <v>32.30006371367628</v>
          </cell>
          <cell r="CC364">
            <v>39.624366325937004</v>
          </cell>
          <cell r="CD364">
            <v>40.001108063935284</v>
          </cell>
          <cell r="CE364">
            <v>53.242472090639623</v>
          </cell>
          <cell r="CF364">
            <v>52.090085597939009</v>
          </cell>
          <cell r="CG364">
            <v>46.233967699936287</v>
          </cell>
          <cell r="CH364">
            <v>50.649602482063216</v>
          </cell>
          <cell r="CI364">
            <v>51.502811712235797</v>
          </cell>
          <cell r="CJ364">
            <v>71.370398071968751</v>
          </cell>
          <cell r="CK364">
            <v>63.336934541123021</v>
          </cell>
          <cell r="CL364">
            <v>59.24263830022992</v>
          </cell>
          <cell r="CM364">
            <v>81.387296046981916</v>
          </cell>
          <cell r="CN364">
            <v>77.165572453530572</v>
          </cell>
          <cell r="CO364">
            <v>88.157566691598106</v>
          </cell>
          <cell r="CP364">
            <v>83.215601540208866</v>
          </cell>
          <cell r="CQ364">
            <v>82.481509183079865</v>
          </cell>
          <cell r="CR364">
            <v>68.821851020803905</v>
          </cell>
          <cell r="CS364">
            <v>65.564143051054046</v>
          </cell>
          <cell r="CT364">
            <v>97.720158453142744</v>
          </cell>
          <cell r="CU364">
            <v>74.816476910717739</v>
          </cell>
          <cell r="CV364">
            <v>76.730657358929605</v>
          </cell>
          <cell r="CW364">
            <v>80.866505997396061</v>
          </cell>
          <cell r="CX364">
            <v>72.655752236904064</v>
          </cell>
          <cell r="CY364">
            <v>57.342308651209173</v>
          </cell>
          <cell r="CZ364">
            <v>58.051469569794179</v>
          </cell>
          <cell r="DA364">
            <v>67.229009113825867</v>
          </cell>
          <cell r="DB364">
            <v>70.993656333970463</v>
          </cell>
          <cell r="DC364">
            <v>70.605833956619307</v>
          </cell>
          <cell r="DD364">
            <v>68.234577135100693</v>
          </cell>
          <cell r="DE364">
            <v>77.265298207706593</v>
          </cell>
          <cell r="DF364">
            <v>71.774841408349261</v>
          </cell>
          <cell r="DG364">
            <v>75.414831435773849</v>
          </cell>
          <cell r="DH364">
            <v>95.271337156153919</v>
          </cell>
          <cell r="DI364">
            <v>113.15548907171944</v>
          </cell>
          <cell r="DJ364">
            <v>113.01144076013185</v>
          </cell>
          <cell r="DK364">
            <v>99.213274605944761</v>
          </cell>
          <cell r="DL364">
            <v>105.46552536081333</v>
          </cell>
          <cell r="DM364">
            <v>147.10656804897641</v>
          </cell>
          <cell r="DN364">
            <v>119.33848583063242</v>
          </cell>
          <cell r="DO364">
            <v>81.453779883099259</v>
          </cell>
          <cell r="DP364">
            <v>113.34108978088035</v>
          </cell>
          <cell r="DQ364">
            <v>79.403861602814487</v>
          </cell>
          <cell r="DR364">
            <v>122.30809717720712</v>
          </cell>
          <cell r="DS364">
            <v>139.20607219036538</v>
          </cell>
          <cell r="DT364">
            <v>89.963710906119289</v>
          </cell>
          <cell r="DU364">
            <v>107.72043546912657</v>
          </cell>
          <cell r="DV364">
            <v>121.46596858638743</v>
          </cell>
          <cell r="DW364">
            <v>109.17753954403169</v>
          </cell>
          <cell r="DX364">
            <v>86.451148231252944</v>
          </cell>
          <cell r="DY364">
            <v>71.414720629380312</v>
          </cell>
          <cell r="DZ364">
            <v>97.127344247763091</v>
          </cell>
          <cell r="EA364">
            <v>60.83271004736973</v>
          </cell>
          <cell r="EB364">
            <v>77.220975650295017</v>
          </cell>
          <cell r="EC364">
            <v>69.154270201390617</v>
          </cell>
          <cell r="ED364">
            <v>67.935399872572646</v>
          </cell>
          <cell r="EE364">
            <v>68.785838942907006</v>
          </cell>
          <cell r="EF364">
            <v>81.752957145627306</v>
          </cell>
          <cell r="EG364">
            <v>96.501288124324773</v>
          </cell>
          <cell r="EH364">
            <v>96.268594697914068</v>
          </cell>
          <cell r="EI364">
            <v>130.62965733122803</v>
          </cell>
          <cell r="EJ364">
            <v>101.28812432477355</v>
          </cell>
          <cell r="EK364">
            <v>135.54946120391148</v>
          </cell>
          <cell r="EL364">
            <v>153.79927421812238</v>
          </cell>
          <cell r="EM364">
            <v>137.01210559849304</v>
          </cell>
          <cell r="EN364">
            <v>98.628770880079784</v>
          </cell>
          <cell r="EO364">
            <v>131.24740297515166</v>
          </cell>
          <cell r="EP364">
            <v>68.711044627275001</v>
          </cell>
          <cell r="EQ364">
            <v>73.076816532313913</v>
          </cell>
          <cell r="ER364">
            <v>60.55569406354747</v>
          </cell>
          <cell r="ES364">
            <v>92.722790104989059</v>
          </cell>
          <cell r="ET364">
            <v>73.766586332031352</v>
          </cell>
          <cell r="EU364">
            <v>67.204077675281866</v>
          </cell>
          <cell r="EV364">
            <v>70.140447103797882</v>
          </cell>
          <cell r="EW364">
            <v>63.525305410122165</v>
          </cell>
          <cell r="EX364">
            <v>58.040388930441289</v>
          </cell>
          <cell r="EY364">
            <v>64.727554779910804</v>
          </cell>
          <cell r="EZ364">
            <v>65.253885149173101</v>
          </cell>
          <cell r="FA364">
            <v>63.181805590182549</v>
          </cell>
          <cell r="FB364">
            <v>75.891298927948142</v>
          </cell>
          <cell r="FC364">
            <v>70.22909221862102</v>
          </cell>
          <cell r="FD364">
            <v>68.639020471481203</v>
          </cell>
          <cell r="FE364">
            <v>66.328707166403504</v>
          </cell>
          <cell r="FF364">
            <v>69.05454444721461</v>
          </cell>
          <cell r="FG364">
            <v>78.727942602288152</v>
          </cell>
          <cell r="FH364">
            <v>55.71345466633425</v>
          </cell>
          <cell r="FI364">
            <v>67.456162220560117</v>
          </cell>
          <cell r="FJ364">
            <v>65.231723870467334</v>
          </cell>
          <cell r="FK364">
            <v>73.198703565195714</v>
          </cell>
          <cell r="FL364">
            <v>65.564143051054046</v>
          </cell>
          <cell r="FM364">
            <v>66.151416936757244</v>
          </cell>
          <cell r="FN364">
            <v>67.536496855868592</v>
          </cell>
          <cell r="FO364">
            <v>57.63040527438433</v>
          </cell>
          <cell r="FP364">
            <v>54.971051829690573</v>
          </cell>
          <cell r="FQ364">
            <v>61.66375799883653</v>
          </cell>
          <cell r="FR364">
            <v>87.470567051718888</v>
          </cell>
          <cell r="FS364">
            <v>65.433945538657582</v>
          </cell>
          <cell r="FT364">
            <v>101.720517</v>
          </cell>
          <cell r="FU364">
            <v>112.673489</v>
          </cell>
          <cell r="FV364">
            <v>88.931357000000006</v>
          </cell>
          <cell r="FW364">
            <v>111.615634</v>
          </cell>
          <cell r="FX364">
            <v>103.735291</v>
          </cell>
          <cell r="FY364">
            <v>109.28740500000001</v>
          </cell>
          <cell r="FZ364">
            <v>133.54591500000001</v>
          </cell>
          <cell r="GA364">
            <v>94.391120000000001</v>
          </cell>
          <cell r="GB364">
            <v>79.322328999999996</v>
          </cell>
          <cell r="GC364">
            <v>104.136747</v>
          </cell>
          <cell r="GD364">
            <v>76.021411999999998</v>
          </cell>
          <cell r="GE364">
            <v>91.078981999999996</v>
          </cell>
          <cell r="GF364">
            <v>97.173203999999998</v>
          </cell>
          <cell r="GG364">
            <v>85.131420000000006</v>
          </cell>
          <cell r="GH364">
            <v>87.351257000000004</v>
          </cell>
          <cell r="GI364">
            <v>94.779696000000001</v>
          </cell>
          <cell r="GJ364">
            <v>105.3292</v>
          </cell>
          <cell r="GK364">
            <v>121.351161</v>
          </cell>
          <cell r="GL364">
            <v>141.84707900000001</v>
          </cell>
          <cell r="GM364">
            <v>115.826806</v>
          </cell>
          <cell r="GN364">
            <v>149.46795900000001</v>
          </cell>
          <cell r="GO364">
            <v>118.980496</v>
          </cell>
          <cell r="GP364">
            <v>84.729321999999996</v>
          </cell>
          <cell r="GQ364">
            <v>56.454712000000001</v>
          </cell>
          <cell r="GR364">
            <v>102.40815499999999</v>
          </cell>
          <cell r="GS364">
            <v>54.296776999999999</v>
          </cell>
          <cell r="GT364">
            <v>96.313402999999994</v>
          </cell>
          <cell r="GU364">
            <v>129.79134099999999</v>
          </cell>
          <cell r="GV364">
            <v>117.32982800000001</v>
          </cell>
          <cell r="GW364">
            <v>99.432890999999998</v>
          </cell>
          <cell r="GX364">
            <v>115.52225799999999</v>
          </cell>
          <cell r="GY364">
            <v>122.34865000000001</v>
          </cell>
          <cell r="GZ364">
            <v>138.117975</v>
          </cell>
          <cell r="HA364">
            <v>129.91333499999999</v>
          </cell>
          <cell r="HB364">
            <v>126.475655</v>
          </cell>
          <cell r="HC364">
            <v>121.70385400000001</v>
          </cell>
          <cell r="HD364">
            <v>118.538224</v>
          </cell>
          <cell r="HE364">
            <v>88.012502999999995</v>
          </cell>
          <cell r="HF364">
            <v>71.745418999999998</v>
          </cell>
          <cell r="HG364">
            <v>100</v>
          </cell>
          <cell r="HH364">
            <v>71.459025999999994</v>
          </cell>
          <cell r="HI364">
            <v>90.063445999999999</v>
          </cell>
          <cell r="HJ364">
            <v>83.514799999999994</v>
          </cell>
          <cell r="HK364">
            <v>83.282082000000003</v>
          </cell>
          <cell r="HL364">
            <v>82.079800000000006</v>
          </cell>
          <cell r="HM364">
            <v>69.907722000000007</v>
          </cell>
          <cell r="HN364">
            <v>52.677388999999998</v>
          </cell>
          <cell r="HO364">
            <v>48.976419</v>
          </cell>
          <cell r="HP364">
            <v>0</v>
          </cell>
          <cell r="HQ364">
            <v>0</v>
          </cell>
          <cell r="HR364">
            <v>0</v>
          </cell>
          <cell r="HS364">
            <v>0</v>
          </cell>
          <cell r="HT364">
            <v>0</v>
          </cell>
          <cell r="HU364">
            <v>0</v>
          </cell>
          <cell r="HV364">
            <v>0</v>
          </cell>
          <cell r="HW364">
            <v>0</v>
          </cell>
          <cell r="HX364">
            <v>0</v>
          </cell>
          <cell r="HY364">
            <v>0</v>
          </cell>
          <cell r="HZ364">
            <v>0</v>
          </cell>
          <cell r="IA364">
            <v>0</v>
          </cell>
          <cell r="IB364">
            <v>0</v>
          </cell>
          <cell r="IC364">
            <v>0</v>
          </cell>
          <cell r="ID364">
            <v>0</v>
          </cell>
          <cell r="IE364">
            <v>0</v>
          </cell>
          <cell r="IF364">
            <v>0</v>
          </cell>
          <cell r="IG364">
            <v>0</v>
          </cell>
          <cell r="IH364">
            <v>0</v>
          </cell>
          <cell r="II364">
            <v>0</v>
          </cell>
          <cell r="IJ364">
            <v>0</v>
          </cell>
          <cell r="IK364">
            <v>0</v>
          </cell>
          <cell r="IL364">
            <v>0</v>
          </cell>
          <cell r="IM364">
            <v>0</v>
          </cell>
          <cell r="IN364">
            <v>0</v>
          </cell>
          <cell r="IO364">
            <v>0</v>
          </cell>
          <cell r="IP364">
            <v>0</v>
          </cell>
          <cell r="IQ364">
            <v>0</v>
          </cell>
          <cell r="IR364">
            <v>0</v>
          </cell>
          <cell r="IS364">
            <v>0</v>
          </cell>
          <cell r="IT364">
            <v>0</v>
          </cell>
          <cell r="IU364">
            <v>0</v>
          </cell>
        </row>
        <row r="365">
          <cell r="A365" t="str">
            <v>VOLGDFCFMESW</v>
          </cell>
          <cell r="B365" t="str">
            <v>Volume Index (2011=100)</v>
          </cell>
          <cell r="C365" t="str">
            <v>GDFCF</v>
          </cell>
          <cell r="D365" t="str">
            <v>M&amp;E + software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1.9046110098857982</v>
          </cell>
          <cell r="O365">
            <v>1.9825799807370779</v>
          </cell>
          <cell r="P365">
            <v>2.0993249638299027</v>
          </cell>
          <cell r="Q365">
            <v>2.663036453620971</v>
          </cell>
          <cell r="R365">
            <v>3.1300163859922701</v>
          </cell>
          <cell r="S365">
            <v>3.59657937199538</v>
          </cell>
          <cell r="T365">
            <v>3.7521003673297506</v>
          </cell>
          <cell r="U365">
            <v>3.8742656532090276</v>
          </cell>
          <cell r="V365">
            <v>4.6664637527674815</v>
          </cell>
          <cell r="W365">
            <v>4.5447154132563927</v>
          </cell>
          <cell r="X365">
            <v>4.6831416074950276</v>
          </cell>
          <cell r="Y365">
            <v>4.4325568402136435</v>
          </cell>
          <cell r="Z365">
            <v>3.3806011532736546</v>
          </cell>
          <cell r="AA365">
            <v>4.5497187696746568</v>
          </cell>
          <cell r="AB365">
            <v>4.192812678505164</v>
          </cell>
          <cell r="AC365">
            <v>3.5607219843311553</v>
          </cell>
          <cell r="AD365">
            <v>3.9076213626641203</v>
          </cell>
          <cell r="AE365">
            <v>3.4373058593473123</v>
          </cell>
          <cell r="AF365">
            <v>3.3639232985461081</v>
          </cell>
          <cell r="AG365">
            <v>3.9760005670470608</v>
          </cell>
          <cell r="AH365">
            <v>4.0126918474476625</v>
          </cell>
          <cell r="AI365">
            <v>3.6937278757833383</v>
          </cell>
          <cell r="AJ365">
            <v>4.0060207055566437</v>
          </cell>
          <cell r="AK365">
            <v>4.5897456210207679</v>
          </cell>
          <cell r="AL365">
            <v>4.3479167274713451</v>
          </cell>
          <cell r="AM365">
            <v>4.4062892190177578</v>
          </cell>
          <cell r="AN365">
            <v>4.3354083364256857</v>
          </cell>
          <cell r="AO365">
            <v>4.4429804994183604</v>
          </cell>
          <cell r="AP365">
            <v>5.5220377002906114</v>
          </cell>
          <cell r="AQ365">
            <v>4.2295039589057657</v>
          </cell>
          <cell r="AR365">
            <v>5.2501886682316057</v>
          </cell>
          <cell r="AS365">
            <v>4.8603438139752084</v>
          </cell>
          <cell r="AT365">
            <v>5.4686685651624636</v>
          </cell>
          <cell r="AU365">
            <v>5.9106317154424426</v>
          </cell>
          <cell r="AV365">
            <v>5.7972223032951273</v>
          </cell>
          <cell r="AW365">
            <v>7.0013634146239774</v>
          </cell>
          <cell r="AX365">
            <v>6.0461392851037568</v>
          </cell>
          <cell r="AY365">
            <v>6.722843240673952</v>
          </cell>
          <cell r="AZ365">
            <v>8.3789542151193093</v>
          </cell>
          <cell r="BA365">
            <v>9.6147832504304969</v>
          </cell>
          <cell r="BB365">
            <v>8.7125113096702371</v>
          </cell>
          <cell r="BC365">
            <v>8.3597746821826302</v>
          </cell>
          <cell r="BD365">
            <v>8.6307898215052603</v>
          </cell>
          <cell r="BE365">
            <v>11.524397616734559</v>
          </cell>
          <cell r="BF365">
            <v>10.700511593193768</v>
          </cell>
          <cell r="BG365">
            <v>11.012387476598885</v>
          </cell>
          <cell r="BH365">
            <v>10.462852163326232</v>
          </cell>
          <cell r="BI365">
            <v>10.046739687873949</v>
          </cell>
          <cell r="BJ365">
            <v>13.357293851291907</v>
          </cell>
          <cell r="BK365">
            <v>11.564424468080672</v>
          </cell>
          <cell r="BL365">
            <v>10.628796817865318</v>
          </cell>
          <cell r="BM365">
            <v>11.39347645712332</v>
          </cell>
          <cell r="BN365">
            <v>9.5013738382831825</v>
          </cell>
          <cell r="BO365">
            <v>8.9560079886924147</v>
          </cell>
          <cell r="BP365">
            <v>11.631135886990856</v>
          </cell>
          <cell r="BQ365">
            <v>9.6231221777942704</v>
          </cell>
          <cell r="BR365">
            <v>9.9316624902538777</v>
          </cell>
          <cell r="BS365">
            <v>8.4623434887570426</v>
          </cell>
          <cell r="BT365">
            <v>9.5780919700298952</v>
          </cell>
          <cell r="BU365">
            <v>10.150142387184736</v>
          </cell>
          <cell r="BV365">
            <v>10.301910865205409</v>
          </cell>
          <cell r="BW365">
            <v>9.6264577487397798</v>
          </cell>
          <cell r="BX365">
            <v>9.7365315899415847</v>
          </cell>
          <cell r="BY365">
            <v>12.526736685860099</v>
          </cell>
          <cell r="BZ365">
            <v>12.079770179161855</v>
          </cell>
          <cell r="CA365">
            <v>12.563427966260701</v>
          </cell>
          <cell r="CB365">
            <v>11.727450498042437</v>
          </cell>
          <cell r="CC365">
            <v>11.199179449547405</v>
          </cell>
          <cell r="CD365">
            <v>13.74255229549823</v>
          </cell>
          <cell r="CE365">
            <v>11.074095539090807</v>
          </cell>
          <cell r="CF365">
            <v>12.09978360483491</v>
          </cell>
          <cell r="CG365">
            <v>12.021814633983631</v>
          </cell>
          <cell r="CH365">
            <v>11.190840522183631</v>
          </cell>
          <cell r="CI365">
            <v>12.436676270331347</v>
          </cell>
          <cell r="CJ365">
            <v>11.834605714666923</v>
          </cell>
          <cell r="CK365">
            <v>15.278582715905253</v>
          </cell>
          <cell r="CL365">
            <v>12.686427144876355</v>
          </cell>
          <cell r="CM365">
            <v>13.639149596187442</v>
          </cell>
          <cell r="CN365">
            <v>15.999066040135258</v>
          </cell>
          <cell r="CO365">
            <v>17.51341524939647</v>
          </cell>
          <cell r="CP365">
            <v>17.206542722409615</v>
          </cell>
          <cell r="CQ365">
            <v>16.089543402032199</v>
          </cell>
          <cell r="CR365">
            <v>15.386988771634305</v>
          </cell>
          <cell r="CS365">
            <v>18.837636914763653</v>
          </cell>
          <cell r="CT365">
            <v>20.495415674681766</v>
          </cell>
          <cell r="CU365">
            <v>19.684871934923013</v>
          </cell>
          <cell r="CV365">
            <v>18.601228324000687</v>
          </cell>
          <cell r="CW365">
            <v>18.105479092224368</v>
          </cell>
          <cell r="CX365">
            <v>20.939046610434499</v>
          </cell>
          <cell r="CY365">
            <v>20.10515387405718</v>
          </cell>
          <cell r="CZ365">
            <v>17.281593068683577</v>
          </cell>
          <cell r="DA365">
            <v>19.107818161349904</v>
          </cell>
          <cell r="DB365">
            <v>18.525761031358538</v>
          </cell>
          <cell r="DC365">
            <v>21.377674189768967</v>
          </cell>
          <cell r="DD365">
            <v>20.515429100354822</v>
          </cell>
          <cell r="DE365">
            <v>20.702221073303338</v>
          </cell>
          <cell r="DF365">
            <v>20.280271348696417</v>
          </cell>
          <cell r="DG365">
            <v>19.024428887712176</v>
          </cell>
          <cell r="DH365">
            <v>24.996768665646538</v>
          </cell>
          <cell r="DI365">
            <v>25.23192641730494</v>
          </cell>
          <cell r="DJ365">
            <v>25.588832508474436</v>
          </cell>
          <cell r="DK365">
            <v>23.710489119784523</v>
          </cell>
          <cell r="DL365">
            <v>21.357660764095915</v>
          </cell>
          <cell r="DM365">
            <v>30.17357477307694</v>
          </cell>
          <cell r="DN365">
            <v>31.883054882650448</v>
          </cell>
          <cell r="DO365">
            <v>31.382719240824052</v>
          </cell>
          <cell r="DP365">
            <v>28.699252415161837</v>
          </cell>
          <cell r="DQ365">
            <v>24.551469944421051</v>
          </cell>
          <cell r="DR365">
            <v>32.530155646079244</v>
          </cell>
          <cell r="DS365">
            <v>30.75729968854106</v>
          </cell>
          <cell r="DT365">
            <v>29.656561276523004</v>
          </cell>
          <cell r="DU365">
            <v>29.373871638891092</v>
          </cell>
          <cell r="DV365">
            <v>26.219255417175692</v>
          </cell>
          <cell r="DW365">
            <v>38.439119576048931</v>
          </cell>
          <cell r="DX365">
            <v>33.484128936494898</v>
          </cell>
          <cell r="DY365">
            <v>38.914438435784007</v>
          </cell>
          <cell r="DZ365">
            <v>34.264235591375879</v>
          </cell>
          <cell r="EA365">
            <v>35.735639324713667</v>
          </cell>
          <cell r="EB365">
            <v>44.313060011090769</v>
          </cell>
          <cell r="EC365">
            <v>46.447825416216716</v>
          </cell>
          <cell r="ED365">
            <v>43.539207551732623</v>
          </cell>
          <cell r="EE365">
            <v>42.508933075938444</v>
          </cell>
          <cell r="EF365">
            <v>39.856737227890378</v>
          </cell>
          <cell r="EG365">
            <v>50.055245393785</v>
          </cell>
          <cell r="EH365">
            <v>49.071251964859755</v>
          </cell>
          <cell r="EI365">
            <v>51.329433494969543</v>
          </cell>
          <cell r="EJ365">
            <v>47.578167020376164</v>
          </cell>
          <cell r="EK365">
            <v>49.086262034114554</v>
          </cell>
          <cell r="EL365">
            <v>55.575615308602856</v>
          </cell>
          <cell r="EM365">
            <v>51.788074499977064</v>
          </cell>
          <cell r="EN365">
            <v>57.893837115731806</v>
          </cell>
          <cell r="EO365">
            <v>53.585947239606568</v>
          </cell>
          <cell r="EP365">
            <v>45.46716755823698</v>
          </cell>
          <cell r="EQ365">
            <v>58.81945805311063</v>
          </cell>
          <cell r="ER365">
            <v>47.988859193041996</v>
          </cell>
          <cell r="ES365">
            <v>46.948161058043105</v>
          </cell>
          <cell r="ET365">
            <v>49.805911465608176</v>
          </cell>
          <cell r="EU365">
            <v>33.789333678009001</v>
          </cell>
          <cell r="EV365">
            <v>43.118925612598453</v>
          </cell>
          <cell r="EW365">
            <v>44.608258039768344</v>
          </cell>
          <cell r="EX365">
            <v>44.876771500881837</v>
          </cell>
          <cell r="EY365">
            <v>41.598322207814405</v>
          </cell>
          <cell r="EZ365">
            <v>44.216328453671004</v>
          </cell>
          <cell r="FA365">
            <v>52.438510834351383</v>
          </cell>
          <cell r="FB365">
            <v>57.211712857375154</v>
          </cell>
          <cell r="FC365">
            <v>56.412843615925681</v>
          </cell>
          <cell r="FD365">
            <v>52.569848940330807</v>
          </cell>
          <cell r="FE365">
            <v>54.208031220944051</v>
          </cell>
          <cell r="FF365">
            <v>53.674339869662568</v>
          </cell>
          <cell r="FG365">
            <v>62.767106267120866</v>
          </cell>
          <cell r="FH365">
            <v>52.733708863028951</v>
          </cell>
          <cell r="FI365">
            <v>55.845796555189111</v>
          </cell>
          <cell r="FJ365">
            <v>45.086912470448922</v>
          </cell>
          <cell r="FK365">
            <v>51.214356297349475</v>
          </cell>
          <cell r="FL365">
            <v>57.201706144538633</v>
          </cell>
          <cell r="FM365">
            <v>56.372816764579568</v>
          </cell>
          <cell r="FN365">
            <v>52.468947919229144</v>
          </cell>
          <cell r="FO365">
            <v>50.999211971364119</v>
          </cell>
          <cell r="FP365">
            <v>51.224363010186003</v>
          </cell>
          <cell r="FQ365">
            <v>61.024270448092267</v>
          </cell>
          <cell r="FR365">
            <v>62.917206959668782</v>
          </cell>
          <cell r="FS365">
            <v>56.541263097327786</v>
          </cell>
          <cell r="FT365">
            <v>58.851028999999997</v>
          </cell>
          <cell r="FU365">
            <v>63.586993</v>
          </cell>
          <cell r="FV365">
            <v>67.647789000000003</v>
          </cell>
          <cell r="FW365">
            <v>61.777146000000002</v>
          </cell>
          <cell r="FX365">
            <v>62.965704000000002</v>
          </cell>
          <cell r="FY365">
            <v>61.552703000000001</v>
          </cell>
          <cell r="FZ365">
            <v>71.916697999999997</v>
          </cell>
          <cell r="GA365">
            <v>72.833669</v>
          </cell>
          <cell r="GB365">
            <v>75.972853999999998</v>
          </cell>
          <cell r="GC365">
            <v>70.568939</v>
          </cell>
          <cell r="GD365">
            <v>76.472892999999999</v>
          </cell>
          <cell r="GE365">
            <v>81.145840000000007</v>
          </cell>
          <cell r="GF365">
            <v>89.365746999999999</v>
          </cell>
          <cell r="GG365">
            <v>86.635339999999999</v>
          </cell>
          <cell r="GH365">
            <v>83.404864000000003</v>
          </cell>
          <cell r="GI365">
            <v>76.510671000000002</v>
          </cell>
          <cell r="GJ365">
            <v>85.603342999999995</v>
          </cell>
          <cell r="GK365">
            <v>86.603719999999996</v>
          </cell>
          <cell r="GL365">
            <v>93.405631999999997</v>
          </cell>
          <cell r="GM365">
            <v>85.530771000000001</v>
          </cell>
          <cell r="GN365">
            <v>80.508813000000004</v>
          </cell>
          <cell r="GO365">
            <v>92.508450999999994</v>
          </cell>
          <cell r="GP365">
            <v>95.453840999999997</v>
          </cell>
          <cell r="GQ365">
            <v>73.653983999999994</v>
          </cell>
          <cell r="GR365">
            <v>85.531199000000001</v>
          </cell>
          <cell r="GS365">
            <v>76.882695999999996</v>
          </cell>
          <cell r="GT365">
            <v>78.794535999999994</v>
          </cell>
          <cell r="GU365">
            <v>93.665704000000005</v>
          </cell>
          <cell r="GV365">
            <v>85.151887000000002</v>
          </cell>
          <cell r="GW365">
            <v>83.623682000000002</v>
          </cell>
          <cell r="GX365">
            <v>85.427439000000007</v>
          </cell>
          <cell r="GY365">
            <v>91.137147999999996</v>
          </cell>
          <cell r="GZ365">
            <v>88.842763000000005</v>
          </cell>
          <cell r="HA365">
            <v>90.943321999999995</v>
          </cell>
          <cell r="HB365">
            <v>89.087653000000003</v>
          </cell>
          <cell r="HC365">
            <v>77.846266</v>
          </cell>
          <cell r="HD365">
            <v>105.299314</v>
          </cell>
          <cell r="HE365">
            <v>109.001097</v>
          </cell>
          <cell r="HF365">
            <v>107.853323</v>
          </cell>
          <cell r="HG365">
            <v>100</v>
          </cell>
          <cell r="HH365">
            <v>94.253223000000006</v>
          </cell>
          <cell r="HI365">
            <v>110.77435199999999</v>
          </cell>
          <cell r="HJ365">
            <v>120.028847</v>
          </cell>
          <cell r="HK365">
            <v>117.773995</v>
          </cell>
          <cell r="HL365">
            <v>110.7076</v>
          </cell>
          <cell r="HM365">
            <v>90.505714999999995</v>
          </cell>
          <cell r="HN365">
            <v>132.17207999999999</v>
          </cell>
          <cell r="HO365">
            <v>128.437828</v>
          </cell>
          <cell r="HP365">
            <v>0</v>
          </cell>
          <cell r="HQ365">
            <v>0</v>
          </cell>
          <cell r="HR365">
            <v>0</v>
          </cell>
          <cell r="HS365">
            <v>0</v>
          </cell>
          <cell r="HT365">
            <v>0</v>
          </cell>
          <cell r="HU365">
            <v>0</v>
          </cell>
          <cell r="HV365">
            <v>0</v>
          </cell>
          <cell r="HW365">
            <v>0</v>
          </cell>
          <cell r="HX365">
            <v>0</v>
          </cell>
          <cell r="HY365">
            <v>0</v>
          </cell>
          <cell r="HZ365">
            <v>0</v>
          </cell>
          <cell r="IA365">
            <v>0</v>
          </cell>
          <cell r="IB365">
            <v>0</v>
          </cell>
          <cell r="IC365">
            <v>0</v>
          </cell>
          <cell r="ID365">
            <v>0</v>
          </cell>
          <cell r="IE365">
            <v>0</v>
          </cell>
          <cell r="IF365">
            <v>0</v>
          </cell>
          <cell r="IG365">
            <v>0</v>
          </cell>
          <cell r="IH365">
            <v>0</v>
          </cell>
          <cell r="II365">
            <v>0</v>
          </cell>
          <cell r="IJ365">
            <v>0</v>
          </cell>
          <cell r="IK365">
            <v>0</v>
          </cell>
          <cell r="IL365">
            <v>0</v>
          </cell>
          <cell r="IM365">
            <v>0</v>
          </cell>
          <cell r="IN365">
            <v>0</v>
          </cell>
          <cell r="IO365">
            <v>0</v>
          </cell>
          <cell r="IP365">
            <v>0</v>
          </cell>
          <cell r="IQ365">
            <v>0</v>
          </cell>
          <cell r="IR365">
            <v>0</v>
          </cell>
          <cell r="IS365">
            <v>0</v>
          </cell>
          <cell r="IT365">
            <v>0</v>
          </cell>
          <cell r="IU365">
            <v>0</v>
          </cell>
        </row>
        <row r="366">
          <cell r="A366" t="str">
            <v>VOLGDFCFMESWPU</v>
          </cell>
          <cell r="B366" t="str">
            <v>Volume Index (2011=100)</v>
          </cell>
          <cell r="C366" t="str">
            <v>GDFCF</v>
          </cell>
          <cell r="D366" t="str">
            <v>M&amp;E + software</v>
          </cell>
          <cell r="E366" t="str">
            <v>Public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1.4183222958057395</v>
          </cell>
          <cell r="O366">
            <v>1.0596026490066226</v>
          </cell>
          <cell r="P366">
            <v>0.97682119205298001</v>
          </cell>
          <cell r="Q366">
            <v>0.88852097130242813</v>
          </cell>
          <cell r="R366">
            <v>1.076158940397351</v>
          </cell>
          <cell r="S366">
            <v>1.065121412803532</v>
          </cell>
          <cell r="T366">
            <v>1.445916114790287</v>
          </cell>
          <cell r="U366">
            <v>2.3620309050772628</v>
          </cell>
          <cell r="V366">
            <v>1.5231788079470199</v>
          </cell>
          <cell r="W366">
            <v>2.2295805739514347</v>
          </cell>
          <cell r="X366">
            <v>2.7373068432671084</v>
          </cell>
          <cell r="Y366">
            <v>2.2130242825607063</v>
          </cell>
          <cell r="Z366">
            <v>2.8256070640176603</v>
          </cell>
          <cell r="AA366">
            <v>2.5386313465783665</v>
          </cell>
          <cell r="AB366">
            <v>2.8256070640176603</v>
          </cell>
          <cell r="AC366">
            <v>1.5011037527593818</v>
          </cell>
          <cell r="AD366">
            <v>2.4006622516556293</v>
          </cell>
          <cell r="AE366">
            <v>1.7439293598233996</v>
          </cell>
          <cell r="AF366">
            <v>1.2803532008830023</v>
          </cell>
          <cell r="AG366">
            <v>1.2362030905077264</v>
          </cell>
          <cell r="AH366">
            <v>2.1412803532008828</v>
          </cell>
          <cell r="AI366">
            <v>1.5949227373068433</v>
          </cell>
          <cell r="AJ366">
            <v>2.4061810154525385</v>
          </cell>
          <cell r="AK366">
            <v>0.86092715231788075</v>
          </cell>
          <cell r="AL366">
            <v>1.0375275938189845</v>
          </cell>
          <cell r="AM366">
            <v>1.2141280353200883</v>
          </cell>
          <cell r="AN366">
            <v>1.379690949227373</v>
          </cell>
          <cell r="AO366">
            <v>2.6710816777041941</v>
          </cell>
          <cell r="AP366">
            <v>1.0154525386313467</v>
          </cell>
          <cell r="AQ366">
            <v>1.9205298013245033</v>
          </cell>
          <cell r="AR366">
            <v>1.4569536423841061</v>
          </cell>
          <cell r="AS366">
            <v>1.760485651214128</v>
          </cell>
          <cell r="AT366">
            <v>3.5320088300220749</v>
          </cell>
          <cell r="AU366">
            <v>2.4944812362030904</v>
          </cell>
          <cell r="AV366">
            <v>4.9668874172185431</v>
          </cell>
          <cell r="AW366">
            <v>6.4238410596026485</v>
          </cell>
          <cell r="AX366">
            <v>4.3598233995584987</v>
          </cell>
          <cell r="AY366">
            <v>6.1368653421633557</v>
          </cell>
          <cell r="AZ366">
            <v>8.4547461368653423</v>
          </cell>
          <cell r="BA366">
            <v>10.684326710816777</v>
          </cell>
          <cell r="BB366">
            <v>8.9183222958057389</v>
          </cell>
          <cell r="BC366">
            <v>8.5154525386313455</v>
          </cell>
          <cell r="BD366">
            <v>7.5938189845474611</v>
          </cell>
          <cell r="BE366">
            <v>11.1037527593819</v>
          </cell>
          <cell r="BF366">
            <v>6.9977924944812369</v>
          </cell>
          <cell r="BG366">
            <v>10.154525386313466</v>
          </cell>
          <cell r="BH366">
            <v>8.9183222958057389</v>
          </cell>
          <cell r="BI366">
            <v>8.8962472406181021</v>
          </cell>
          <cell r="BJ366">
            <v>11.125827814569536</v>
          </cell>
          <cell r="BK366">
            <v>13.951434878587197</v>
          </cell>
          <cell r="BL366">
            <v>16.379690949227374</v>
          </cell>
          <cell r="BM366">
            <v>12.549668874172184</v>
          </cell>
          <cell r="BN366">
            <v>14.437086092715232</v>
          </cell>
          <cell r="BO366">
            <v>14.635761589403973</v>
          </cell>
          <cell r="BP366">
            <v>13.973509933774833</v>
          </cell>
          <cell r="BQ366">
            <v>10.485651214128035</v>
          </cell>
          <cell r="BR366">
            <v>13.305739514348785</v>
          </cell>
          <cell r="BS366">
            <v>19.735099337748345</v>
          </cell>
          <cell r="BT366">
            <v>10.596026490066226</v>
          </cell>
          <cell r="BU366">
            <v>11.788079470198676</v>
          </cell>
          <cell r="BV366">
            <v>12.869757174392937</v>
          </cell>
          <cell r="BW366">
            <v>13.708609271523178</v>
          </cell>
          <cell r="BX366">
            <v>9.2273730684326711</v>
          </cell>
          <cell r="BY366">
            <v>8.1236203090507733</v>
          </cell>
          <cell r="BZ366">
            <v>9.9116997792494477</v>
          </cell>
          <cell r="CA366">
            <v>13.951434878587197</v>
          </cell>
          <cell r="CB366">
            <v>10.275938189845474</v>
          </cell>
          <cell r="CC366">
            <v>12.715231788079469</v>
          </cell>
          <cell r="CD366">
            <v>7.9028697571743924</v>
          </cell>
          <cell r="CE366">
            <v>5.7174392935982334</v>
          </cell>
          <cell r="CF366">
            <v>5.9161147902869757</v>
          </cell>
          <cell r="CG366">
            <v>8.0132450331125824</v>
          </cell>
          <cell r="CH366">
            <v>6.7328918322295799</v>
          </cell>
          <cell r="CI366">
            <v>3.8852097130242824</v>
          </cell>
          <cell r="CJ366">
            <v>5.5629139072847682</v>
          </cell>
          <cell r="CK366">
            <v>8.4547461368653423</v>
          </cell>
          <cell r="CL366">
            <v>6.1644591611479029</v>
          </cell>
          <cell r="CM366">
            <v>7.2847682119205297</v>
          </cell>
          <cell r="CN366">
            <v>4.8565121412803531</v>
          </cell>
          <cell r="CO366">
            <v>6.3134657836644594</v>
          </cell>
          <cell r="CP366">
            <v>9.8454746136865356</v>
          </cell>
          <cell r="CQ366">
            <v>7.0750551876379681</v>
          </cell>
          <cell r="CR366">
            <v>10.993377483443709</v>
          </cell>
          <cell r="CS366">
            <v>8.1677704194260485</v>
          </cell>
          <cell r="CT366">
            <v>9.1832229580573959</v>
          </cell>
          <cell r="CU366">
            <v>10.618101545253863</v>
          </cell>
          <cell r="CV366">
            <v>9.7406181015452535</v>
          </cell>
          <cell r="CW366">
            <v>13.46578366445916</v>
          </cell>
          <cell r="CX366">
            <v>9.0066225165562912</v>
          </cell>
          <cell r="CY366">
            <v>6.9536423841059598</v>
          </cell>
          <cell r="CZ366">
            <v>17.328918322295806</v>
          </cell>
          <cell r="DA366">
            <v>11.688741721854305</v>
          </cell>
          <cell r="DB366">
            <v>11.788079470198676</v>
          </cell>
          <cell r="DC366">
            <v>9.0507726269315683</v>
          </cell>
          <cell r="DD366">
            <v>10.993377483443709</v>
          </cell>
          <cell r="DE366">
            <v>15.253863134657836</v>
          </cell>
          <cell r="DF366">
            <v>11.771523178807946</v>
          </cell>
          <cell r="DG366">
            <v>16.490066225165563</v>
          </cell>
          <cell r="DH366">
            <v>11.743929359823399</v>
          </cell>
          <cell r="DI366">
            <v>13.796909492273732</v>
          </cell>
          <cell r="DJ366">
            <v>13.642384105960264</v>
          </cell>
          <cell r="DK366">
            <v>13.918322295805741</v>
          </cell>
          <cell r="DL366">
            <v>18.58719646799117</v>
          </cell>
          <cell r="DM366">
            <v>8.8962472406181021</v>
          </cell>
          <cell r="DN366">
            <v>11.479028697571744</v>
          </cell>
          <cell r="DO366">
            <v>16.026490066225165</v>
          </cell>
          <cell r="DP366">
            <v>13.747240618101545</v>
          </cell>
          <cell r="DQ366">
            <v>25.386313465783665</v>
          </cell>
          <cell r="DR366">
            <v>13.289183222958057</v>
          </cell>
          <cell r="DS366">
            <v>15.849889624724062</v>
          </cell>
          <cell r="DT366">
            <v>15.871964679911699</v>
          </cell>
          <cell r="DU366">
            <v>17.599337748344372</v>
          </cell>
          <cell r="DV366">
            <v>26.423841059602648</v>
          </cell>
          <cell r="DW366">
            <v>16.821192052980134</v>
          </cell>
          <cell r="DX366">
            <v>18.807947019867548</v>
          </cell>
          <cell r="DY366">
            <v>28.962472406181018</v>
          </cell>
          <cell r="DZ366">
            <v>22.753863134657838</v>
          </cell>
          <cell r="EA366">
            <v>39.889624724061811</v>
          </cell>
          <cell r="EB366">
            <v>25.187637969094922</v>
          </cell>
          <cell r="EC366">
            <v>35.452538631346577</v>
          </cell>
          <cell r="ED366">
            <v>43.311258278145701</v>
          </cell>
          <cell r="EE366">
            <v>35.960264900662253</v>
          </cell>
          <cell r="EF366">
            <v>57.240618101545252</v>
          </cell>
          <cell r="EG366">
            <v>39.094922737306845</v>
          </cell>
          <cell r="EH366">
            <v>55.805739514348787</v>
          </cell>
          <cell r="EI366">
            <v>56.335540838852097</v>
          </cell>
          <cell r="EJ366">
            <v>52.119205298013249</v>
          </cell>
          <cell r="EK366">
            <v>65.673289183222963</v>
          </cell>
          <cell r="EL366">
            <v>58.366445916114799</v>
          </cell>
          <cell r="EM366">
            <v>56.666666666666664</v>
          </cell>
          <cell r="EN366">
            <v>58.454746136865346</v>
          </cell>
          <cell r="EO366">
            <v>59.790286975717443</v>
          </cell>
          <cell r="EP366">
            <v>79.823399558498892</v>
          </cell>
          <cell r="EQ366">
            <v>61.434878587196472</v>
          </cell>
          <cell r="ER366">
            <v>48.741721854304636</v>
          </cell>
          <cell r="ES366">
            <v>56.578366445916117</v>
          </cell>
          <cell r="ET366">
            <v>61.644591611479029</v>
          </cell>
          <cell r="EU366">
            <v>67.262693156732894</v>
          </cell>
          <cell r="EV366">
            <v>54.701986754966889</v>
          </cell>
          <cell r="EW366">
            <v>63.863134657836639</v>
          </cell>
          <cell r="EX366">
            <v>69.271523178807954</v>
          </cell>
          <cell r="EY366">
            <v>63.774834437086092</v>
          </cell>
          <cell r="EZ366">
            <v>69.933774834437088</v>
          </cell>
          <cell r="FA366">
            <v>51.280353200882999</v>
          </cell>
          <cell r="FB366">
            <v>54.150110375275936</v>
          </cell>
          <cell r="FC366">
            <v>55.011037527593821</v>
          </cell>
          <cell r="FD366">
            <v>57.593818984547461</v>
          </cell>
          <cell r="FE366">
            <v>73.377483443708613</v>
          </cell>
          <cell r="FF366">
            <v>56.578366445916117</v>
          </cell>
          <cell r="FG366">
            <v>57.593818984547461</v>
          </cell>
          <cell r="FH366">
            <v>69.66887417218544</v>
          </cell>
          <cell r="FI366">
            <v>64.304635761589395</v>
          </cell>
          <cell r="FJ366">
            <v>96.534216335540833</v>
          </cell>
          <cell r="FK366">
            <v>65.805739514348787</v>
          </cell>
          <cell r="FL366">
            <v>70.883002207505513</v>
          </cell>
          <cell r="FM366">
            <v>75.342163355408388</v>
          </cell>
          <cell r="FN366">
            <v>77.141280353200884</v>
          </cell>
          <cell r="FO366">
            <v>95.275938189845476</v>
          </cell>
          <cell r="FP366">
            <v>64.988962472406186</v>
          </cell>
          <cell r="FQ366">
            <v>75.209713024282564</v>
          </cell>
          <cell r="FR366">
            <v>77.74834437086092</v>
          </cell>
          <cell r="FS366">
            <v>78.305739514348787</v>
          </cell>
          <cell r="FT366">
            <v>96.071828999999994</v>
          </cell>
          <cell r="FU366">
            <v>66.920980999999998</v>
          </cell>
          <cell r="FV366">
            <v>66.567361000000005</v>
          </cell>
          <cell r="FW366">
            <v>72.357709999999997</v>
          </cell>
          <cell r="FX366">
            <v>75.479399999999998</v>
          </cell>
          <cell r="FY366">
            <v>81.704863000000003</v>
          </cell>
          <cell r="FZ366">
            <v>55.150784999999999</v>
          </cell>
          <cell r="GA366">
            <v>54.18683</v>
          </cell>
          <cell r="GB366">
            <v>56.298278000000003</v>
          </cell>
          <cell r="GC366">
            <v>61.835140000000003</v>
          </cell>
          <cell r="GD366">
            <v>74.798350999999997</v>
          </cell>
          <cell r="GE366">
            <v>54.372883000000002</v>
          </cell>
          <cell r="GF366">
            <v>59.961412000000003</v>
          </cell>
          <cell r="GG366">
            <v>64.563653000000002</v>
          </cell>
          <cell r="GH366">
            <v>63.424056</v>
          </cell>
          <cell r="GI366">
            <v>84.746233000000004</v>
          </cell>
          <cell r="GJ366">
            <v>57.582296999999997</v>
          </cell>
          <cell r="GK366">
            <v>69.884186</v>
          </cell>
          <cell r="GL366">
            <v>76.653454999999994</v>
          </cell>
          <cell r="GM366">
            <v>72.216532999999998</v>
          </cell>
          <cell r="GN366">
            <v>100.52386300000001</v>
          </cell>
          <cell r="GO366">
            <v>73.182032000000007</v>
          </cell>
          <cell r="GP366">
            <v>82.157037000000003</v>
          </cell>
          <cell r="GQ366">
            <v>83.473619999999997</v>
          </cell>
          <cell r="GR366">
            <v>84.834134000000006</v>
          </cell>
          <cell r="GS366">
            <v>111.31711</v>
          </cell>
          <cell r="GT366">
            <v>82.750949000000006</v>
          </cell>
          <cell r="GU366">
            <v>90.019958000000003</v>
          </cell>
          <cell r="GV366">
            <v>88.047556999999998</v>
          </cell>
          <cell r="GW366">
            <v>93.033861999999999</v>
          </cell>
          <cell r="GX366">
            <v>118.39320499999999</v>
          </cell>
          <cell r="GY366">
            <v>79.741710999999995</v>
          </cell>
          <cell r="GZ366">
            <v>97.042865000000006</v>
          </cell>
          <cell r="HA366">
            <v>97.594994</v>
          </cell>
          <cell r="HB366">
            <v>98.193147999999994</v>
          </cell>
          <cell r="HC366">
            <v>124.85522400000001</v>
          </cell>
          <cell r="HD366">
            <v>76.928422999999995</v>
          </cell>
          <cell r="HE366">
            <v>89.807737000000003</v>
          </cell>
          <cell r="HF366">
            <v>108.40861700000001</v>
          </cell>
          <cell r="HG366">
            <v>100</v>
          </cell>
          <cell r="HH366">
            <v>123.554108</v>
          </cell>
          <cell r="HI366">
            <v>95.739498999999995</v>
          </cell>
          <cell r="HJ366">
            <v>89.690987000000007</v>
          </cell>
          <cell r="HK366">
            <v>110.24278200000001</v>
          </cell>
          <cell r="HL366">
            <v>104.8068</v>
          </cell>
          <cell r="HM366">
            <v>131.30243300000001</v>
          </cell>
          <cell r="HN366">
            <v>103.53202400000001</v>
          </cell>
          <cell r="HO366">
            <v>108.145715</v>
          </cell>
          <cell r="HP366">
            <v>0</v>
          </cell>
          <cell r="HQ366">
            <v>0</v>
          </cell>
          <cell r="HR366">
            <v>0</v>
          </cell>
          <cell r="HS366">
            <v>0</v>
          </cell>
          <cell r="HT366">
            <v>0</v>
          </cell>
          <cell r="HU366">
            <v>0</v>
          </cell>
          <cell r="HV366">
            <v>0</v>
          </cell>
          <cell r="HW366">
            <v>0</v>
          </cell>
          <cell r="HX366">
            <v>0</v>
          </cell>
          <cell r="HY366">
            <v>0</v>
          </cell>
          <cell r="HZ366">
            <v>0</v>
          </cell>
          <cell r="IA366">
            <v>0</v>
          </cell>
          <cell r="IB366">
            <v>0</v>
          </cell>
          <cell r="IC366">
            <v>0</v>
          </cell>
          <cell r="ID366">
            <v>0</v>
          </cell>
          <cell r="IE366">
            <v>0</v>
          </cell>
          <cell r="IF366">
            <v>0</v>
          </cell>
          <cell r="IG366">
            <v>0</v>
          </cell>
          <cell r="IH366">
            <v>0</v>
          </cell>
          <cell r="II366">
            <v>0</v>
          </cell>
          <cell r="IJ366">
            <v>0</v>
          </cell>
          <cell r="IK366">
            <v>0</v>
          </cell>
          <cell r="IL366">
            <v>0</v>
          </cell>
          <cell r="IM366">
            <v>0</v>
          </cell>
          <cell r="IN366">
            <v>0</v>
          </cell>
          <cell r="IO366">
            <v>0</v>
          </cell>
          <cell r="IP366">
            <v>0</v>
          </cell>
          <cell r="IQ366">
            <v>0</v>
          </cell>
          <cell r="IR366">
            <v>0</v>
          </cell>
          <cell r="IS366">
            <v>0</v>
          </cell>
          <cell r="IT366">
            <v>0</v>
          </cell>
          <cell r="IU366">
            <v>0</v>
          </cell>
        </row>
        <row r="367">
          <cell r="A367" t="str">
            <v>VOLGDFCFMESWPR</v>
          </cell>
          <cell r="B367" t="str">
            <v>Volume Index (2011=100)</v>
          </cell>
          <cell r="C367" t="str">
            <v>GDFCF</v>
          </cell>
          <cell r="D367" t="str">
            <v>M&amp;E + software</v>
          </cell>
          <cell r="E367" t="str">
            <v>Private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1.9222529417866761</v>
          </cell>
          <cell r="O367">
            <v>2.042224617646661</v>
          </cell>
          <cell r="P367">
            <v>2.182492253708523</v>
          </cell>
          <cell r="Q367">
            <v>2.782801654346267</v>
          </cell>
          <cell r="R367">
            <v>3.2635904004618457</v>
          </cell>
          <cell r="S367">
            <v>3.7642240854414823</v>
          </cell>
          <cell r="T367">
            <v>3.9044917215033439</v>
          </cell>
          <cell r="U367">
            <v>3.9545550900013078</v>
          </cell>
          <cell r="V367">
            <v>4.8890713019632956</v>
          </cell>
          <cell r="W367">
            <v>4.7248995349970002</v>
          </cell>
          <cell r="X367">
            <v>4.825928314668567</v>
          </cell>
          <cell r="Y367">
            <v>4.5652379814089006</v>
          </cell>
          <cell r="Z367">
            <v>3.4097213139153615</v>
          </cell>
          <cell r="AA367">
            <v>4.7086627668354986</v>
          </cell>
          <cell r="AB367">
            <v>4.3009394774466783</v>
          </cell>
          <cell r="AC367">
            <v>3.6893545433634469</v>
          </cell>
          <cell r="AD367">
            <v>4.0046184584992712</v>
          </cell>
          <cell r="AE367">
            <v>3.5269868617484295</v>
          </cell>
          <cell r="AF367">
            <v>3.5071419228843714</v>
          </cell>
          <cell r="AG367">
            <v>4.1602208200469963</v>
          </cell>
          <cell r="AH367">
            <v>4.1349636251291049</v>
          </cell>
          <cell r="AI367">
            <v>3.8242099233714741</v>
          </cell>
          <cell r="AJ367">
            <v>4.0916655766984338</v>
          </cell>
          <cell r="AK367">
            <v>4.8295364853711229</v>
          </cell>
          <cell r="AL367">
            <v>4.5625318533819836</v>
          </cell>
          <cell r="AM367">
            <v>4.6022217311100988</v>
          </cell>
          <cell r="AN367">
            <v>4.504801122141088</v>
          </cell>
          <cell r="AO367">
            <v>4.5408828291666481</v>
          </cell>
          <cell r="AP367">
            <v>5.7929180629535582</v>
          </cell>
          <cell r="AQ367">
            <v>4.3821233182541866</v>
          </cell>
          <cell r="AR367">
            <v>5.47179087042608</v>
          </cell>
          <cell r="AS367">
            <v>5.0455757061866597</v>
          </cell>
          <cell r="AT367">
            <v>5.5728196500976459</v>
          </cell>
          <cell r="AU367">
            <v>6.1320861089938168</v>
          </cell>
          <cell r="AV367">
            <v>5.8542569648970098</v>
          </cell>
          <cell r="AW367">
            <v>7.0341287846328013</v>
          </cell>
          <cell r="AX367">
            <v>6.1668147520059176</v>
          </cell>
          <cell r="AY367">
            <v>6.7436710430770486</v>
          </cell>
          <cell r="AZ367">
            <v>8.4178622490630026</v>
          </cell>
          <cell r="BA367">
            <v>9.5887136420424053</v>
          </cell>
          <cell r="BB367">
            <v>8.7155363320238681</v>
          </cell>
          <cell r="BC367">
            <v>8.3691519445784976</v>
          </cell>
          <cell r="BD367">
            <v>8.6650219421880852</v>
          </cell>
          <cell r="BE367">
            <v>11.60026880871734</v>
          </cell>
          <cell r="BF367">
            <v>10.927344972690658</v>
          </cell>
          <cell r="BG367">
            <v>11.066259544739061</v>
          </cell>
          <cell r="BH367">
            <v>10.575097307853634</v>
          </cell>
          <cell r="BI367">
            <v>10.081228942941291</v>
          </cell>
          <cell r="BJ367">
            <v>13.534248305287322</v>
          </cell>
          <cell r="BK367">
            <v>11.43248887104849</v>
          </cell>
          <cell r="BL367">
            <v>10.299523270445924</v>
          </cell>
          <cell r="BM367">
            <v>11.332813155390381</v>
          </cell>
          <cell r="BN367">
            <v>9.1827944380048621</v>
          </cell>
          <cell r="BO367">
            <v>8.6578056007829733</v>
          </cell>
          <cell r="BP367">
            <v>11.508260455802164</v>
          </cell>
          <cell r="BQ367">
            <v>9.5941258980962392</v>
          </cell>
          <cell r="BR367">
            <v>9.7537874516843406</v>
          </cell>
          <cell r="BS367">
            <v>7.7738037786567684</v>
          </cell>
          <cell r="BT367">
            <v>9.554436020368124</v>
          </cell>
          <cell r="BU367">
            <v>10.079424857590013</v>
          </cell>
          <cell r="BV367">
            <v>10.169629125153911</v>
          </cell>
          <cell r="BW367">
            <v>9.4137173629684412</v>
          </cell>
          <cell r="BX367">
            <v>9.7420608969010321</v>
          </cell>
          <cell r="BY367">
            <v>12.841479530396583</v>
          </cell>
          <cell r="BZ367">
            <v>12.228090510962074</v>
          </cell>
          <cell r="CA367">
            <v>12.502311484356325</v>
          </cell>
          <cell r="CB367">
            <v>11.838408075086033</v>
          </cell>
          <cell r="CC367">
            <v>11.089712654305675</v>
          </cell>
          <cell r="CD367">
            <v>14.135008727262887</v>
          </cell>
          <cell r="CE367">
            <v>11.412643932184432</v>
          </cell>
          <cell r="CF367">
            <v>12.486074716194823</v>
          </cell>
          <cell r="CG367">
            <v>12.280408986149133</v>
          </cell>
          <cell r="CH367">
            <v>11.448725639209991</v>
          </cell>
          <cell r="CI367">
            <v>12.982198187796264</v>
          </cell>
          <cell r="CJ367">
            <v>12.24071910842102</v>
          </cell>
          <cell r="CK367">
            <v>15.717191580333663</v>
          </cell>
          <cell r="CL367">
            <v>13.098561692953695</v>
          </cell>
          <cell r="CM367">
            <v>14.012330923375984</v>
          </cell>
          <cell r="CN367">
            <v>16.705830352833992</v>
          </cell>
          <cell r="CO367">
            <v>18.226674303961321</v>
          </cell>
          <cell r="CP367">
            <v>17.680036442524099</v>
          </cell>
          <cell r="CQ367">
            <v>16.656218005673846</v>
          </cell>
          <cell r="CR367">
            <v>15.645028166282545</v>
          </cell>
          <cell r="CS367">
            <v>19.522007586178901</v>
          </cell>
          <cell r="CT367">
            <v>21.221455987082749</v>
          </cell>
          <cell r="CU367">
            <v>20.265290750905425</v>
          </cell>
          <cell r="CV367">
            <v>19.163445622612404</v>
          </cell>
          <cell r="CW367">
            <v>18.376413388117392</v>
          </cell>
          <cell r="CX367">
            <v>21.704950861225246</v>
          </cell>
          <cell r="CY367">
            <v>20.941822757634664</v>
          </cell>
          <cell r="CZ367">
            <v>17.308394860160835</v>
          </cell>
          <cell r="DA367">
            <v>19.582895466784535</v>
          </cell>
          <cell r="DB367">
            <v>18.919443078852062</v>
          </cell>
          <cell r="DC367">
            <v>22.172208967206238</v>
          </cell>
          <cell r="DD367">
            <v>21.134859890221406</v>
          </cell>
          <cell r="DE367">
            <v>21.064500561521566</v>
          </cell>
          <cell r="DF367">
            <v>20.822753124450319</v>
          </cell>
          <cell r="DG367">
            <v>19.166602771977143</v>
          </cell>
          <cell r="DH367">
            <v>25.856151254515851</v>
          </cell>
          <cell r="DI367">
            <v>25.977024973051478</v>
          </cell>
          <cell r="DJ367">
            <v>26.354078811468572</v>
          </cell>
          <cell r="DK367">
            <v>24.338464452753257</v>
          </cell>
          <cell r="DL367">
            <v>21.50650147258467</v>
          </cell>
          <cell r="DM367">
            <v>31.548040537797846</v>
          </cell>
          <cell r="DN367">
            <v>33.19697454886591</v>
          </cell>
          <cell r="DO367">
            <v>32.365291201926766</v>
          </cell>
          <cell r="DP367">
            <v>29.654201940293795</v>
          </cell>
          <cell r="DQ367">
            <v>24.47241779008565</v>
          </cell>
          <cell r="DR367">
            <v>33.779694117328688</v>
          </cell>
          <cell r="DS367">
            <v>31.72664498757436</v>
          </cell>
          <cell r="DT367">
            <v>30.53775274108218</v>
          </cell>
          <cell r="DU367">
            <v>30.12912740901772</v>
          </cell>
          <cell r="DV367">
            <v>26.177278447043328</v>
          </cell>
          <cell r="DW367">
            <v>39.846833153676506</v>
          </cell>
          <cell r="DX367">
            <v>34.441793441247704</v>
          </cell>
          <cell r="DY367">
            <v>39.563591753525863</v>
          </cell>
          <cell r="DZ367">
            <v>35.00737419887335</v>
          </cell>
          <cell r="EA367">
            <v>35.412391360235254</v>
          </cell>
          <cell r="EB367">
            <v>45.576608229335328</v>
          </cell>
          <cell r="EC367">
            <v>47.178636021270165</v>
          </cell>
          <cell r="ED367">
            <v>43.557836721255285</v>
          </cell>
          <cell r="EE367">
            <v>42.931368083024005</v>
          </cell>
          <cell r="EF367">
            <v>38.706651211668827</v>
          </cell>
          <cell r="EG367">
            <v>50.788610809177385</v>
          </cell>
          <cell r="EH367">
            <v>48.661594180020657</v>
          </cell>
          <cell r="EI367">
            <v>51.015925563438401</v>
          </cell>
          <cell r="EJ367">
            <v>47.293195441076321</v>
          </cell>
          <cell r="EK367">
            <v>47.947176380914577</v>
          </cell>
          <cell r="EL367">
            <v>55.425110161961769</v>
          </cell>
          <cell r="EM367">
            <v>51.499420437580902</v>
          </cell>
          <cell r="EN367">
            <v>57.875058068997241</v>
          </cell>
          <cell r="EO367">
            <v>53.186691262363631</v>
          </cell>
          <cell r="EP367">
            <v>43.148309346515184</v>
          </cell>
          <cell r="EQ367">
            <v>58.688700562423612</v>
          </cell>
          <cell r="ER367">
            <v>47.977845831886306</v>
          </cell>
          <cell r="ES367">
            <v>46.32169547941313</v>
          </cell>
          <cell r="ET367">
            <v>49.034137805059558</v>
          </cell>
          <cell r="EU367">
            <v>31.457836270233948</v>
          </cell>
          <cell r="EV367">
            <v>42.354511791952874</v>
          </cell>
          <cell r="EW367">
            <v>43.30526477207637</v>
          </cell>
          <cell r="EX367">
            <v>43.204235992404797</v>
          </cell>
          <cell r="EY367">
            <v>40.080462206666994</v>
          </cell>
          <cell r="EZ367">
            <v>42.450128315570609</v>
          </cell>
          <cell r="FA367">
            <v>52.589087989752791</v>
          </cell>
          <cell r="FB367">
            <v>57.508828742687811</v>
          </cell>
          <cell r="FC367">
            <v>56.585137042833502</v>
          </cell>
          <cell r="FD367">
            <v>52.283295522711185</v>
          </cell>
          <cell r="FE367">
            <v>52.886762072713658</v>
          </cell>
          <cell r="FF367">
            <v>53.543449140578836</v>
          </cell>
          <cell r="FG367">
            <v>63.24762424510304</v>
          </cell>
          <cell r="FH367">
            <v>51.573387936983295</v>
          </cell>
          <cell r="FI367">
            <v>55.312805848844704</v>
          </cell>
          <cell r="FJ367">
            <v>41.421799665342171</v>
          </cell>
          <cell r="FK367">
            <v>50.22934435028121</v>
          </cell>
          <cell r="FL367">
            <v>56.294679301277739</v>
          </cell>
          <cell r="FM367">
            <v>55.078725774516393</v>
          </cell>
          <cell r="FN367">
            <v>50.756137272854374</v>
          </cell>
          <cell r="FO367">
            <v>47.871404796160903</v>
          </cell>
          <cell r="FP367">
            <v>50.296095508278491</v>
          </cell>
          <cell r="FQ367">
            <v>60.079650368258918</v>
          </cell>
          <cell r="FR367">
            <v>61.927033767967565</v>
          </cell>
          <cell r="FS367">
            <v>55.043546110166474</v>
          </cell>
          <cell r="FT367">
            <v>56.199806000000002</v>
          </cell>
          <cell r="FU367">
            <v>63.486804999999997</v>
          </cell>
          <cell r="FV367">
            <v>67.888030999999998</v>
          </cell>
          <cell r="FW367">
            <v>61.129626000000002</v>
          </cell>
          <cell r="FX367">
            <v>62.176163000000003</v>
          </cell>
          <cell r="FY367">
            <v>60.207526999999999</v>
          </cell>
          <cell r="FZ367">
            <v>73.262756999999993</v>
          </cell>
          <cell r="GA367">
            <v>74.317571000000001</v>
          </cell>
          <cell r="GB367">
            <v>77.537001000000004</v>
          </cell>
          <cell r="GC367">
            <v>71.331292000000005</v>
          </cell>
          <cell r="GD367">
            <v>76.684160000000006</v>
          </cell>
          <cell r="GE367">
            <v>83.342466999999999</v>
          </cell>
          <cell r="GF367">
            <v>91.778559000000001</v>
          </cell>
          <cell r="GG367">
            <v>88.466772000000006</v>
          </cell>
          <cell r="GH367">
            <v>85.068057999999994</v>
          </cell>
          <cell r="GI367">
            <v>75.977822000000003</v>
          </cell>
          <cell r="GJ367">
            <v>87.892381999999998</v>
          </cell>
          <cell r="GK367">
            <v>88.018483000000003</v>
          </cell>
          <cell r="GL367">
            <v>94.832398999999995</v>
          </cell>
          <cell r="GM367">
            <v>86.680352999999997</v>
          </cell>
          <cell r="GN367">
            <v>78.897041999999999</v>
          </cell>
          <cell r="GO367">
            <v>94.159284999999997</v>
          </cell>
          <cell r="GP367">
            <v>96.607326999999998</v>
          </cell>
          <cell r="GQ367">
            <v>72.882301999999996</v>
          </cell>
          <cell r="GR367">
            <v>85.636548000000005</v>
          </cell>
          <cell r="GS367">
            <v>74.021046999999996</v>
          </cell>
          <cell r="GT367">
            <v>78.503703000000002</v>
          </cell>
          <cell r="GU367">
            <v>94.023949999999999</v>
          </cell>
          <cell r="GV367">
            <v>84.954015999999996</v>
          </cell>
          <cell r="GW367">
            <v>82.875710999999995</v>
          </cell>
          <cell r="GX367">
            <v>82.744797000000005</v>
          </cell>
          <cell r="GY367">
            <v>92.100543999999999</v>
          </cell>
          <cell r="GZ367">
            <v>88.195687000000007</v>
          </cell>
          <cell r="HA367">
            <v>90.424120000000002</v>
          </cell>
          <cell r="HB367">
            <v>88.366309999999999</v>
          </cell>
          <cell r="HC367">
            <v>74.122127000000006</v>
          </cell>
          <cell r="HD367">
            <v>107.54691</v>
          </cell>
          <cell r="HE367">
            <v>110.521631</v>
          </cell>
          <cell r="HF367">
            <v>107.809332</v>
          </cell>
          <cell r="HG367">
            <v>100</v>
          </cell>
          <cell r="HH367">
            <v>91.858587999999997</v>
          </cell>
          <cell r="HI367">
            <v>112.00300900000001</v>
          </cell>
          <cell r="HJ367">
            <v>122.50825399999999</v>
          </cell>
          <cell r="HK367">
            <v>118.38952399999999</v>
          </cell>
          <cell r="HL367">
            <v>111.18980000000001</v>
          </cell>
          <cell r="HM367">
            <v>87.171594999999996</v>
          </cell>
          <cell r="HN367">
            <v>134.51258999999999</v>
          </cell>
          <cell r="HO367">
            <v>130.096293</v>
          </cell>
          <cell r="HP367">
            <v>0</v>
          </cell>
          <cell r="HQ367">
            <v>0</v>
          </cell>
          <cell r="HR367">
            <v>0</v>
          </cell>
          <cell r="HS367">
            <v>0</v>
          </cell>
          <cell r="HT367">
            <v>0</v>
          </cell>
          <cell r="HU367">
            <v>0</v>
          </cell>
          <cell r="HV367">
            <v>0</v>
          </cell>
          <cell r="HW367">
            <v>0</v>
          </cell>
          <cell r="HX367">
            <v>0</v>
          </cell>
          <cell r="HY367">
            <v>0</v>
          </cell>
          <cell r="HZ367">
            <v>0</v>
          </cell>
          <cell r="IA367">
            <v>0</v>
          </cell>
          <cell r="IB367">
            <v>0</v>
          </cell>
          <cell r="IC367">
            <v>0</v>
          </cell>
          <cell r="ID367">
            <v>0</v>
          </cell>
          <cell r="IE367">
            <v>0</v>
          </cell>
          <cell r="IF367">
            <v>0</v>
          </cell>
          <cell r="IG367">
            <v>0</v>
          </cell>
          <cell r="IH367">
            <v>0</v>
          </cell>
          <cell r="II367">
            <v>0</v>
          </cell>
          <cell r="IJ367">
            <v>0</v>
          </cell>
          <cell r="IK367">
            <v>0</v>
          </cell>
          <cell r="IL367">
            <v>0</v>
          </cell>
          <cell r="IM367">
            <v>0</v>
          </cell>
          <cell r="IN367">
            <v>0</v>
          </cell>
          <cell r="IO367">
            <v>0</v>
          </cell>
          <cell r="IP367">
            <v>0</v>
          </cell>
          <cell r="IQ367">
            <v>0</v>
          </cell>
          <cell r="IR367">
            <v>0</v>
          </cell>
          <cell r="IS367">
            <v>0</v>
          </cell>
          <cell r="IT367">
            <v>0</v>
          </cell>
          <cell r="IU367">
            <v>0</v>
          </cell>
        </row>
        <row r="368">
          <cell r="A368" t="str">
            <v>VOLCIV</v>
          </cell>
          <cell r="B368" t="str">
            <v>Volume Index (2011=100)</v>
          </cell>
          <cell r="C368" t="str">
            <v>Changes in inventories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4.6499744506898306</v>
          </cell>
          <cell r="J368">
            <v>5.3909044455799693</v>
          </cell>
          <cell r="K368">
            <v>6.2851303014818605</v>
          </cell>
          <cell r="L368">
            <v>6.8897973088059947</v>
          </cell>
          <cell r="M368">
            <v>8.0224833929483896</v>
          </cell>
          <cell r="N368">
            <v>8.1076477601771426</v>
          </cell>
          <cell r="O368">
            <v>8.2439107477431435</v>
          </cell>
          <cell r="P368">
            <v>8.5505024697666485</v>
          </cell>
          <cell r="Q368">
            <v>9.5128598194515419</v>
          </cell>
          <cell r="R368">
            <v>10.424118548799182</v>
          </cell>
          <cell r="S368">
            <v>11.173564980412195</v>
          </cell>
          <cell r="T368">
            <v>12.374382558337592</v>
          </cell>
          <cell r="U368">
            <v>86.356668369954008</v>
          </cell>
          <cell r="V368">
            <v>13.353772781468235</v>
          </cell>
          <cell r="W368">
            <v>24.799863737012434</v>
          </cell>
          <cell r="X368">
            <v>-8.2439107477431435</v>
          </cell>
          <cell r="Y368">
            <v>13.949923352069494</v>
          </cell>
          <cell r="Z368">
            <v>190.46159087037984</v>
          </cell>
          <cell r="AA368">
            <v>4.4966785896780781</v>
          </cell>
          <cell r="AB368">
            <v>65.780957247487649</v>
          </cell>
          <cell r="AC368">
            <v>-39.005280190768183</v>
          </cell>
          <cell r="AD368">
            <v>23.616079032532788</v>
          </cell>
          <cell r="AE368">
            <v>16.351558507920284</v>
          </cell>
          <cell r="AF368">
            <v>15.261454607392267</v>
          </cell>
          <cell r="AG368">
            <v>73.888605007664793</v>
          </cell>
          <cell r="AH368">
            <v>-24.254811786748423</v>
          </cell>
          <cell r="AI368">
            <v>18.966104581842956</v>
          </cell>
          <cell r="AJ368">
            <v>568.28478964401302</v>
          </cell>
          <cell r="AK368">
            <v>35.258048032703115</v>
          </cell>
          <cell r="AL368">
            <v>136.91023675694089</v>
          </cell>
          <cell r="AM368">
            <v>15.53398058252427</v>
          </cell>
          <cell r="AN368">
            <v>90.981093510475219</v>
          </cell>
          <cell r="AO368">
            <v>624.5273377618804</v>
          </cell>
          <cell r="AP368">
            <v>49.088741270652356</v>
          </cell>
          <cell r="AQ368">
            <v>9.6065406234031681</v>
          </cell>
          <cell r="AR368">
            <v>-35.632771248509627</v>
          </cell>
          <cell r="AS368">
            <v>50.0340657468915</v>
          </cell>
          <cell r="AT368">
            <v>811.82081417135078</v>
          </cell>
          <cell r="AU368">
            <v>71.742462953500251</v>
          </cell>
          <cell r="AV368">
            <v>-26.980071538068472</v>
          </cell>
          <cell r="AW368">
            <v>-38.766819962527677</v>
          </cell>
          <cell r="AX368">
            <v>57.460398569238635</v>
          </cell>
          <cell r="AY368">
            <v>513.88179185828653</v>
          </cell>
          <cell r="AZ368">
            <v>131.4937830011923</v>
          </cell>
          <cell r="BA368">
            <v>18.293306080735817</v>
          </cell>
          <cell r="BB368">
            <v>34.065746891500595</v>
          </cell>
          <cell r="BC368">
            <v>78.444898654402991</v>
          </cell>
          <cell r="BD368">
            <v>286.73139158576049</v>
          </cell>
          <cell r="BE368">
            <v>140.55527167433146</v>
          </cell>
          <cell r="BF368">
            <v>0.20439448134900359</v>
          </cell>
          <cell r="BG368">
            <v>116.98177482541305</v>
          </cell>
          <cell r="BH368">
            <v>78.896269800715373</v>
          </cell>
          <cell r="BI368">
            <v>381.87702265372167</v>
          </cell>
          <cell r="BJ368">
            <v>81.655595298926926</v>
          </cell>
          <cell r="BK368">
            <v>62.680974280361099</v>
          </cell>
          <cell r="BL368">
            <v>75.694089592914324</v>
          </cell>
          <cell r="BM368">
            <v>80.02895588485778</v>
          </cell>
          <cell r="BN368">
            <v>-131.32345426673479</v>
          </cell>
          <cell r="BO368">
            <v>125.94106625787771</v>
          </cell>
          <cell r="BP368">
            <v>1.430761369443025</v>
          </cell>
          <cell r="BQ368">
            <v>33.077840231647073</v>
          </cell>
          <cell r="BR368">
            <v>24.970192471469936</v>
          </cell>
          <cell r="BS368">
            <v>-305.22909214784534</v>
          </cell>
          <cell r="BT368">
            <v>120.3883495145631</v>
          </cell>
          <cell r="BU368">
            <v>72.968829841594271</v>
          </cell>
          <cell r="BV368">
            <v>188.58797479134731</v>
          </cell>
          <cell r="BW368">
            <v>67.893033554760677</v>
          </cell>
          <cell r="BX368">
            <v>-7.6307273036961334</v>
          </cell>
          <cell r="BY368">
            <v>281.82592403338441</v>
          </cell>
          <cell r="BZ368">
            <v>50.417305399420883</v>
          </cell>
          <cell r="CA368">
            <v>54.300800545051956</v>
          </cell>
          <cell r="CB368">
            <v>84.38937148696985</v>
          </cell>
          <cell r="CC368">
            <v>19.860330437744846</v>
          </cell>
          <cell r="CD368">
            <v>31.27235564639755</v>
          </cell>
          <cell r="CE368">
            <v>-2.1120763072730373</v>
          </cell>
          <cell r="CF368">
            <v>57.945835462442517</v>
          </cell>
          <cell r="CG368">
            <v>21.674331459717255</v>
          </cell>
          <cell r="CH368">
            <v>-47.419519672968832</v>
          </cell>
          <cell r="CI368">
            <v>213.83069323794922</v>
          </cell>
          <cell r="CJ368">
            <v>97.939022313064214</v>
          </cell>
          <cell r="CK368">
            <v>107.27303696133536</v>
          </cell>
          <cell r="CL368">
            <v>92.922841083290749</v>
          </cell>
          <cell r="CM368">
            <v>25.106455459035935</v>
          </cell>
          <cell r="CN368">
            <v>149.95741781638563</v>
          </cell>
          <cell r="CO368">
            <v>116.16419690001703</v>
          </cell>
          <cell r="CP368">
            <v>256.95792880258898</v>
          </cell>
          <cell r="CQ368">
            <v>137.04649974450689</v>
          </cell>
          <cell r="CR368">
            <v>-101.17526826775678</v>
          </cell>
          <cell r="CS368">
            <v>317.73122125702605</v>
          </cell>
          <cell r="CT368">
            <v>276.88639073411684</v>
          </cell>
          <cell r="CU368">
            <v>256.48100834610801</v>
          </cell>
          <cell r="CV368">
            <v>187.48083801737354</v>
          </cell>
          <cell r="CW368">
            <v>121.88724237778914</v>
          </cell>
          <cell r="CX368">
            <v>267.99523079543519</v>
          </cell>
          <cell r="CY368">
            <v>-140.58933742122298</v>
          </cell>
          <cell r="CZ368">
            <v>-72.525975132004774</v>
          </cell>
          <cell r="DA368">
            <v>44.191790154999147</v>
          </cell>
          <cell r="DB368">
            <v>-53.517288366547433</v>
          </cell>
          <cell r="DC368">
            <v>253.96014307613694</v>
          </cell>
          <cell r="DD368">
            <v>52.256855731561913</v>
          </cell>
          <cell r="DE368">
            <v>47.317322432294326</v>
          </cell>
          <cell r="DF368">
            <v>75.004258218361443</v>
          </cell>
          <cell r="DG368">
            <v>229.56906830182251</v>
          </cell>
          <cell r="DH368">
            <v>301.85658320558679</v>
          </cell>
          <cell r="DI368">
            <v>-124.74876511667519</v>
          </cell>
          <cell r="DJ368">
            <v>-192.98245614035088</v>
          </cell>
          <cell r="DK368">
            <v>53.423607562595812</v>
          </cell>
          <cell r="DL368">
            <v>75.557826605348325</v>
          </cell>
          <cell r="DM368">
            <v>321.64878214954859</v>
          </cell>
          <cell r="DN368">
            <v>-175.26826775677057</v>
          </cell>
          <cell r="DO368">
            <v>96.985181400102192</v>
          </cell>
          <cell r="DP368">
            <v>79.730880599557139</v>
          </cell>
          <cell r="DQ368">
            <v>68.506216998807702</v>
          </cell>
          <cell r="DR368">
            <v>299.19945494804972</v>
          </cell>
          <cell r="DS368">
            <v>24.084483052290924</v>
          </cell>
          <cell r="DT368">
            <v>-269.90291262135923</v>
          </cell>
          <cell r="DU368">
            <v>30.471810594447284</v>
          </cell>
          <cell r="DV368">
            <v>-222.85811616419687</v>
          </cell>
          <cell r="DW368">
            <v>653.75574859478797</v>
          </cell>
          <cell r="DX368">
            <v>459.95571452904107</v>
          </cell>
          <cell r="DY368">
            <v>100.08516436722874</v>
          </cell>
          <cell r="DZ368">
            <v>247.73462783171522</v>
          </cell>
          <cell r="EA368">
            <v>397.64946346448642</v>
          </cell>
          <cell r="EB368">
            <v>872.25344915687288</v>
          </cell>
          <cell r="EC368">
            <v>413.72849599727476</v>
          </cell>
          <cell r="ED368">
            <v>263.46448645886562</v>
          </cell>
          <cell r="EE368">
            <v>486.77397376937489</v>
          </cell>
          <cell r="EF368">
            <v>99.880769885879744</v>
          </cell>
          <cell r="EG368">
            <v>411.17356498041221</v>
          </cell>
          <cell r="EH368">
            <v>49.633793220916367</v>
          </cell>
          <cell r="EI368">
            <v>-103.59393629705332</v>
          </cell>
          <cell r="EJ368">
            <v>114.27354794753875</v>
          </cell>
          <cell r="EK368">
            <v>211.58235394311023</v>
          </cell>
          <cell r="EL368">
            <v>246.4656787600068</v>
          </cell>
          <cell r="EM368">
            <v>367.91006642820645</v>
          </cell>
          <cell r="EN368">
            <v>-277.66990291262135</v>
          </cell>
          <cell r="EO368">
            <v>137.07204905467552</v>
          </cell>
          <cell r="EP368">
            <v>-99.369783682507233</v>
          </cell>
          <cell r="EQ368">
            <v>-17.1350706864248</v>
          </cell>
          <cell r="ER368">
            <v>-126.31578947368421</v>
          </cell>
          <cell r="ES368">
            <v>-492.65883154488159</v>
          </cell>
          <cell r="ET368">
            <v>-183.86986884687445</v>
          </cell>
          <cell r="EU368">
            <v>-351.08158746380514</v>
          </cell>
          <cell r="EV368">
            <v>-226.06029637199794</v>
          </cell>
          <cell r="EW368">
            <v>30.011923011412023</v>
          </cell>
          <cell r="EX368">
            <v>76.273207290069834</v>
          </cell>
          <cell r="EY368">
            <v>-117.71418838358032</v>
          </cell>
          <cell r="EZ368">
            <v>195.57145290410492</v>
          </cell>
          <cell r="FA368">
            <v>190.42752512348832</v>
          </cell>
          <cell r="FB368">
            <v>152.98926928972918</v>
          </cell>
          <cell r="FC368">
            <v>86.05007664793051</v>
          </cell>
          <cell r="FD368">
            <v>156.25958099131324</v>
          </cell>
          <cell r="FE368">
            <v>40.436041560211208</v>
          </cell>
          <cell r="FF368">
            <v>72.696303866462273</v>
          </cell>
          <cell r="FG368">
            <v>-125.4982115482882</v>
          </cell>
          <cell r="FH368">
            <v>-196.01430761369443</v>
          </cell>
          <cell r="FI368">
            <v>-52.095043433827279</v>
          </cell>
          <cell r="FJ368">
            <v>-77.908363140861852</v>
          </cell>
          <cell r="FK368">
            <v>83.018225174586959</v>
          </cell>
          <cell r="FL368">
            <v>91.7390563788111</v>
          </cell>
          <cell r="FM368">
            <v>184.12536194856074</v>
          </cell>
          <cell r="FN368">
            <v>70.243570090274233</v>
          </cell>
          <cell r="FO368">
            <v>173.73530914665304</v>
          </cell>
          <cell r="FP368">
            <v>66.29194345086016</v>
          </cell>
          <cell r="FQ368">
            <v>-77.635837165729853</v>
          </cell>
          <cell r="FR368">
            <v>254.64145801396697</v>
          </cell>
          <cell r="FS368">
            <v>104.25821836143759</v>
          </cell>
          <cell r="FT368">
            <v>490.47862400000002</v>
          </cell>
          <cell r="FU368">
            <v>397.07034599999997</v>
          </cell>
          <cell r="FV368">
            <v>-115.278487</v>
          </cell>
          <cell r="FW368">
            <v>-429.671266</v>
          </cell>
          <cell r="FX368">
            <v>85.649804000000003</v>
          </cell>
          <cell r="FY368">
            <v>-192.98245600000001</v>
          </cell>
          <cell r="FZ368">
            <v>-105.978539</v>
          </cell>
          <cell r="GA368">
            <v>31.953671</v>
          </cell>
          <cell r="GB368">
            <v>63.328223000000001</v>
          </cell>
          <cell r="GC368">
            <v>-50.919775000000001</v>
          </cell>
          <cell r="GD368">
            <v>-38.289900000000003</v>
          </cell>
          <cell r="GE368">
            <v>-14.341678999999999</v>
          </cell>
          <cell r="GF368">
            <v>-88.434679000000003</v>
          </cell>
          <cell r="GG368">
            <v>80.735820000000004</v>
          </cell>
          <cell r="GH368">
            <v>-15.082609</v>
          </cell>
          <cell r="GI368">
            <v>41.151421999999997</v>
          </cell>
          <cell r="GJ368">
            <v>158.337592</v>
          </cell>
          <cell r="GK368">
            <v>8.5505019999999998</v>
          </cell>
          <cell r="GL368">
            <v>341.066258</v>
          </cell>
          <cell r="GM368">
            <v>137.276444</v>
          </cell>
          <cell r="GN368">
            <v>-31.476749999999999</v>
          </cell>
          <cell r="GO368">
            <v>127.439959</v>
          </cell>
          <cell r="GP368">
            <v>75.830353000000002</v>
          </cell>
          <cell r="GQ368">
            <v>152.512349</v>
          </cell>
          <cell r="GR368">
            <v>81.076477999999994</v>
          </cell>
          <cell r="GS368">
            <v>-241.01515900000001</v>
          </cell>
          <cell r="GT368">
            <v>-239.72066100000001</v>
          </cell>
          <cell r="GU368">
            <v>626.98007199999995</v>
          </cell>
          <cell r="GV368">
            <v>790.29126199999996</v>
          </cell>
          <cell r="GW368">
            <v>234.13387800000001</v>
          </cell>
          <cell r="GX368">
            <v>1045.81843</v>
          </cell>
          <cell r="GY368">
            <v>352.10356000000002</v>
          </cell>
          <cell r="GZ368">
            <v>-200</v>
          </cell>
          <cell r="HA368">
            <v>285.06216999999998</v>
          </cell>
          <cell r="HB368">
            <v>370.74603999999999</v>
          </cell>
          <cell r="HC368">
            <v>284.10832900000003</v>
          </cell>
          <cell r="HD368">
            <v>195.775847</v>
          </cell>
          <cell r="HE368">
            <v>-101.073071</v>
          </cell>
          <cell r="HF368">
            <v>21.188894999999999</v>
          </cell>
          <cell r="HG368">
            <v>100</v>
          </cell>
          <cell r="HH368">
            <v>59.921649000000002</v>
          </cell>
          <cell r="HI368">
            <v>2.1461420000000002</v>
          </cell>
          <cell r="HJ368">
            <v>-287.34457500000002</v>
          </cell>
          <cell r="HK368">
            <v>-12.944984</v>
          </cell>
          <cell r="HL368">
            <v>-59.555441999999999</v>
          </cell>
          <cell r="HM368">
            <v>149.00357700000001</v>
          </cell>
          <cell r="HN368">
            <v>-194.992335</v>
          </cell>
          <cell r="HO368">
            <v>-82.745699000000002</v>
          </cell>
          <cell r="HP368">
            <v>0</v>
          </cell>
          <cell r="HQ368">
            <v>0</v>
          </cell>
          <cell r="HR368">
            <v>0</v>
          </cell>
          <cell r="HS368">
            <v>0</v>
          </cell>
          <cell r="HT368">
            <v>0</v>
          </cell>
          <cell r="HU368">
            <v>0</v>
          </cell>
          <cell r="HV368">
            <v>0</v>
          </cell>
          <cell r="HW368">
            <v>0</v>
          </cell>
          <cell r="HX368">
            <v>0</v>
          </cell>
          <cell r="HY368">
            <v>0</v>
          </cell>
          <cell r="HZ368">
            <v>0</v>
          </cell>
          <cell r="IA368">
            <v>0</v>
          </cell>
          <cell r="IB368">
            <v>0</v>
          </cell>
          <cell r="IC368">
            <v>0</v>
          </cell>
          <cell r="ID368">
            <v>0</v>
          </cell>
          <cell r="IE368">
            <v>0</v>
          </cell>
          <cell r="IF368">
            <v>0</v>
          </cell>
          <cell r="IG368">
            <v>0</v>
          </cell>
          <cell r="IH368">
            <v>0</v>
          </cell>
          <cell r="II368">
            <v>0</v>
          </cell>
          <cell r="IJ368">
            <v>0</v>
          </cell>
          <cell r="IK368">
            <v>0</v>
          </cell>
          <cell r="IL368">
            <v>0</v>
          </cell>
          <cell r="IM368">
            <v>0</v>
          </cell>
          <cell r="IN368">
            <v>0</v>
          </cell>
          <cell r="IO368">
            <v>0</v>
          </cell>
          <cell r="IP368">
            <v>0</v>
          </cell>
          <cell r="IQ368">
            <v>0</v>
          </cell>
          <cell r="IR368">
            <v>0</v>
          </cell>
          <cell r="IS368">
            <v>0</v>
          </cell>
          <cell r="IT368">
            <v>0</v>
          </cell>
          <cell r="IU368">
            <v>0</v>
          </cell>
        </row>
        <row r="369">
          <cell r="A369" t="str">
            <v>VOLTXG</v>
          </cell>
          <cell r="B369" t="str">
            <v>Volume Index (2011=100)</v>
          </cell>
          <cell r="C369" t="str">
            <v>Total exports of goods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0.60644851167050096</v>
          </cell>
          <cell r="J369">
            <v>0.69010162347269477</v>
          </cell>
          <cell r="K369">
            <v>0.75287800621974488</v>
          </cell>
          <cell r="L369">
            <v>0.85740784707708262</v>
          </cell>
          <cell r="M369">
            <v>0.98281441698956395</v>
          </cell>
          <cell r="N369">
            <v>1.1710850869980667</v>
          </cell>
          <cell r="O369">
            <v>1.3383035932534832</v>
          </cell>
          <cell r="P369">
            <v>1.5265157850293385</v>
          </cell>
          <cell r="Q369">
            <v>1.7983226103747401</v>
          </cell>
          <cell r="R369">
            <v>1.9656580730954516</v>
          </cell>
          <cell r="S369">
            <v>2.0911815994732281</v>
          </cell>
          <cell r="T369">
            <v>2.2584585839612923</v>
          </cell>
          <cell r="U369">
            <v>2.1753902544855728</v>
          </cell>
          <cell r="V369">
            <v>2.3664971187774775</v>
          </cell>
          <cell r="W369">
            <v>2.911631203517115</v>
          </cell>
          <cell r="X369">
            <v>2.8143234243917385</v>
          </cell>
          <cell r="Y369">
            <v>2.5512298557108086</v>
          </cell>
          <cell r="Z369">
            <v>2.4268466548696579</v>
          </cell>
          <cell r="AA369">
            <v>2.6174856933003827</v>
          </cell>
          <cell r="AB369">
            <v>2.5767848433777498</v>
          </cell>
          <cell r="AC369">
            <v>2.2301258802435968</v>
          </cell>
          <cell r="AD369">
            <v>2.4466122975045002</v>
          </cell>
          <cell r="AE369">
            <v>2.0709481309772064</v>
          </cell>
          <cell r="AF369">
            <v>2.3662632058468875</v>
          </cell>
          <cell r="AG369">
            <v>2.7233312943922883</v>
          </cell>
          <cell r="AH369">
            <v>2.7512838895977754</v>
          </cell>
          <cell r="AI369">
            <v>2.4675475047922912</v>
          </cell>
          <cell r="AJ369">
            <v>2.8661351385173899</v>
          </cell>
          <cell r="AK369">
            <v>3.1616841263176605</v>
          </cell>
          <cell r="AL369">
            <v>3.3517383824219116</v>
          </cell>
          <cell r="AM369">
            <v>3.3768840224603198</v>
          </cell>
          <cell r="AN369">
            <v>3.1785550964364537</v>
          </cell>
          <cell r="AO369">
            <v>2.887070345805181</v>
          </cell>
          <cell r="AP369">
            <v>3.2456588683994156</v>
          </cell>
          <cell r="AQ369">
            <v>3.5402722044773274</v>
          </cell>
          <cell r="AR369">
            <v>3.6270539017261605</v>
          </cell>
          <cell r="AS369">
            <v>3.3249553518693733</v>
          </cell>
          <cell r="AT369">
            <v>3.0125646330666336</v>
          </cell>
          <cell r="AU369">
            <v>3.7062334287308234</v>
          </cell>
          <cell r="AV369">
            <v>4.0222497979577065</v>
          </cell>
          <cell r="AW369">
            <v>4.2530049039845901</v>
          </cell>
          <cell r="AX369">
            <v>3.7431624326476953</v>
          </cell>
          <cell r="AY369">
            <v>3.7030756041678603</v>
          </cell>
          <cell r="AZ369">
            <v>4.4391995967341078</v>
          </cell>
          <cell r="BA369">
            <v>4.9232824065897951</v>
          </cell>
          <cell r="BB369">
            <v>4.9822284650984363</v>
          </cell>
          <cell r="BC369">
            <v>4.4959819606347926</v>
          </cell>
          <cell r="BD369">
            <v>4.4980286987774543</v>
          </cell>
          <cell r="BE369">
            <v>5.4647908409052901</v>
          </cell>
          <cell r="BF369">
            <v>5.7401063602095386</v>
          </cell>
          <cell r="BG369">
            <v>5.7535563537184551</v>
          </cell>
          <cell r="BH369">
            <v>5.3324253613077603</v>
          </cell>
          <cell r="BI369">
            <v>5.3974239168954146</v>
          </cell>
          <cell r="BJ369">
            <v>6.05085968849815</v>
          </cell>
          <cell r="BK369">
            <v>6.5151768557189964</v>
          </cell>
          <cell r="BL369">
            <v>6.5875729077365541</v>
          </cell>
          <cell r="BM369">
            <v>6.1061508574663259</v>
          </cell>
          <cell r="BN369">
            <v>5.3345013385667457</v>
          </cell>
          <cell r="BO369">
            <v>5.8208063212630359</v>
          </cell>
          <cell r="BP369">
            <v>6.2009148334715363</v>
          </cell>
          <cell r="BQ369">
            <v>6.52476728587318</v>
          </cell>
          <cell r="BR369">
            <v>5.9388446338619376</v>
          </cell>
          <cell r="BS369">
            <v>5.4599956258281974</v>
          </cell>
          <cell r="BT369">
            <v>6.5747076965541122</v>
          </cell>
          <cell r="BU369">
            <v>7.3950403441327026</v>
          </cell>
          <cell r="BV369">
            <v>7.9420457323170606</v>
          </cell>
          <cell r="BW369">
            <v>6.8171292099941629</v>
          </cell>
          <cell r="BX369">
            <v>7.2380847677069164</v>
          </cell>
          <cell r="BY369">
            <v>8.2075369085365342</v>
          </cell>
          <cell r="BZ369">
            <v>8.9244800407944158</v>
          </cell>
          <cell r="CA369">
            <v>8.9849465333518914</v>
          </cell>
          <cell r="CB369">
            <v>8.3227682659683584</v>
          </cell>
          <cell r="CC369">
            <v>8.1586491060432564</v>
          </cell>
          <cell r="CD369">
            <v>8.7729044617721943</v>
          </cell>
          <cell r="CE369">
            <v>9.0291560772333721</v>
          </cell>
          <cell r="CF369">
            <v>9.3182724594424204</v>
          </cell>
          <cell r="CG369">
            <v>8.8037517294937313</v>
          </cell>
          <cell r="CH369">
            <v>7.9788870188849597</v>
          </cell>
          <cell r="CI369">
            <v>9.6381483920240374</v>
          </cell>
          <cell r="CJ369">
            <v>10.970399488198508</v>
          </cell>
          <cell r="CK369">
            <v>11.997394209953228</v>
          </cell>
          <cell r="CL369">
            <v>10.146879776940629</v>
          </cell>
          <cell r="CM369">
            <v>10.994375563583967</v>
          </cell>
          <cell r="CN369">
            <v>13.174794946077222</v>
          </cell>
          <cell r="CO369">
            <v>14.820489369242088</v>
          </cell>
          <cell r="CP369">
            <v>15.198141795679392</v>
          </cell>
          <cell r="CQ369">
            <v>13.546950418645668</v>
          </cell>
          <cell r="CR369">
            <v>13.759343359621248</v>
          </cell>
          <cell r="CS369">
            <v>16.313789518127667</v>
          </cell>
          <cell r="CT369">
            <v>18.93747390408868</v>
          </cell>
          <cell r="CU369">
            <v>19.682252675086755</v>
          </cell>
          <cell r="CV369">
            <v>17.173214864231088</v>
          </cell>
          <cell r="CW369">
            <v>16.663723262290077</v>
          </cell>
          <cell r="CX369">
            <v>18.750577472547395</v>
          </cell>
          <cell r="CY369">
            <v>20.559426164798676</v>
          </cell>
          <cell r="CZ369">
            <v>19.892072573825846</v>
          </cell>
          <cell r="DA369">
            <v>18.966449868365498</v>
          </cell>
          <cell r="DB369">
            <v>16.978219197468125</v>
          </cell>
          <cell r="DC369">
            <v>20.105284210058493</v>
          </cell>
          <cell r="DD369">
            <v>22.125356278632406</v>
          </cell>
          <cell r="DE369">
            <v>23.867071959804402</v>
          </cell>
          <cell r="DF369">
            <v>20.768982911490856</v>
          </cell>
          <cell r="DG369">
            <v>19.589740111038466</v>
          </cell>
          <cell r="DH369">
            <v>23.767425051373127</v>
          </cell>
          <cell r="DI369">
            <v>26.342455547771454</v>
          </cell>
          <cell r="DJ369">
            <v>27.763008775243591</v>
          </cell>
          <cell r="DK369">
            <v>24.365657371356662</v>
          </cell>
          <cell r="DL369">
            <v>23.834791975383006</v>
          </cell>
          <cell r="DM369">
            <v>29.039939463333564</v>
          </cell>
          <cell r="DN369">
            <v>31.296497504733811</v>
          </cell>
          <cell r="DO369">
            <v>32.611088174648749</v>
          </cell>
          <cell r="DP369">
            <v>29.195579279524779</v>
          </cell>
          <cell r="DQ369">
            <v>28.42697062872287</v>
          </cell>
          <cell r="DR369">
            <v>32.500915184340933</v>
          </cell>
          <cell r="DS369">
            <v>35.935107874795762</v>
          </cell>
          <cell r="DT369">
            <v>35.821777059924983</v>
          </cell>
          <cell r="DU369">
            <v>33.171192686946135</v>
          </cell>
          <cell r="DV369">
            <v>30.62715565385097</v>
          </cell>
          <cell r="DW369">
            <v>35.992416542790281</v>
          </cell>
          <cell r="DX369">
            <v>39.659586512112597</v>
          </cell>
          <cell r="DY369">
            <v>39.653153906521375</v>
          </cell>
          <cell r="DZ369">
            <v>36.483078153818802</v>
          </cell>
          <cell r="EA369">
            <v>35.675698434771626</v>
          </cell>
          <cell r="EB369">
            <v>40.362611825000378</v>
          </cell>
          <cell r="EC369">
            <v>44.325798607984154</v>
          </cell>
          <cell r="ED369">
            <v>42.221167015002003</v>
          </cell>
          <cell r="EE369">
            <v>40.646318970689535</v>
          </cell>
          <cell r="EF369">
            <v>37.332737635070096</v>
          </cell>
          <cell r="EG369">
            <v>41.871818053166074</v>
          </cell>
          <cell r="EH369">
            <v>46.403296301017875</v>
          </cell>
          <cell r="EI369">
            <v>44.404042483266451</v>
          </cell>
          <cell r="EJ369">
            <v>42.502973618130127</v>
          </cell>
          <cell r="EK369">
            <v>40.00320460714908</v>
          </cell>
          <cell r="EL369">
            <v>45.60050712323352</v>
          </cell>
          <cell r="EM369">
            <v>49.708836879648288</v>
          </cell>
          <cell r="EN369">
            <v>48.887217710951454</v>
          </cell>
          <cell r="EO369">
            <v>46.049941580245587</v>
          </cell>
          <cell r="EP369">
            <v>40.060396318678301</v>
          </cell>
          <cell r="EQ369">
            <v>44.533279377417344</v>
          </cell>
          <cell r="ER369">
            <v>45.333261600034618</v>
          </cell>
          <cell r="ES369">
            <v>43.90417055059595</v>
          </cell>
          <cell r="ET369">
            <v>43.457776961681553</v>
          </cell>
          <cell r="EU369">
            <v>37.723138316224549</v>
          </cell>
          <cell r="EV369">
            <v>43.404181661460157</v>
          </cell>
          <cell r="EW369">
            <v>48.740437347006321</v>
          </cell>
          <cell r="EX369">
            <v>49.23984145381565</v>
          </cell>
          <cell r="EY369">
            <v>44.776899694626671</v>
          </cell>
          <cell r="EZ369">
            <v>45.386944617604989</v>
          </cell>
          <cell r="FA369">
            <v>50.910915429949512</v>
          </cell>
          <cell r="FB369">
            <v>57.202705436955206</v>
          </cell>
          <cell r="FC369">
            <v>55.723206150974427</v>
          </cell>
          <cell r="FD369">
            <v>52.305942908871032</v>
          </cell>
          <cell r="FE369">
            <v>47.040124254548729</v>
          </cell>
          <cell r="FF369">
            <v>49.539366961435945</v>
          </cell>
          <cell r="FG369">
            <v>54.981000422212844</v>
          </cell>
          <cell r="FH369">
            <v>50.899570652815903</v>
          </cell>
          <cell r="FI369">
            <v>50.61501557275335</v>
          </cell>
          <cell r="FJ369">
            <v>45.434662855445318</v>
          </cell>
          <cell r="FK369">
            <v>52.327959963462803</v>
          </cell>
          <cell r="FL369">
            <v>60.959697971624024</v>
          </cell>
          <cell r="FM369">
            <v>59.918317604638027</v>
          </cell>
          <cell r="FN369">
            <v>54.660159598792546</v>
          </cell>
          <cell r="FO369">
            <v>53.988390901254824</v>
          </cell>
          <cell r="FP369">
            <v>59.724871611040221</v>
          </cell>
          <cell r="FQ369">
            <v>66.948102907654686</v>
          </cell>
          <cell r="FR369">
            <v>68.604089499765493</v>
          </cell>
          <cell r="FS369">
            <v>62.316363729928803</v>
          </cell>
          <cell r="FT369">
            <v>61.902076000000001</v>
          </cell>
          <cell r="FU369">
            <v>70.703055000000006</v>
          </cell>
          <cell r="FV369">
            <v>77.001874999999998</v>
          </cell>
          <cell r="FW369">
            <v>76.727204999999998</v>
          </cell>
          <cell r="FX369">
            <v>71.586811999999995</v>
          </cell>
          <cell r="FY369">
            <v>67.083527000000004</v>
          </cell>
          <cell r="FZ369">
            <v>78.034891000000002</v>
          </cell>
          <cell r="GA369">
            <v>86.202828999999994</v>
          </cell>
          <cell r="GB369">
            <v>84.713509999999999</v>
          </cell>
          <cell r="GC369">
            <v>79.012369000000007</v>
          </cell>
          <cell r="GD369">
            <v>76.304761999999997</v>
          </cell>
          <cell r="GE369">
            <v>82.342183000000006</v>
          </cell>
          <cell r="GF369">
            <v>93.039316999999997</v>
          </cell>
          <cell r="GG369">
            <v>93.712795999999997</v>
          </cell>
          <cell r="GH369">
            <v>86.355305000000001</v>
          </cell>
          <cell r="GI369">
            <v>81.253889000000001</v>
          </cell>
          <cell r="GJ369">
            <v>90.553346000000005</v>
          </cell>
          <cell r="GK369">
            <v>98.787565000000001</v>
          </cell>
          <cell r="GL369">
            <v>99.077665999999994</v>
          </cell>
          <cell r="GM369">
            <v>92.422542000000007</v>
          </cell>
          <cell r="GN369">
            <v>88.024693999999997</v>
          </cell>
          <cell r="GO369">
            <v>94.508534999999995</v>
          </cell>
          <cell r="GP369">
            <v>100.108256</v>
          </cell>
          <cell r="GQ369">
            <v>94.218699000000001</v>
          </cell>
          <cell r="GR369">
            <v>94.213228999999998</v>
          </cell>
          <cell r="GS369">
            <v>68.195547000000005</v>
          </cell>
          <cell r="GT369">
            <v>82.600364999999996</v>
          </cell>
          <cell r="GU369">
            <v>87.054940000000002</v>
          </cell>
          <cell r="GV369">
            <v>91.717286999999999</v>
          </cell>
          <cell r="GW369">
            <v>82.398512999999994</v>
          </cell>
          <cell r="GX369">
            <v>82.944879999999998</v>
          </cell>
          <cell r="GY369">
            <v>99.249459999999999</v>
          </cell>
          <cell r="GZ369">
            <v>105.157579</v>
          </cell>
          <cell r="HA369">
            <v>99.322667999999993</v>
          </cell>
          <cell r="HB369">
            <v>96.668700000000001</v>
          </cell>
          <cell r="HC369">
            <v>96.481650000000002</v>
          </cell>
          <cell r="HD369">
            <v>98.973248999999996</v>
          </cell>
          <cell r="HE369">
            <v>102.864513</v>
          </cell>
          <cell r="HF369">
            <v>101.680588</v>
          </cell>
          <cell r="HG369">
            <v>100</v>
          </cell>
          <cell r="HH369">
            <v>91.968624000000005</v>
          </cell>
          <cell r="HI369">
            <v>99.264922999999996</v>
          </cell>
          <cell r="HJ369">
            <v>107.58537699999999</v>
          </cell>
          <cell r="HK369">
            <v>108.44458400000001</v>
          </cell>
          <cell r="HL369">
            <v>101.8159</v>
          </cell>
          <cell r="HM369">
            <v>100.05009099999999</v>
          </cell>
          <cell r="HN369">
            <v>105.429374</v>
          </cell>
          <cell r="HO369">
            <v>114.234906</v>
          </cell>
          <cell r="HP369">
            <v>0</v>
          </cell>
          <cell r="HQ369">
            <v>0</v>
          </cell>
          <cell r="HR369">
            <v>0</v>
          </cell>
          <cell r="HS369">
            <v>0</v>
          </cell>
          <cell r="HT369">
            <v>0</v>
          </cell>
          <cell r="HU369">
            <v>0</v>
          </cell>
          <cell r="HV369">
            <v>0</v>
          </cell>
          <cell r="HW369">
            <v>0</v>
          </cell>
          <cell r="HX369">
            <v>0</v>
          </cell>
          <cell r="HY369">
            <v>0</v>
          </cell>
          <cell r="HZ369">
            <v>0</v>
          </cell>
          <cell r="IA369">
            <v>0</v>
          </cell>
          <cell r="IB369">
            <v>0</v>
          </cell>
          <cell r="IC369">
            <v>0</v>
          </cell>
          <cell r="ID369">
            <v>0</v>
          </cell>
          <cell r="IE369">
            <v>0</v>
          </cell>
          <cell r="IF369">
            <v>0</v>
          </cell>
          <cell r="IG369">
            <v>0</v>
          </cell>
          <cell r="IH369">
            <v>0</v>
          </cell>
          <cell r="II369">
            <v>0</v>
          </cell>
          <cell r="IJ369">
            <v>0</v>
          </cell>
          <cell r="IK369">
            <v>0</v>
          </cell>
          <cell r="IL369">
            <v>0</v>
          </cell>
          <cell r="IM369">
            <v>0</v>
          </cell>
          <cell r="IN369">
            <v>0</v>
          </cell>
          <cell r="IO369">
            <v>0</v>
          </cell>
          <cell r="IP369">
            <v>0</v>
          </cell>
          <cell r="IQ369">
            <v>0</v>
          </cell>
          <cell r="IR369">
            <v>0</v>
          </cell>
          <cell r="IS369">
            <v>0</v>
          </cell>
          <cell r="IT369">
            <v>0</v>
          </cell>
          <cell r="IU369">
            <v>0</v>
          </cell>
        </row>
        <row r="370">
          <cell r="A370" t="str">
            <v>VOLDX</v>
          </cell>
          <cell r="B370" t="str">
            <v>Volume Index (2011=100)</v>
          </cell>
          <cell r="C370" t="str">
            <v>Domestic Exports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18.807646782946602</v>
          </cell>
          <cell r="J370">
            <v>21.584742166737385</v>
          </cell>
          <cell r="K370">
            <v>23.745449672823103</v>
          </cell>
          <cell r="L370">
            <v>27.142282868436922</v>
          </cell>
          <cell r="M370">
            <v>31.456998012372424</v>
          </cell>
          <cell r="N370">
            <v>36.700761551689482</v>
          </cell>
          <cell r="O370">
            <v>41.638564441565983</v>
          </cell>
          <cell r="P370">
            <v>49.654956785849876</v>
          </cell>
          <cell r="Q370">
            <v>58.598164236103358</v>
          </cell>
          <cell r="R370">
            <v>64.459432297831469</v>
          </cell>
          <cell r="S370">
            <v>67.544721620474803</v>
          </cell>
          <cell r="T370">
            <v>71.244165531411213</v>
          </cell>
          <cell r="U370">
            <v>66.292962905062865</v>
          </cell>
          <cell r="V370">
            <v>72.425575630345946</v>
          </cell>
          <cell r="W370">
            <v>86.531031556379389</v>
          </cell>
          <cell r="X370">
            <v>84.37814056323559</v>
          </cell>
          <cell r="Y370">
            <v>77.721821470844404</v>
          </cell>
          <cell r="Z370">
            <v>73.0508966656989</v>
          </cell>
          <cell r="AA370">
            <v>79.795430689863096</v>
          </cell>
          <cell r="AB370">
            <v>79.737365165151758</v>
          </cell>
          <cell r="AC370">
            <v>67.950063648748241</v>
          </cell>
          <cell r="AD370">
            <v>75.25515331531814</v>
          </cell>
          <cell r="AE370">
            <v>61.692386716394573</v>
          </cell>
          <cell r="AF370">
            <v>71.818120910288769</v>
          </cell>
          <cell r="AG370">
            <v>84.668468186792325</v>
          </cell>
          <cell r="AH370">
            <v>83.784085579650267</v>
          </cell>
          <cell r="AI370">
            <v>75.564463898876653</v>
          </cell>
          <cell r="AJ370">
            <v>84.717600553855775</v>
          </cell>
          <cell r="AK370">
            <v>95.745583670187813</v>
          </cell>
          <cell r="AL370">
            <v>106.0053152288005</v>
          </cell>
          <cell r="AM370">
            <v>103.31643477678271</v>
          </cell>
          <cell r="AN370">
            <v>97.465216517408493</v>
          </cell>
          <cell r="AO370">
            <v>85.95037630926592</v>
          </cell>
          <cell r="AP370">
            <v>99.434977778770346</v>
          </cell>
          <cell r="AQ370">
            <v>111.56173928579405</v>
          </cell>
          <cell r="AR370">
            <v>111.37860955401212</v>
          </cell>
          <cell r="AS370">
            <v>102.09259217902047</v>
          </cell>
          <cell r="AT370">
            <v>88.103267302409719</v>
          </cell>
          <cell r="AU370">
            <v>109.24805145498806</v>
          </cell>
          <cell r="AV370">
            <v>124.22449025169171</v>
          </cell>
          <cell r="AW370">
            <v>128.76253433682473</v>
          </cell>
          <cell r="AX370">
            <v>112.57788596824263</v>
          </cell>
          <cell r="AY370">
            <v>103.74969292270586</v>
          </cell>
          <cell r="AZ370">
            <v>128.27567724501418</v>
          </cell>
          <cell r="BA370">
            <v>150.50137347298838</v>
          </cell>
          <cell r="BB370">
            <v>148.62094378810551</v>
          </cell>
          <cell r="BC370">
            <v>132.62612501954126</v>
          </cell>
          <cell r="BD370">
            <v>124.31828840699465</v>
          </cell>
          <cell r="BE370">
            <v>153.43591576032338</v>
          </cell>
          <cell r="BF370">
            <v>161.62315474462338</v>
          </cell>
          <cell r="BG370">
            <v>155.44140965227683</v>
          </cell>
          <cell r="BH370">
            <v>148.66560957634499</v>
          </cell>
          <cell r="BI370">
            <v>135.3730709962704</v>
          </cell>
          <cell r="BJ370">
            <v>158.96107376554929</v>
          </cell>
          <cell r="BK370">
            <v>174.60303280702146</v>
          </cell>
          <cell r="BL370">
            <v>174.37970386582398</v>
          </cell>
          <cell r="BM370">
            <v>160.69522299394779</v>
          </cell>
          <cell r="BN370">
            <v>134.45295575853675</v>
          </cell>
          <cell r="BO370">
            <v>152.52026710141365</v>
          </cell>
          <cell r="BP370">
            <v>167.80936641579382</v>
          </cell>
          <cell r="BQ370">
            <v>172.51267391741297</v>
          </cell>
          <cell r="BR370">
            <v>156.68646849945284</v>
          </cell>
          <cell r="BS370">
            <v>137.83415592826677</v>
          </cell>
          <cell r="BT370">
            <v>174.00897782343614</v>
          </cell>
          <cell r="BU370">
            <v>198.41436451749783</v>
          </cell>
          <cell r="BV370">
            <v>206.63286955356543</v>
          </cell>
          <cell r="BW370">
            <v>179.20137570627776</v>
          </cell>
          <cell r="BX370">
            <v>179.57880161690153</v>
          </cell>
          <cell r="BY370">
            <v>211.45230810460725</v>
          </cell>
          <cell r="BZ370">
            <v>232.71768988543226</v>
          </cell>
          <cell r="CA370">
            <v>216.88366795453024</v>
          </cell>
          <cell r="CB370">
            <v>210.04533577506308</v>
          </cell>
          <cell r="CC370">
            <v>177.12664984255309</v>
          </cell>
          <cell r="CD370">
            <v>191.191906559171</v>
          </cell>
          <cell r="CE370">
            <v>208.6115639725752</v>
          </cell>
          <cell r="CF370">
            <v>218.10751055229244</v>
          </cell>
          <cell r="CG370">
            <v>198.63322687987136</v>
          </cell>
          <cell r="CH370">
            <v>178.12716349911787</v>
          </cell>
          <cell r="CI370">
            <v>218.62563369587065</v>
          </cell>
          <cell r="CJ370">
            <v>255.56424056993546</v>
          </cell>
          <cell r="CK370">
            <v>270.58534515487861</v>
          </cell>
          <cell r="CL370">
            <v>230.69321303347704</v>
          </cell>
          <cell r="CM370">
            <v>228.42530763561649</v>
          </cell>
          <cell r="CN370">
            <v>276.3427652589499</v>
          </cell>
          <cell r="CO370">
            <v>319.11919065591712</v>
          </cell>
          <cell r="CP370">
            <v>312.30765794939367</v>
          </cell>
          <cell r="CQ370">
            <v>284.0487303749693</v>
          </cell>
          <cell r="CR370">
            <v>253.25501931795341</v>
          </cell>
          <cell r="CS370">
            <v>293.29789847466333</v>
          </cell>
          <cell r="CT370">
            <v>345.2754762489671</v>
          </cell>
          <cell r="CU370">
            <v>346.84771199499744</v>
          </cell>
          <cell r="CV370">
            <v>309.66902650914534</v>
          </cell>
          <cell r="CW370">
            <v>267.1505460392612</v>
          </cell>
          <cell r="CX370">
            <v>299.7789043482145</v>
          </cell>
          <cell r="CY370">
            <v>341.02329320856688</v>
          </cell>
          <cell r="CZ370">
            <v>332.0812024030194</v>
          </cell>
          <cell r="DA370">
            <v>310.00848649976552</v>
          </cell>
          <cell r="DB370">
            <v>254.48779507336354</v>
          </cell>
          <cell r="DC370">
            <v>295.22299394778571</v>
          </cell>
          <cell r="DD370">
            <v>333.4792415749157</v>
          </cell>
          <cell r="DE370">
            <v>350.59517162829133</v>
          </cell>
          <cell r="DF370">
            <v>308.44630055608906</v>
          </cell>
          <cell r="DG370">
            <v>260.99113384103447</v>
          </cell>
          <cell r="DH370">
            <v>302.24445585903482</v>
          </cell>
          <cell r="DI370">
            <v>332.4474618665833</v>
          </cell>
          <cell r="DJ370">
            <v>344.23029680416283</v>
          </cell>
          <cell r="DK370">
            <v>309.97833709270384</v>
          </cell>
          <cell r="DL370">
            <v>259.28490073028564</v>
          </cell>
          <cell r="DM370">
            <v>309.59644460325615</v>
          </cell>
          <cell r="DN370">
            <v>332.97451816780938</v>
          </cell>
          <cell r="DO370">
            <v>340.04957902494584</v>
          </cell>
          <cell r="DP370">
            <v>310.47636063157427</v>
          </cell>
          <cell r="DQ370">
            <v>260.74100542689325</v>
          </cell>
          <cell r="DR370">
            <v>290.01049646023625</v>
          </cell>
          <cell r="DS370">
            <v>317.66755253813346</v>
          </cell>
          <cell r="DT370">
            <v>316.83676887687875</v>
          </cell>
          <cell r="DU370">
            <v>296.31395582553546</v>
          </cell>
          <cell r="DV370">
            <v>236.25522031400047</v>
          </cell>
          <cell r="DW370">
            <v>283.50715769256539</v>
          </cell>
          <cell r="DX370">
            <v>316.86803492864641</v>
          </cell>
          <cell r="DY370">
            <v>321.99120083971684</v>
          </cell>
          <cell r="DZ370">
            <v>289.65540344373227</v>
          </cell>
          <cell r="EA370">
            <v>261.3305938316546</v>
          </cell>
          <cell r="EB370">
            <v>292.86910690756412</v>
          </cell>
          <cell r="EC370">
            <v>320.68695982312352</v>
          </cell>
          <cell r="ED370">
            <v>305.19239788284165</v>
          </cell>
          <cell r="EE370">
            <v>295.01976461129595</v>
          </cell>
          <cell r="EF370">
            <v>242.00817383924783</v>
          </cell>
          <cell r="EG370">
            <v>266.62348973803518</v>
          </cell>
          <cell r="EH370">
            <v>288.98318333072785</v>
          </cell>
          <cell r="EI370">
            <v>283.60988900551621</v>
          </cell>
          <cell r="EJ370">
            <v>270.30618397838174</v>
          </cell>
          <cell r="EK370">
            <v>232.48989436541083</v>
          </cell>
          <cell r="EL370">
            <v>266.1544989615204</v>
          </cell>
          <cell r="EM370">
            <v>306.33584206177278</v>
          </cell>
          <cell r="EN370">
            <v>299.57344172231279</v>
          </cell>
          <cell r="EO370">
            <v>276.13841927775422</v>
          </cell>
          <cell r="EP370">
            <v>232.61942515130536</v>
          </cell>
          <cell r="EQ370">
            <v>270.65234383723788</v>
          </cell>
          <cell r="ER370">
            <v>282.39497956540191</v>
          </cell>
          <cell r="ES370">
            <v>254.76472296044844</v>
          </cell>
          <cell r="ET370">
            <v>260.10786787859843</v>
          </cell>
          <cell r="EU370">
            <v>204.14945172744936</v>
          </cell>
          <cell r="EV370">
            <v>234.16932800321595</v>
          </cell>
          <cell r="EW370">
            <v>258.47644996315069</v>
          </cell>
          <cell r="EX370">
            <v>256.63621948768338</v>
          </cell>
          <cell r="EY370">
            <v>238.35786229537484</v>
          </cell>
          <cell r="EZ370">
            <v>236.24182057752864</v>
          </cell>
          <cell r="FA370">
            <v>252.37063671081134</v>
          </cell>
          <cell r="FB370">
            <v>279.01377939567186</v>
          </cell>
          <cell r="FC370">
            <v>254.14386850391941</v>
          </cell>
          <cell r="FD370">
            <v>255.44252629698283</v>
          </cell>
          <cell r="FE370">
            <v>205.47155905933852</v>
          </cell>
          <cell r="FF370">
            <v>233.16434776782722</v>
          </cell>
          <cell r="FG370">
            <v>247.94872367510106</v>
          </cell>
          <cell r="FH370">
            <v>232.32463094892469</v>
          </cell>
          <cell r="FI370">
            <v>229.72731536279784</v>
          </cell>
          <cell r="FJ370">
            <v>180.84284342407932</v>
          </cell>
          <cell r="FK370">
            <v>201.4784375907274</v>
          </cell>
          <cell r="FL370">
            <v>229.10422761685686</v>
          </cell>
          <cell r="FM370">
            <v>201.84916363311521</v>
          </cell>
          <cell r="FN370">
            <v>203.3186680661947</v>
          </cell>
          <cell r="FO370">
            <v>160.11791768095227</v>
          </cell>
          <cell r="FP370">
            <v>177.08645063313756</v>
          </cell>
          <cell r="FQ370">
            <v>218.32190633584204</v>
          </cell>
          <cell r="FR370">
            <v>202.06802599548874</v>
          </cell>
          <cell r="FS370">
            <v>189.39857516135515</v>
          </cell>
          <cell r="FT370">
            <v>161.04841200000001</v>
          </cell>
          <cell r="FU370">
            <v>185.44629399999999</v>
          </cell>
          <cell r="FV370">
            <v>217.11989299999999</v>
          </cell>
          <cell r="FW370">
            <v>211.01373599999999</v>
          </cell>
          <cell r="FX370">
            <v>193.593716</v>
          </cell>
          <cell r="FY370">
            <v>144.16554600000001</v>
          </cell>
          <cell r="FZ370">
            <v>167.46467999999999</v>
          </cell>
          <cell r="GA370">
            <v>245.137912</v>
          </cell>
          <cell r="GB370">
            <v>265.98851100000002</v>
          </cell>
          <cell r="GC370">
            <v>205.49547000000001</v>
          </cell>
          <cell r="GD370">
            <v>209.34221199999999</v>
          </cell>
          <cell r="GE370">
            <v>213.74371199999999</v>
          </cell>
          <cell r="GF370">
            <v>237.43102099999999</v>
          </cell>
          <cell r="GG370">
            <v>185.675408</v>
          </cell>
          <cell r="GH370">
            <v>211.58841100000001</v>
          </cell>
          <cell r="GI370">
            <v>138.08337900000001</v>
          </cell>
          <cell r="GJ370">
            <v>176.92421999999999</v>
          </cell>
          <cell r="GK370">
            <v>182.74852000000001</v>
          </cell>
          <cell r="GL370">
            <v>185.48843299999999</v>
          </cell>
          <cell r="GM370">
            <v>170.77110200000001</v>
          </cell>
          <cell r="GN370">
            <v>138.017651</v>
          </cell>
          <cell r="GO370">
            <v>139.29951500000001</v>
          </cell>
          <cell r="GP370">
            <v>142.96855300000001</v>
          </cell>
          <cell r="GQ370">
            <v>131.58809099999999</v>
          </cell>
          <cell r="GR370">
            <v>137.98714899999999</v>
          </cell>
          <cell r="GS370">
            <v>98.811667</v>
          </cell>
          <cell r="GT370">
            <v>101.166273</v>
          </cell>
          <cell r="GU370">
            <v>98.101590000000002</v>
          </cell>
          <cell r="GV370">
            <v>107.108627</v>
          </cell>
          <cell r="GW370">
            <v>101.29553799999999</v>
          </cell>
          <cell r="GX370">
            <v>87.835172999999998</v>
          </cell>
          <cell r="GY370">
            <v>111.81817100000001</v>
          </cell>
          <cell r="GZ370">
            <v>99.113507999999996</v>
          </cell>
          <cell r="HA370">
            <v>106.065068</v>
          </cell>
          <cell r="HB370">
            <v>101.20801899999999</v>
          </cell>
          <cell r="HC370">
            <v>89.167456999999999</v>
          </cell>
          <cell r="HD370">
            <v>105.24449300000001</v>
          </cell>
          <cell r="HE370">
            <v>103.983549</v>
          </cell>
          <cell r="HF370">
            <v>101.604502</v>
          </cell>
          <cell r="HG370">
            <v>100</v>
          </cell>
          <cell r="HH370">
            <v>92.127638000000005</v>
          </cell>
          <cell r="HI370">
            <v>113.750353</v>
          </cell>
          <cell r="HJ370">
            <v>121.741028</v>
          </cell>
          <cell r="HK370">
            <v>111.70023</v>
          </cell>
          <cell r="HL370">
            <v>109.82980000000001</v>
          </cell>
          <cell r="HM370">
            <v>123.380281</v>
          </cell>
          <cell r="HN370">
            <v>90.242705000000001</v>
          </cell>
          <cell r="HO370">
            <v>105.826554</v>
          </cell>
          <cell r="HP370">
            <v>0</v>
          </cell>
          <cell r="HQ370">
            <v>0</v>
          </cell>
          <cell r="HR370">
            <v>0</v>
          </cell>
          <cell r="HS370">
            <v>0</v>
          </cell>
          <cell r="HT370">
            <v>0</v>
          </cell>
          <cell r="HU370">
            <v>0</v>
          </cell>
          <cell r="HV370">
            <v>0</v>
          </cell>
          <cell r="HW370">
            <v>0</v>
          </cell>
          <cell r="HX370">
            <v>0</v>
          </cell>
          <cell r="HY370">
            <v>0</v>
          </cell>
          <cell r="HZ370">
            <v>0</v>
          </cell>
          <cell r="IA370">
            <v>0</v>
          </cell>
          <cell r="IB370">
            <v>0</v>
          </cell>
          <cell r="IC370">
            <v>0</v>
          </cell>
          <cell r="ID370">
            <v>0</v>
          </cell>
          <cell r="IE370">
            <v>0</v>
          </cell>
          <cell r="IF370">
            <v>0</v>
          </cell>
          <cell r="IG370">
            <v>0</v>
          </cell>
          <cell r="IH370">
            <v>0</v>
          </cell>
          <cell r="II370">
            <v>0</v>
          </cell>
          <cell r="IJ370">
            <v>0</v>
          </cell>
          <cell r="IK370">
            <v>0</v>
          </cell>
          <cell r="IL370">
            <v>0</v>
          </cell>
          <cell r="IM370">
            <v>0</v>
          </cell>
          <cell r="IN370">
            <v>0</v>
          </cell>
          <cell r="IO370">
            <v>0</v>
          </cell>
          <cell r="IP370">
            <v>0</v>
          </cell>
          <cell r="IQ370">
            <v>0</v>
          </cell>
          <cell r="IR370">
            <v>0</v>
          </cell>
          <cell r="IS370">
            <v>0</v>
          </cell>
          <cell r="IT370">
            <v>0</v>
          </cell>
          <cell r="IU370">
            <v>0</v>
          </cell>
        </row>
        <row r="371">
          <cell r="A371" t="str">
            <v>VOLRX</v>
          </cell>
          <cell r="B371" t="str">
            <v>Volume Index (2011=100)</v>
          </cell>
          <cell r="C371" t="str">
            <v>Re-exports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0.17946135770909186</v>
          </cell>
          <cell r="J371">
            <v>0.19321295580692754</v>
          </cell>
          <cell r="K371">
            <v>0.20711468052155185</v>
          </cell>
          <cell r="L371">
            <v>0.22086627861938757</v>
          </cell>
          <cell r="M371">
            <v>0.24839950013841672</v>
          </cell>
          <cell r="N371">
            <v>0.30358604446990595</v>
          </cell>
          <cell r="O371">
            <v>0.34499096538020163</v>
          </cell>
          <cell r="P371">
            <v>0.33123936728236597</v>
          </cell>
          <cell r="Q371">
            <v>0.38645593693721286</v>
          </cell>
          <cell r="R371">
            <v>0.40029761100512173</v>
          </cell>
          <cell r="S371">
            <v>0.4693558547278775</v>
          </cell>
          <cell r="T371">
            <v>0.53835404780391782</v>
          </cell>
          <cell r="U371">
            <v>0.56663790240688994</v>
          </cell>
          <cell r="V371">
            <v>0.60867335510769782</v>
          </cell>
          <cell r="W371">
            <v>0.82905922855336189</v>
          </cell>
          <cell r="X371">
            <v>0.75783916154885034</v>
          </cell>
          <cell r="Y371">
            <v>0.69013205737719197</v>
          </cell>
          <cell r="Z371">
            <v>0.64914749099390423</v>
          </cell>
          <cell r="AA371">
            <v>0.67773159883045364</v>
          </cell>
          <cell r="AB371">
            <v>0.64950779487419685</v>
          </cell>
          <cell r="AC371">
            <v>0.57792742398939267</v>
          </cell>
          <cell r="AD371">
            <v>0.63491548772234507</v>
          </cell>
          <cell r="AE371">
            <v>0.56663790240688994</v>
          </cell>
          <cell r="AF371">
            <v>0.60855325381426695</v>
          </cell>
          <cell r="AG371">
            <v>0.67713109236329916</v>
          </cell>
          <cell r="AH371">
            <v>0.71592381014147333</v>
          </cell>
          <cell r="AI371">
            <v>0.63491548772234507</v>
          </cell>
          <cell r="AJ371">
            <v>0.80131582977082882</v>
          </cell>
          <cell r="AK371">
            <v>0.81584808627596517</v>
          </cell>
          <cell r="AL371">
            <v>0.80119572847739784</v>
          </cell>
          <cell r="AM371">
            <v>0.86725143986438169</v>
          </cell>
          <cell r="AN371">
            <v>0.81437684543143685</v>
          </cell>
          <cell r="AO371">
            <v>0.78774438361313925</v>
          </cell>
          <cell r="AP371">
            <v>0.81584808627596517</v>
          </cell>
          <cell r="AQ371">
            <v>0.8566825260424642</v>
          </cell>
          <cell r="AR371">
            <v>0.93606948100027565</v>
          </cell>
          <cell r="AS371">
            <v>0.84191006695046611</v>
          </cell>
          <cell r="AT371">
            <v>0.87037407349358442</v>
          </cell>
          <cell r="AU371">
            <v>1.0510064188136274</v>
          </cell>
          <cell r="AV371">
            <v>1.0225424122705089</v>
          </cell>
          <cell r="AW371">
            <v>1.1424035031145268</v>
          </cell>
          <cell r="AX371">
            <v>1.0213413993362002</v>
          </cell>
          <cell r="AY371">
            <v>1.1882821972051227</v>
          </cell>
          <cell r="AZ371">
            <v>1.3140282514272537</v>
          </cell>
          <cell r="BA371">
            <v>1.2711520896724298</v>
          </cell>
          <cell r="BB371">
            <v>1.4042243227938445</v>
          </cell>
          <cell r="BC371">
            <v>1.2973942222870769</v>
          </cell>
          <cell r="BD371">
            <v>1.4785670234275587</v>
          </cell>
          <cell r="BE371">
            <v>1.7425496663886324</v>
          </cell>
          <cell r="BF371">
            <v>1.837549789492458</v>
          </cell>
          <cell r="BG371">
            <v>2.0373983417614419</v>
          </cell>
          <cell r="BH371">
            <v>1.7804716497894324</v>
          </cell>
          <cell r="BI371">
            <v>2.141766365752876</v>
          </cell>
          <cell r="BJ371">
            <v>2.24060973024649</v>
          </cell>
          <cell r="BK371">
            <v>2.3072659481006283</v>
          </cell>
          <cell r="BL371">
            <v>2.4229234936745652</v>
          </cell>
          <cell r="BM371">
            <v>2.2773307007129815</v>
          </cell>
          <cell r="BN371">
            <v>2.1002113182257918</v>
          </cell>
          <cell r="BO371">
            <v>2.1577398377791832</v>
          </cell>
          <cell r="BP371">
            <v>2.1690293593616858</v>
          </cell>
          <cell r="BQ371">
            <v>2.4091118449300142</v>
          </cell>
          <cell r="BR371">
            <v>2.2083625329602987</v>
          </cell>
          <cell r="BS371">
            <v>2.1418864670463069</v>
          </cell>
          <cell r="BT371">
            <v>2.3788463189854321</v>
          </cell>
          <cell r="BU371">
            <v>2.6249338692253046</v>
          </cell>
          <cell r="BV371">
            <v>3.028354113859629</v>
          </cell>
          <cell r="BW371">
            <v>2.5534135489872161</v>
          </cell>
          <cell r="BX371">
            <v>2.9434424994039974</v>
          </cell>
          <cell r="BY371">
            <v>3.1117044115006598</v>
          </cell>
          <cell r="BZ371">
            <v>3.343379806528826</v>
          </cell>
          <cell r="CA371">
            <v>3.8821542088597525</v>
          </cell>
          <cell r="CB371">
            <v>3.3263254228616415</v>
          </cell>
          <cell r="CC371">
            <v>3.9938484117504705</v>
          </cell>
          <cell r="CD371">
            <v>4.2734442228575578</v>
          </cell>
          <cell r="CE371">
            <v>4.1032606900660014</v>
          </cell>
          <cell r="CF371">
            <v>4.1987412183435513</v>
          </cell>
          <cell r="CG371">
            <v>4.1406722429697211</v>
          </cell>
          <cell r="CH371">
            <v>3.7697393982084493</v>
          </cell>
          <cell r="CI371">
            <v>4.4606821393162992</v>
          </cell>
          <cell r="CJ371">
            <v>4.9500949100471336</v>
          </cell>
          <cell r="CK371">
            <v>5.6941224228514331</v>
          </cell>
          <cell r="CL371">
            <v>4.7189299455160487</v>
          </cell>
          <cell r="CM371">
            <v>5.6123334420250037</v>
          </cell>
          <cell r="CN371">
            <v>6.6504890224415272</v>
          </cell>
          <cell r="CO371">
            <v>7.3252180889362082</v>
          </cell>
          <cell r="CP371">
            <v>7.9511860302979533</v>
          </cell>
          <cell r="CQ371">
            <v>6.8848066459251731</v>
          </cell>
          <cell r="CR371">
            <v>7.8730000882744511</v>
          </cell>
          <cell r="CS371">
            <v>9.5085395022161698</v>
          </cell>
          <cell r="CT371">
            <v>10.974615991126917</v>
          </cell>
          <cell r="CU371">
            <v>11.778453948059793</v>
          </cell>
          <cell r="CV371">
            <v>10.033652382419332</v>
          </cell>
          <cell r="CW371">
            <v>10.555582578346577</v>
          </cell>
          <cell r="CX371">
            <v>11.891229062591389</v>
          </cell>
          <cell r="CY371">
            <v>12.780939444327347</v>
          </cell>
          <cell r="CZ371">
            <v>12.369832716913445</v>
          </cell>
          <cell r="DA371">
            <v>11.899395950544688</v>
          </cell>
          <cell r="DB371">
            <v>11.19356064905141</v>
          </cell>
          <cell r="DC371">
            <v>13.401262624897839</v>
          </cell>
          <cell r="DD371">
            <v>14.589664923396391</v>
          </cell>
          <cell r="DE371">
            <v>16.023674366961092</v>
          </cell>
          <cell r="DF371">
            <v>13.802040641076685</v>
          </cell>
          <cell r="DG371">
            <v>13.71820993826193</v>
          </cell>
          <cell r="DH371">
            <v>16.990249576492815</v>
          </cell>
          <cell r="DI371">
            <v>18.948260963296445</v>
          </cell>
          <cell r="DJ371">
            <v>20.175816283453464</v>
          </cell>
          <cell r="DK371">
            <v>17.458134190376164</v>
          </cell>
          <cell r="DL371">
            <v>18.117280114048189</v>
          </cell>
          <cell r="DM371">
            <v>22.221141310581345</v>
          </cell>
          <cell r="DN371">
            <v>24.017976761600735</v>
          </cell>
          <cell r="DO371">
            <v>25.248894917973818</v>
          </cell>
          <cell r="DP371">
            <v>22.401323276051023</v>
          </cell>
          <cell r="DQ371">
            <v>22.799068734570739</v>
          </cell>
          <cell r="DR371">
            <v>26.259066897020951</v>
          </cell>
          <cell r="DS371">
            <v>29.157231208801505</v>
          </cell>
          <cell r="DT371">
            <v>29.110511805656891</v>
          </cell>
          <cell r="DU371">
            <v>26.831469661512518</v>
          </cell>
          <cell r="DV371">
            <v>25.664445393244662</v>
          </cell>
          <cell r="DW371">
            <v>30.009469986987025</v>
          </cell>
          <cell r="DX371">
            <v>33.005757055500609</v>
          </cell>
          <cell r="DY371">
            <v>32.923367568207027</v>
          </cell>
          <cell r="DZ371">
            <v>30.400760000984832</v>
          </cell>
          <cell r="EA371">
            <v>30.238142849679416</v>
          </cell>
          <cell r="EB371">
            <v>34.27342620766354</v>
          </cell>
          <cell r="EC371">
            <v>37.710965428242176</v>
          </cell>
          <cell r="ED371">
            <v>35.973339914884214</v>
          </cell>
          <cell r="EE371">
            <v>34.548968600117341</v>
          </cell>
          <cell r="EF371">
            <v>32.414378286646958</v>
          </cell>
          <cell r="EG371">
            <v>36.467917041232582</v>
          </cell>
          <cell r="EH371">
            <v>40.616335817628588</v>
          </cell>
          <cell r="EI371">
            <v>38.735549562501014</v>
          </cell>
          <cell r="EJ371">
            <v>37.05854517700228</v>
          </cell>
          <cell r="EK371">
            <v>35.393490870199926</v>
          </cell>
          <cell r="EL371">
            <v>40.312599646541891</v>
          </cell>
          <cell r="EM371">
            <v>43.589923741683734</v>
          </cell>
          <cell r="EN371">
            <v>42.954708000727813</v>
          </cell>
          <cell r="EO371">
            <v>40.562680564788344</v>
          </cell>
          <cell r="EP371">
            <v>35.447776654830683</v>
          </cell>
          <cell r="EQ371">
            <v>39.105461546268124</v>
          </cell>
          <cell r="ER371">
            <v>39.680866843095473</v>
          </cell>
          <cell r="ES371">
            <v>38.921346263438586</v>
          </cell>
          <cell r="ET371">
            <v>38.288862826908215</v>
          </cell>
          <cell r="EU371">
            <v>33.742098085525328</v>
          </cell>
          <cell r="EV371">
            <v>38.836915054156677</v>
          </cell>
          <cell r="EW371">
            <v>43.757344944726384</v>
          </cell>
          <cell r="EX371">
            <v>44.349684523927479</v>
          </cell>
          <cell r="EY371">
            <v>40.171510652083967</v>
          </cell>
          <cell r="EZ371">
            <v>40.826392979839198</v>
          </cell>
          <cell r="FA371">
            <v>46.100401078269414</v>
          </cell>
          <cell r="FB371">
            <v>51.947772751538643</v>
          </cell>
          <cell r="FC371">
            <v>51.068391081037745</v>
          </cell>
          <cell r="FD371">
            <v>47.485739472671249</v>
          </cell>
          <cell r="FE371">
            <v>43.273817137373662</v>
          </cell>
          <cell r="FF371">
            <v>45.161329064933362</v>
          </cell>
          <cell r="FG371">
            <v>50.418282779696398</v>
          </cell>
          <cell r="FH371">
            <v>46.63905537930691</v>
          </cell>
          <cell r="FI371">
            <v>46.373121090327587</v>
          </cell>
          <cell r="FJ371">
            <v>42.204435220665111</v>
          </cell>
          <cell r="FK371">
            <v>48.764127665272895</v>
          </cell>
          <cell r="FL371">
            <v>56.966925905308543</v>
          </cell>
          <cell r="FM371">
            <v>56.559902621871281</v>
          </cell>
          <cell r="FN371">
            <v>51.123847853279457</v>
          </cell>
          <cell r="FO371">
            <v>51.422449694071979</v>
          </cell>
          <cell r="FP371">
            <v>56.885377127068971</v>
          </cell>
          <cell r="FQ371">
            <v>63.329532127396249</v>
          </cell>
          <cell r="FR371">
            <v>65.413890074889153</v>
          </cell>
          <cell r="FS371">
            <v>59.262812255856588</v>
          </cell>
          <cell r="FT371">
            <v>59.493934000000003</v>
          </cell>
          <cell r="FU371">
            <v>67.915180000000007</v>
          </cell>
          <cell r="FV371">
            <v>73.629603000000003</v>
          </cell>
          <cell r="FW371">
            <v>73.512207000000004</v>
          </cell>
          <cell r="FX371">
            <v>68.640917000000002</v>
          </cell>
          <cell r="FY371">
            <v>65.193572000000003</v>
          </cell>
          <cell r="FZ371">
            <v>75.840880999999996</v>
          </cell>
          <cell r="GA371">
            <v>82.377977999999999</v>
          </cell>
          <cell r="GB371">
            <v>80.392213999999996</v>
          </cell>
          <cell r="GC371">
            <v>75.953714000000005</v>
          </cell>
          <cell r="GD371">
            <v>73.077625999999995</v>
          </cell>
          <cell r="GE371">
            <v>79.148453000000003</v>
          </cell>
          <cell r="GF371">
            <v>89.551370000000006</v>
          </cell>
          <cell r="GG371">
            <v>91.484249000000005</v>
          </cell>
          <cell r="GH371">
            <v>83.322136</v>
          </cell>
          <cell r="GI371">
            <v>79.826491000000004</v>
          </cell>
          <cell r="GJ371">
            <v>88.418477999999993</v>
          </cell>
          <cell r="GK371">
            <v>96.712434999999999</v>
          </cell>
          <cell r="GL371">
            <v>96.956196000000006</v>
          </cell>
          <cell r="GM371">
            <v>90.482923999999997</v>
          </cell>
          <cell r="GN371">
            <v>86.765328999999994</v>
          </cell>
          <cell r="GO371">
            <v>93.371239000000003</v>
          </cell>
          <cell r="GP371">
            <v>99.019509999999997</v>
          </cell>
          <cell r="GQ371">
            <v>93.269048999999995</v>
          </cell>
          <cell r="GR371">
            <v>93.104213999999999</v>
          </cell>
          <cell r="GS371">
            <v>67.416573999999997</v>
          </cell>
          <cell r="GT371">
            <v>82.122992999999994</v>
          </cell>
          <cell r="GU371">
            <v>86.766638</v>
          </cell>
          <cell r="GV371">
            <v>91.320565000000002</v>
          </cell>
          <cell r="GW371">
            <v>81.913739000000007</v>
          </cell>
          <cell r="GX371">
            <v>82.817283000000003</v>
          </cell>
          <cell r="GY371">
            <v>98.925522000000001</v>
          </cell>
          <cell r="GZ371">
            <v>105.307974</v>
          </cell>
          <cell r="HA371">
            <v>99.147193999999999</v>
          </cell>
          <cell r="HB371">
            <v>96.549513000000005</v>
          </cell>
          <cell r="HC371">
            <v>96.673691000000005</v>
          </cell>
          <cell r="HD371">
            <v>98.808592000000004</v>
          </cell>
          <cell r="HE371">
            <v>102.835132</v>
          </cell>
          <cell r="HF371">
            <v>101.682586</v>
          </cell>
          <cell r="HG371">
            <v>100</v>
          </cell>
          <cell r="HH371">
            <v>91.964329000000006</v>
          </cell>
          <cell r="HI371">
            <v>98.875387000000003</v>
          </cell>
          <cell r="HJ371">
            <v>107.2047</v>
          </cell>
          <cell r="HK371">
            <v>108.35703100000001</v>
          </cell>
          <cell r="HL371">
            <v>101.60039999999999</v>
          </cell>
          <cell r="HM371">
            <v>99.422728000000006</v>
          </cell>
          <cell r="HN371">
            <v>105.83769700000001</v>
          </cell>
          <cell r="HO371">
            <v>114.46095699999999</v>
          </cell>
          <cell r="HP371">
            <v>0</v>
          </cell>
          <cell r="HQ371">
            <v>0</v>
          </cell>
          <cell r="HR371">
            <v>0</v>
          </cell>
          <cell r="HS371">
            <v>0</v>
          </cell>
          <cell r="HT371">
            <v>0</v>
          </cell>
          <cell r="HU371">
            <v>0</v>
          </cell>
          <cell r="HV371">
            <v>0</v>
          </cell>
          <cell r="HW371">
            <v>0</v>
          </cell>
          <cell r="HX371">
            <v>0</v>
          </cell>
          <cell r="HY371">
            <v>0</v>
          </cell>
          <cell r="HZ371">
            <v>0</v>
          </cell>
          <cell r="IA371">
            <v>0</v>
          </cell>
          <cell r="IB371">
            <v>0</v>
          </cell>
          <cell r="IC371">
            <v>0</v>
          </cell>
          <cell r="ID371">
            <v>0</v>
          </cell>
          <cell r="IE371">
            <v>0</v>
          </cell>
          <cell r="IF371">
            <v>0</v>
          </cell>
          <cell r="IG371">
            <v>0</v>
          </cell>
          <cell r="IH371">
            <v>0</v>
          </cell>
          <cell r="II371">
            <v>0</v>
          </cell>
          <cell r="IJ371">
            <v>0</v>
          </cell>
          <cell r="IK371">
            <v>0</v>
          </cell>
          <cell r="IL371">
            <v>0</v>
          </cell>
          <cell r="IM371">
            <v>0</v>
          </cell>
          <cell r="IN371">
            <v>0</v>
          </cell>
          <cell r="IO371">
            <v>0</v>
          </cell>
          <cell r="IP371">
            <v>0</v>
          </cell>
          <cell r="IQ371">
            <v>0</v>
          </cell>
          <cell r="IR371">
            <v>0</v>
          </cell>
          <cell r="IS371">
            <v>0</v>
          </cell>
          <cell r="IT371">
            <v>0</v>
          </cell>
          <cell r="IU371">
            <v>0</v>
          </cell>
        </row>
        <row r="372">
          <cell r="A372" t="str">
            <v>VOLMG</v>
          </cell>
          <cell r="B372" t="str">
            <v>Volume Index (2011=100)</v>
          </cell>
          <cell r="C372" t="str">
            <v>Imports of goods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0.79946468478769295</v>
          </cell>
          <cell r="J372">
            <v>0.930512967101502</v>
          </cell>
          <cell r="K372">
            <v>1.024556935710202</v>
          </cell>
          <cell r="L372">
            <v>1.1375708123278416</v>
          </cell>
          <cell r="M372">
            <v>1.194688425757497</v>
          </cell>
          <cell r="N372">
            <v>1.3639883581934411</v>
          </cell>
          <cell r="O372">
            <v>1.402707759471961</v>
          </cell>
          <cell r="P372">
            <v>1.628631568005821</v>
          </cell>
          <cell r="Q372">
            <v>1.8176290213606363</v>
          </cell>
          <cell r="R372">
            <v>2.0442804428044279</v>
          </cell>
          <cell r="S372">
            <v>2.3090016111428717</v>
          </cell>
          <cell r="T372">
            <v>2.4050205290785303</v>
          </cell>
          <cell r="U372">
            <v>2.3465516345304298</v>
          </cell>
          <cell r="V372">
            <v>2.5014292396445095</v>
          </cell>
          <cell r="W372">
            <v>2.6920638220466713</v>
          </cell>
          <cell r="X372">
            <v>2.915856764201445</v>
          </cell>
          <cell r="Y372">
            <v>2.6519151811236421</v>
          </cell>
          <cell r="Z372">
            <v>2.3301283717062522</v>
          </cell>
          <cell r="AA372">
            <v>2.7109817577049009</v>
          </cell>
          <cell r="AB372">
            <v>2.3930149160646534</v>
          </cell>
          <cell r="AC372">
            <v>2.1279559274465987</v>
          </cell>
          <cell r="AD372">
            <v>2.4282521698456421</v>
          </cell>
          <cell r="AE372">
            <v>2.0877293279975051</v>
          </cell>
          <cell r="AF372">
            <v>2.3178628969388284</v>
          </cell>
          <cell r="AG372">
            <v>2.621589314484694</v>
          </cell>
          <cell r="AH372">
            <v>2.9029676212255078</v>
          </cell>
          <cell r="AI372">
            <v>2.5062106959097759</v>
          </cell>
          <cell r="AJ372">
            <v>2.8808273998232941</v>
          </cell>
          <cell r="AK372">
            <v>3.1504599553037784</v>
          </cell>
          <cell r="AL372">
            <v>3.0966165999688164</v>
          </cell>
          <cell r="AM372">
            <v>3.3019073852710354</v>
          </cell>
          <cell r="AN372">
            <v>3.1312561717166467</v>
          </cell>
          <cell r="AO372">
            <v>3.0902759731822669</v>
          </cell>
          <cell r="AP372">
            <v>3.3794501325294943</v>
          </cell>
          <cell r="AQ372">
            <v>3.193700951094018</v>
          </cell>
          <cell r="AR372">
            <v>3.6823449924640093</v>
          </cell>
          <cell r="AS372">
            <v>3.3602463489423626</v>
          </cell>
          <cell r="AT372">
            <v>3.4895275713320508</v>
          </cell>
          <cell r="AU372">
            <v>3.9493789304090225</v>
          </cell>
          <cell r="AV372">
            <v>4.0478145626526683</v>
          </cell>
          <cell r="AW372">
            <v>4.7447637856660254</v>
          </cell>
          <cell r="AX372">
            <v>4.0817005353152123</v>
          </cell>
          <cell r="AY372">
            <v>4.1732758172652149</v>
          </cell>
          <cell r="AZ372">
            <v>4.7109817577049009</v>
          </cell>
          <cell r="BA372">
            <v>4.7902915648874798</v>
          </cell>
          <cell r="BB372">
            <v>5.1839301491606466</v>
          </cell>
          <cell r="BC372">
            <v>4.729094121927135</v>
          </cell>
          <cell r="BD372">
            <v>5.0267657606153522</v>
          </cell>
          <cell r="BE372">
            <v>5.6989761446910245</v>
          </cell>
          <cell r="BF372">
            <v>5.5711241619458454</v>
          </cell>
          <cell r="BG372">
            <v>6.2301335689413238</v>
          </cell>
          <cell r="BH372">
            <v>5.6414947248064031</v>
          </cell>
          <cell r="BI372">
            <v>5.9981289953744614</v>
          </cell>
          <cell r="BJ372">
            <v>6.4054882802349153</v>
          </cell>
          <cell r="BK372">
            <v>6.3552829894496119</v>
          </cell>
          <cell r="BL372">
            <v>6.5211787329140902</v>
          </cell>
          <cell r="BM372">
            <v>6.3298165376019959</v>
          </cell>
          <cell r="BN372">
            <v>5.7382672418273479</v>
          </cell>
          <cell r="BO372">
            <v>6.1646484070474505</v>
          </cell>
          <cell r="BP372">
            <v>6.3040382516501223</v>
          </cell>
          <cell r="BQ372">
            <v>6.5460215165531936</v>
          </cell>
          <cell r="BR372">
            <v>6.2027701262928119</v>
          </cell>
          <cell r="BS372">
            <v>5.6678966789667902</v>
          </cell>
          <cell r="BT372">
            <v>6.7211683384439471</v>
          </cell>
          <cell r="BU372">
            <v>7.0324827191933892</v>
          </cell>
          <cell r="BV372">
            <v>7.7296398316095836</v>
          </cell>
          <cell r="BW372">
            <v>6.7974897354607347</v>
          </cell>
          <cell r="BX372">
            <v>6.9443376123902087</v>
          </cell>
          <cell r="BY372">
            <v>7.8294267449716752</v>
          </cell>
          <cell r="BZ372">
            <v>7.9329556675848441</v>
          </cell>
          <cell r="CA372">
            <v>8.458915856764202</v>
          </cell>
          <cell r="CB372">
            <v>7.8106387401902193</v>
          </cell>
          <cell r="CC372">
            <v>7.6708071306065175</v>
          </cell>
          <cell r="CD372">
            <v>8.4456109349825894</v>
          </cell>
          <cell r="CE372">
            <v>8.092198950158517</v>
          </cell>
          <cell r="CF372">
            <v>8.9237565615092773</v>
          </cell>
          <cell r="CG372">
            <v>8.2930201132997254</v>
          </cell>
          <cell r="CH372">
            <v>7.7318226703393789</v>
          </cell>
          <cell r="CI372">
            <v>9.2711397536510578</v>
          </cell>
          <cell r="CJ372">
            <v>9.6104152590821688</v>
          </cell>
          <cell r="CK372">
            <v>11.056078166415467</v>
          </cell>
          <cell r="CL372">
            <v>9.4173899485473722</v>
          </cell>
          <cell r="CM372">
            <v>10.527831193804897</v>
          </cell>
          <cell r="CN372">
            <v>12.375136427420612</v>
          </cell>
          <cell r="CO372">
            <v>12.813055454498206</v>
          </cell>
          <cell r="CP372">
            <v>13.913102229613846</v>
          </cell>
          <cell r="CQ372">
            <v>12.40728132633439</v>
          </cell>
          <cell r="CR372">
            <v>12.665557923184867</v>
          </cell>
          <cell r="CS372">
            <v>15.556156124941531</v>
          </cell>
          <cell r="CT372">
            <v>16.738838937685152</v>
          </cell>
          <cell r="CU372">
            <v>17.95405644197287</v>
          </cell>
          <cell r="CV372">
            <v>15.728652356946105</v>
          </cell>
          <cell r="CW372">
            <v>15.976300608076505</v>
          </cell>
          <cell r="CX372">
            <v>17.904786653500338</v>
          </cell>
          <cell r="CY372">
            <v>17.429239644509121</v>
          </cell>
          <cell r="CZ372">
            <v>17.217712177121772</v>
          </cell>
          <cell r="DA372">
            <v>17.132009770801933</v>
          </cell>
          <cell r="DB372">
            <v>15.927654487812484</v>
          </cell>
          <cell r="DC372">
            <v>19.151187568213711</v>
          </cell>
          <cell r="DD372">
            <v>19.546281378306741</v>
          </cell>
          <cell r="DE372">
            <v>21.808949638792164</v>
          </cell>
          <cell r="DF372">
            <v>19.108518268281273</v>
          </cell>
          <cell r="DG372">
            <v>18.883945740865858</v>
          </cell>
          <cell r="DH372">
            <v>23.183826204459226</v>
          </cell>
          <cell r="DI372">
            <v>23.775375500233874</v>
          </cell>
          <cell r="DJ372">
            <v>25.215841172496233</v>
          </cell>
          <cell r="DK372">
            <v>22.764747154513799</v>
          </cell>
          <cell r="DL372">
            <v>23.019281742113197</v>
          </cell>
          <cell r="DM372">
            <v>28.710046255392129</v>
          </cell>
          <cell r="DN372">
            <v>28.699028117041735</v>
          </cell>
          <cell r="DO372">
            <v>30.941946884257575</v>
          </cell>
          <cell r="DP372">
            <v>27.842575749701158</v>
          </cell>
          <cell r="DQ372">
            <v>27.509173119900215</v>
          </cell>
          <cell r="DR372">
            <v>32.1279559274466</v>
          </cell>
          <cell r="DS372">
            <v>33.145262720232836</v>
          </cell>
          <cell r="DT372">
            <v>33.099734941011384</v>
          </cell>
          <cell r="DU372">
            <v>31.470531677147758</v>
          </cell>
          <cell r="DV372">
            <v>29.727976716386884</v>
          </cell>
          <cell r="DW372">
            <v>36.775635361987426</v>
          </cell>
          <cell r="DX372">
            <v>37.892936957538595</v>
          </cell>
          <cell r="DY372">
            <v>38.6971571124162</v>
          </cell>
          <cell r="DZ372">
            <v>35.773426537082273</v>
          </cell>
          <cell r="EA372">
            <v>36.130970323787743</v>
          </cell>
          <cell r="EB372">
            <v>41.890130450600282</v>
          </cell>
          <cell r="EC372">
            <v>42.939867990229196</v>
          </cell>
          <cell r="ED372">
            <v>41.879839925159814</v>
          </cell>
          <cell r="EE372">
            <v>40.710202172444262</v>
          </cell>
          <cell r="EF372">
            <v>38.019125825061067</v>
          </cell>
          <cell r="EG372">
            <v>42.852450496335948</v>
          </cell>
          <cell r="EH372">
            <v>44.494672834052281</v>
          </cell>
          <cell r="EI372">
            <v>44.496959617483498</v>
          </cell>
          <cell r="EJ372">
            <v>42.465802193233202</v>
          </cell>
          <cell r="EK372">
            <v>41.607712696845276</v>
          </cell>
          <cell r="EL372">
            <v>46.796840081076866</v>
          </cell>
          <cell r="EM372">
            <v>48.780624707655527</v>
          </cell>
          <cell r="EN372">
            <v>48.787485057949169</v>
          </cell>
          <cell r="EO372">
            <v>46.493165635881709</v>
          </cell>
          <cell r="EP372">
            <v>40.570864300192298</v>
          </cell>
          <cell r="EQ372">
            <v>45.523101709890341</v>
          </cell>
          <cell r="ER372">
            <v>43.238709006808378</v>
          </cell>
          <cell r="ES372">
            <v>41.991788368587912</v>
          </cell>
          <cell r="ET372">
            <v>42.831115846369734</v>
          </cell>
          <cell r="EU372">
            <v>36.182838729795748</v>
          </cell>
          <cell r="EV372">
            <v>41.609583701470818</v>
          </cell>
          <cell r="EW372">
            <v>45.752611610623148</v>
          </cell>
          <cell r="EX372">
            <v>46.786757445039242</v>
          </cell>
          <cell r="EY372">
            <v>42.582947871732237</v>
          </cell>
          <cell r="EZ372">
            <v>44.088560885608857</v>
          </cell>
          <cell r="FA372">
            <v>49.460319110233357</v>
          </cell>
          <cell r="FB372">
            <v>54.3850111740554</v>
          </cell>
          <cell r="FC372">
            <v>53.581934410893403</v>
          </cell>
          <cell r="FD372">
            <v>50.378956395197747</v>
          </cell>
          <cell r="FE372">
            <v>46.86793825684736</v>
          </cell>
          <cell r="FF372">
            <v>49.076971051400655</v>
          </cell>
          <cell r="FG372">
            <v>52.800997869133624</v>
          </cell>
          <cell r="FH372">
            <v>48.720648614936849</v>
          </cell>
          <cell r="FI372">
            <v>49.366638948079625</v>
          </cell>
          <cell r="FJ372">
            <v>44.562236889974535</v>
          </cell>
          <cell r="FK372">
            <v>51.865391611662595</v>
          </cell>
          <cell r="FL372">
            <v>58.4440517644613</v>
          </cell>
          <cell r="FM372">
            <v>57.508965230497381</v>
          </cell>
          <cell r="FN372">
            <v>53.095161374148958</v>
          </cell>
          <cell r="FO372">
            <v>52.909620082116312</v>
          </cell>
          <cell r="FP372">
            <v>57.540148640923029</v>
          </cell>
          <cell r="FQ372">
            <v>63.245777246504865</v>
          </cell>
          <cell r="FR372">
            <v>66.43490463073644</v>
          </cell>
          <cell r="FS372">
            <v>60.032612650070163</v>
          </cell>
          <cell r="FT372">
            <v>61.552745999999999</v>
          </cell>
          <cell r="FU372">
            <v>69.038751000000005</v>
          </cell>
          <cell r="FV372">
            <v>71.932624000000004</v>
          </cell>
          <cell r="FW372">
            <v>70.621042000000003</v>
          </cell>
          <cell r="FX372">
            <v>68.286861000000002</v>
          </cell>
          <cell r="FY372">
            <v>63.525818999999998</v>
          </cell>
          <cell r="FZ372">
            <v>73.527581999999995</v>
          </cell>
          <cell r="GA372">
            <v>79.285577000000004</v>
          </cell>
          <cell r="GB372">
            <v>78.685823999999997</v>
          </cell>
          <cell r="GC372">
            <v>73.756229000000005</v>
          </cell>
          <cell r="GD372">
            <v>71.978120000000004</v>
          </cell>
          <cell r="GE372">
            <v>77.940340000000006</v>
          </cell>
          <cell r="GF372">
            <v>85.213125000000005</v>
          </cell>
          <cell r="GG372">
            <v>87.054770000000005</v>
          </cell>
          <cell r="GH372">
            <v>80.548070999999993</v>
          </cell>
          <cell r="GI372">
            <v>77.124052000000006</v>
          </cell>
          <cell r="GJ372">
            <v>86.904257999999999</v>
          </cell>
          <cell r="GK372">
            <v>92.108912000000004</v>
          </cell>
          <cell r="GL372">
            <v>94.464785000000006</v>
          </cell>
          <cell r="GM372">
            <v>87.651443999999998</v>
          </cell>
          <cell r="GN372">
            <v>83.588667000000001</v>
          </cell>
          <cell r="GO372">
            <v>91.109989999999996</v>
          </cell>
          <cell r="GP372">
            <v>93.971907000000002</v>
          </cell>
          <cell r="GQ372">
            <v>88.376340999999996</v>
          </cell>
          <cell r="GR372">
            <v>89.262827999999999</v>
          </cell>
          <cell r="GS372">
            <v>66.196456999999995</v>
          </cell>
          <cell r="GT372">
            <v>79.606807000000003</v>
          </cell>
          <cell r="GU372">
            <v>86.194792000000007</v>
          </cell>
          <cell r="GV372">
            <v>91.257940000000005</v>
          </cell>
          <cell r="GW372">
            <v>80.813744</v>
          </cell>
          <cell r="GX372">
            <v>84.917013999999995</v>
          </cell>
          <cell r="GY372">
            <v>98.249048999999999</v>
          </cell>
          <cell r="GZ372">
            <v>100.628282</v>
          </cell>
          <cell r="HA372">
            <v>98.120171999999997</v>
          </cell>
          <cell r="HB372">
            <v>95.478610000000003</v>
          </cell>
          <cell r="HC372">
            <v>95.223477000000003</v>
          </cell>
          <cell r="HD372">
            <v>100.344308</v>
          </cell>
          <cell r="HE372">
            <v>102.205027</v>
          </cell>
          <cell r="HF372">
            <v>102.227188</v>
          </cell>
          <cell r="HG372">
            <v>100</v>
          </cell>
          <cell r="HH372">
            <v>93.542210999999995</v>
          </cell>
          <cell r="HI372">
            <v>101.566</v>
          </cell>
          <cell r="HJ372">
            <v>107.04259500000001</v>
          </cell>
          <cell r="HK372">
            <v>109.98541400000001</v>
          </cell>
          <cell r="HL372">
            <v>103.0341</v>
          </cell>
          <cell r="HM372">
            <v>102.519925</v>
          </cell>
          <cell r="HN372">
            <v>109.316095</v>
          </cell>
          <cell r="HO372">
            <v>114.369232</v>
          </cell>
          <cell r="HP372">
            <v>0</v>
          </cell>
          <cell r="HQ372">
            <v>0</v>
          </cell>
          <cell r="HR372">
            <v>0</v>
          </cell>
          <cell r="HS372">
            <v>0</v>
          </cell>
          <cell r="HT372">
            <v>0</v>
          </cell>
          <cell r="HU372">
            <v>0</v>
          </cell>
          <cell r="HV372">
            <v>0</v>
          </cell>
          <cell r="HW372">
            <v>0</v>
          </cell>
          <cell r="HX372">
            <v>0</v>
          </cell>
          <cell r="HY372">
            <v>0</v>
          </cell>
          <cell r="HZ372">
            <v>0</v>
          </cell>
          <cell r="IA372">
            <v>0</v>
          </cell>
          <cell r="IB372">
            <v>0</v>
          </cell>
          <cell r="IC372">
            <v>0</v>
          </cell>
          <cell r="ID372">
            <v>0</v>
          </cell>
          <cell r="IE372">
            <v>0</v>
          </cell>
          <cell r="IF372">
            <v>0</v>
          </cell>
          <cell r="IG372">
            <v>0</v>
          </cell>
          <cell r="IH372">
            <v>0</v>
          </cell>
          <cell r="II372">
            <v>0</v>
          </cell>
          <cell r="IJ372">
            <v>0</v>
          </cell>
          <cell r="IK372">
            <v>0</v>
          </cell>
          <cell r="IL372">
            <v>0</v>
          </cell>
          <cell r="IM372">
            <v>0</v>
          </cell>
          <cell r="IN372">
            <v>0</v>
          </cell>
          <cell r="IO372">
            <v>0</v>
          </cell>
          <cell r="IP372">
            <v>0</v>
          </cell>
          <cell r="IQ372">
            <v>0</v>
          </cell>
          <cell r="IR372">
            <v>0</v>
          </cell>
          <cell r="IS372">
            <v>0</v>
          </cell>
          <cell r="IT372">
            <v>0</v>
          </cell>
          <cell r="IU372">
            <v>0</v>
          </cell>
        </row>
        <row r="373">
          <cell r="A373" t="str">
            <v>VOLXS</v>
          </cell>
          <cell r="B373" t="str">
            <v>Volume Index (2011=100)</v>
          </cell>
          <cell r="C373" t="str">
            <v>Exports of services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3.1701006595005956</v>
          </cell>
          <cell r="J373">
            <v>3.2906077652827088</v>
          </cell>
          <cell r="K373">
            <v>3.4110087908660707</v>
          </cell>
          <cell r="L373">
            <v>3.5715081315776351</v>
          </cell>
          <cell r="M373">
            <v>3.6739816035719324</v>
          </cell>
          <cell r="N373">
            <v>3.7748638725849513</v>
          </cell>
          <cell r="O373">
            <v>4.036775883303295</v>
          </cell>
          <cell r="P373">
            <v>4.4251354909338554</v>
          </cell>
          <cell r="Q373">
            <v>4.9335778835515223</v>
          </cell>
          <cell r="R373">
            <v>5.565497627516355</v>
          </cell>
          <cell r="S373">
            <v>5.5053501548240495</v>
          </cell>
          <cell r="T373">
            <v>6.0781832280840966</v>
          </cell>
          <cell r="U373">
            <v>6.5082323538241376</v>
          </cell>
          <cell r="V373">
            <v>6.3049826930155737</v>
          </cell>
          <cell r="W373">
            <v>6.1895674367735491</v>
          </cell>
          <cell r="X373">
            <v>6.0037149285602904</v>
          </cell>
          <cell r="Y373">
            <v>6.2378339272056458</v>
          </cell>
          <cell r="Z373">
            <v>6.9210964873663796</v>
          </cell>
          <cell r="AA373">
            <v>6.4501004049081185</v>
          </cell>
          <cell r="AB373">
            <v>5.8704781989279535</v>
          </cell>
          <cell r="AC373">
            <v>5.1868973981709647</v>
          </cell>
          <cell r="AD373">
            <v>6.1007783104182423</v>
          </cell>
          <cell r="AE373">
            <v>6.2578830847697473</v>
          </cell>
          <cell r="AF373">
            <v>6.1993268150587211</v>
          </cell>
          <cell r="AG373">
            <v>6.3104988633506709</v>
          </cell>
          <cell r="AH373">
            <v>6.1004600698219873</v>
          </cell>
          <cell r="AI373">
            <v>6.2141780428839812</v>
          </cell>
          <cell r="AJ373">
            <v>7.6997251462050347</v>
          </cell>
          <cell r="AK373">
            <v>7.489262031881343</v>
          </cell>
          <cell r="AL373">
            <v>7.3853034371045192</v>
          </cell>
          <cell r="AM373">
            <v>7.198177966506238</v>
          </cell>
          <cell r="AN373">
            <v>7.4443901078093067</v>
          </cell>
          <cell r="AO373">
            <v>8.1223486580324451</v>
          </cell>
          <cell r="AP373">
            <v>7.8270213847072672</v>
          </cell>
          <cell r="AQ373">
            <v>7.4196734215001223</v>
          </cell>
          <cell r="AR373">
            <v>7.3373551872686793</v>
          </cell>
          <cell r="AS373">
            <v>7.6823279936097295</v>
          </cell>
          <cell r="AT373">
            <v>8.4596836900633612</v>
          </cell>
          <cell r="AU373">
            <v>8.7210652997879468</v>
          </cell>
          <cell r="AV373">
            <v>8.5674611719952516</v>
          </cell>
          <cell r="AW373">
            <v>8.5547315481450283</v>
          </cell>
          <cell r="AX373">
            <v>8.5832671216092802</v>
          </cell>
          <cell r="AY373">
            <v>9.5841337968330809</v>
          </cell>
          <cell r="AZ373">
            <v>9.7487702652959705</v>
          </cell>
          <cell r="BA373">
            <v>9.2557095014973214</v>
          </cell>
          <cell r="BB373">
            <v>8.9591092657871201</v>
          </cell>
          <cell r="BC373">
            <v>9.3871428677508764</v>
          </cell>
          <cell r="BD373">
            <v>9.7148246016953745</v>
          </cell>
          <cell r="BE373">
            <v>10.157815511683141</v>
          </cell>
          <cell r="BF373">
            <v>9.6732411637846454</v>
          </cell>
          <cell r="BG373">
            <v>9.3151144127983638</v>
          </cell>
          <cell r="BH373">
            <v>9.7110057145403061</v>
          </cell>
          <cell r="BI373">
            <v>10.820604593484767</v>
          </cell>
          <cell r="BJ373">
            <v>10.835031500515019</v>
          </cell>
          <cell r="BK373">
            <v>10.655119483431864</v>
          </cell>
          <cell r="BL373">
            <v>10.655119483431864</v>
          </cell>
          <cell r="BM373">
            <v>10.742953887998405</v>
          </cell>
          <cell r="BN373">
            <v>11.618752008893765</v>
          </cell>
          <cell r="BO373">
            <v>11.247471313262253</v>
          </cell>
          <cell r="BP373">
            <v>11.008578705673063</v>
          </cell>
          <cell r="BQ373">
            <v>10.988211307512707</v>
          </cell>
          <cell r="BR373">
            <v>11.226361353710633</v>
          </cell>
          <cell r="BS373">
            <v>11.32087881079854</v>
          </cell>
          <cell r="BT373">
            <v>11.832185368782506</v>
          </cell>
          <cell r="BU373">
            <v>11.995124554065365</v>
          </cell>
          <cell r="BV373">
            <v>12.575595401635544</v>
          </cell>
          <cell r="BW373">
            <v>11.93105211401924</v>
          </cell>
          <cell r="BX373">
            <v>13.065685919869138</v>
          </cell>
          <cell r="BY373">
            <v>13.652521579364432</v>
          </cell>
          <cell r="BZ373">
            <v>13.171341797825992</v>
          </cell>
          <cell r="CA373">
            <v>12.992702743127859</v>
          </cell>
          <cell r="CB373">
            <v>13.216531962494285</v>
          </cell>
          <cell r="CC373">
            <v>14.7171424540381</v>
          </cell>
          <cell r="CD373">
            <v>14.459579731468587</v>
          </cell>
          <cell r="CE373">
            <v>13.230322388332027</v>
          </cell>
          <cell r="CF373">
            <v>13.58166000659819</v>
          </cell>
          <cell r="CG373">
            <v>14.006405122400636</v>
          </cell>
          <cell r="CH373">
            <v>14.529592662644813</v>
          </cell>
          <cell r="CI373">
            <v>15.542446400327576</v>
          </cell>
          <cell r="CJ373">
            <v>16.220511030749467</v>
          </cell>
          <cell r="CK373">
            <v>17.000412651973146</v>
          </cell>
          <cell r="CL373">
            <v>15.823558927020006</v>
          </cell>
          <cell r="CM373">
            <v>17.181597631441324</v>
          </cell>
          <cell r="CN373">
            <v>18.22033493761954</v>
          </cell>
          <cell r="CO373">
            <v>18.973928669552755</v>
          </cell>
          <cell r="CP373">
            <v>19.78098682165691</v>
          </cell>
          <cell r="CQ373">
            <v>18.539212015067633</v>
          </cell>
          <cell r="CR373">
            <v>19.069825169224437</v>
          </cell>
          <cell r="CS373">
            <v>20.223977731644677</v>
          </cell>
          <cell r="CT373">
            <v>19.968112292255192</v>
          </cell>
          <cell r="CU373">
            <v>20.922409760226927</v>
          </cell>
          <cell r="CV373">
            <v>20.046081238337809</v>
          </cell>
          <cell r="CW373">
            <v>19.785230029606986</v>
          </cell>
          <cell r="CX373">
            <v>20.414497768603017</v>
          </cell>
          <cell r="CY373">
            <v>20.219310202899596</v>
          </cell>
          <cell r="CZ373">
            <v>21.193550748236682</v>
          </cell>
          <cell r="DA373">
            <v>20.403147187336572</v>
          </cell>
          <cell r="DB373">
            <v>20.224826373234691</v>
          </cell>
          <cell r="DC373">
            <v>21.412075957665515</v>
          </cell>
          <cell r="DD373">
            <v>21.297085022218496</v>
          </cell>
          <cell r="DE373">
            <v>21.876707228198665</v>
          </cell>
          <cell r="DF373">
            <v>21.202673645329341</v>
          </cell>
          <cell r="DG373">
            <v>20.961447273367611</v>
          </cell>
          <cell r="DH373">
            <v>22.337943932371751</v>
          </cell>
          <cell r="DI373">
            <v>22.208950410689489</v>
          </cell>
          <cell r="DJ373">
            <v>23.216712298832164</v>
          </cell>
          <cell r="DK373">
            <v>22.181263478815254</v>
          </cell>
          <cell r="DL373">
            <v>22.950663160362499</v>
          </cell>
          <cell r="DM373">
            <v>24.311035629156354</v>
          </cell>
          <cell r="DN373">
            <v>24.556717369465662</v>
          </cell>
          <cell r="DO373">
            <v>24.891506476726537</v>
          </cell>
          <cell r="DP373">
            <v>24.177480658927763</v>
          </cell>
          <cell r="DQ373">
            <v>24.481612588749346</v>
          </cell>
          <cell r="DR373">
            <v>25.820769017792834</v>
          </cell>
          <cell r="DS373">
            <v>26.837017321835653</v>
          </cell>
          <cell r="DT373">
            <v>26.67153221178275</v>
          </cell>
          <cell r="DU373">
            <v>25.952732785040144</v>
          </cell>
          <cell r="DV373">
            <v>26.591759902321353</v>
          </cell>
          <cell r="DW373">
            <v>27.057239814444518</v>
          </cell>
          <cell r="DX373">
            <v>28.207573489709691</v>
          </cell>
          <cell r="DY373">
            <v>29.147019729856165</v>
          </cell>
          <cell r="DZ373">
            <v>27.750898234082932</v>
          </cell>
          <cell r="EA373">
            <v>27.508717140332433</v>
          </cell>
          <cell r="EB373">
            <v>28.163868447823926</v>
          </cell>
          <cell r="EC373">
            <v>29.001902017963623</v>
          </cell>
          <cell r="ED373">
            <v>29.752101183536777</v>
          </cell>
          <cell r="EE373">
            <v>28.606647197414187</v>
          </cell>
          <cell r="EF373">
            <v>30.349544862907258</v>
          </cell>
          <cell r="EG373">
            <v>31.039490475589353</v>
          </cell>
          <cell r="EH373">
            <v>32.059981987582255</v>
          </cell>
          <cell r="EI373">
            <v>33.198859001382225</v>
          </cell>
          <cell r="EJ373">
            <v>31.661969081865273</v>
          </cell>
          <cell r="EK373">
            <v>31.695490424670858</v>
          </cell>
          <cell r="EL373">
            <v>31.7150091812412</v>
          </cell>
          <cell r="EM373">
            <v>31.401860434525709</v>
          </cell>
          <cell r="EN373">
            <v>30.848121797040999</v>
          </cell>
          <cell r="EO373">
            <v>31.415120459369696</v>
          </cell>
          <cell r="EP373">
            <v>29.256494494968088</v>
          </cell>
          <cell r="EQ373">
            <v>28.383666619637776</v>
          </cell>
          <cell r="ER373">
            <v>30.976266677133246</v>
          </cell>
          <cell r="ES373">
            <v>32.226740060020177</v>
          </cell>
          <cell r="ET373">
            <v>30.210791962939819</v>
          </cell>
          <cell r="EU373">
            <v>29.696090838595797</v>
          </cell>
          <cell r="EV373">
            <v>29.996509961461065</v>
          </cell>
          <cell r="EW373">
            <v>35.138005034566234</v>
          </cell>
          <cell r="EX373">
            <v>36.746180847644439</v>
          </cell>
          <cell r="EY373">
            <v>32.894196670566885</v>
          </cell>
          <cell r="EZ373">
            <v>34.21383434304002</v>
          </cell>
          <cell r="FA373">
            <v>34.850315535551182</v>
          </cell>
          <cell r="FB373">
            <v>39.773285399227525</v>
          </cell>
          <cell r="FC373">
            <v>40.395764005503445</v>
          </cell>
          <cell r="FD373">
            <v>37.308299820830541</v>
          </cell>
          <cell r="FE373">
            <v>37.07205921821015</v>
          </cell>
          <cell r="FF373">
            <v>37.627070818079886</v>
          </cell>
          <cell r="FG373">
            <v>41.526154603403263</v>
          </cell>
          <cell r="FH373">
            <v>42.517792301335653</v>
          </cell>
          <cell r="FI373">
            <v>39.68576923525724</v>
          </cell>
          <cell r="FJ373">
            <v>38.782496342885146</v>
          </cell>
          <cell r="FK373">
            <v>40.608348723802166</v>
          </cell>
          <cell r="FL373">
            <v>47.068632827790466</v>
          </cell>
          <cell r="FM373">
            <v>49.72360804215203</v>
          </cell>
          <cell r="FN373">
            <v>44.045771484157456</v>
          </cell>
          <cell r="FO373">
            <v>44.254961636096127</v>
          </cell>
          <cell r="FP373">
            <v>37.104731919425724</v>
          </cell>
          <cell r="FQ373">
            <v>52.011121448037144</v>
          </cell>
          <cell r="FR373">
            <v>55.843586868544357</v>
          </cell>
          <cell r="FS373">
            <v>47.303600468025834</v>
          </cell>
          <cell r="FT373">
            <v>51.495826000000001</v>
          </cell>
          <cell r="FU373">
            <v>50.857582999999998</v>
          </cell>
          <cell r="FV373">
            <v>59.405287000000001</v>
          </cell>
          <cell r="FW373">
            <v>61.391241999999998</v>
          </cell>
          <cell r="FX373">
            <v>55.787498999999997</v>
          </cell>
          <cell r="FY373">
            <v>57.655396000000003</v>
          </cell>
          <cell r="FZ373">
            <v>56.902718999999998</v>
          </cell>
          <cell r="GA373">
            <v>66.215627999999995</v>
          </cell>
          <cell r="GB373">
            <v>68.178534999999997</v>
          </cell>
          <cell r="GC373">
            <v>62.238095999999999</v>
          </cell>
          <cell r="GD373">
            <v>63.918039999999998</v>
          </cell>
          <cell r="GE373">
            <v>63.103009999999998</v>
          </cell>
          <cell r="GF373">
            <v>72.324549000000005</v>
          </cell>
          <cell r="GG373">
            <v>74.469027999999994</v>
          </cell>
          <cell r="GH373">
            <v>68.453689999999995</v>
          </cell>
          <cell r="GI373">
            <v>73.481649000000004</v>
          </cell>
          <cell r="GJ373">
            <v>70.793879000000004</v>
          </cell>
          <cell r="GK373">
            <v>83.592280000000002</v>
          </cell>
          <cell r="GL373">
            <v>85.221908999999997</v>
          </cell>
          <cell r="GM373">
            <v>78.272481999999997</v>
          </cell>
          <cell r="GN373">
            <v>80.216683000000003</v>
          </cell>
          <cell r="GO373">
            <v>76.240052000000006</v>
          </cell>
          <cell r="GP373">
            <v>86.965479000000002</v>
          </cell>
          <cell r="GQ373">
            <v>85.392268000000001</v>
          </cell>
          <cell r="GR373">
            <v>82.203638999999995</v>
          </cell>
          <cell r="GS373">
            <v>75.519915999999995</v>
          </cell>
          <cell r="GT373">
            <v>73.142876000000001</v>
          </cell>
          <cell r="GU373">
            <v>87.791825000000003</v>
          </cell>
          <cell r="GV373">
            <v>93.526223000000002</v>
          </cell>
          <cell r="GW373">
            <v>82.495215000000002</v>
          </cell>
          <cell r="GX373">
            <v>89.216284000000002</v>
          </cell>
          <cell r="GY373">
            <v>85.707505999999995</v>
          </cell>
          <cell r="GZ373">
            <v>101.408688</v>
          </cell>
          <cell r="HA373">
            <v>102.498006</v>
          </cell>
          <cell r="HB373">
            <v>94.707642000000007</v>
          </cell>
          <cell r="HC373">
            <v>95.872799999999998</v>
          </cell>
          <cell r="HD373">
            <v>91.681662000000003</v>
          </cell>
          <cell r="HE373">
            <v>105.860834</v>
          </cell>
          <cell r="HF373">
            <v>106.584704</v>
          </cell>
          <cell r="HG373">
            <v>100</v>
          </cell>
          <cell r="HH373">
            <v>98.111429999999999</v>
          </cell>
          <cell r="HI373">
            <v>94.024404000000004</v>
          </cell>
          <cell r="HJ373">
            <v>106.067474</v>
          </cell>
          <cell r="HK373">
            <v>109.74121</v>
          </cell>
          <cell r="HL373">
            <v>101.98609999999999</v>
          </cell>
          <cell r="HM373">
            <v>103.35901800000001</v>
          </cell>
          <cell r="HN373">
            <v>101.923958</v>
          </cell>
          <cell r="HO373">
            <v>111.213656</v>
          </cell>
          <cell r="HP373">
            <v>0</v>
          </cell>
          <cell r="HQ373">
            <v>0</v>
          </cell>
          <cell r="HR373">
            <v>0</v>
          </cell>
          <cell r="HS373">
            <v>0</v>
          </cell>
          <cell r="HT373">
            <v>0</v>
          </cell>
          <cell r="HU373">
            <v>0</v>
          </cell>
          <cell r="HV373">
            <v>0</v>
          </cell>
          <cell r="HW373">
            <v>0</v>
          </cell>
          <cell r="HX373">
            <v>0</v>
          </cell>
          <cell r="HY373">
            <v>0</v>
          </cell>
          <cell r="HZ373">
            <v>0</v>
          </cell>
          <cell r="IA373">
            <v>0</v>
          </cell>
          <cell r="IB373">
            <v>0</v>
          </cell>
          <cell r="IC373">
            <v>0</v>
          </cell>
          <cell r="ID373">
            <v>0</v>
          </cell>
          <cell r="IE373">
            <v>0</v>
          </cell>
          <cell r="IF373">
            <v>0</v>
          </cell>
          <cell r="IG373">
            <v>0</v>
          </cell>
          <cell r="IH373">
            <v>0</v>
          </cell>
          <cell r="II373">
            <v>0</v>
          </cell>
          <cell r="IJ373">
            <v>0</v>
          </cell>
          <cell r="IK373">
            <v>0</v>
          </cell>
          <cell r="IL373">
            <v>0</v>
          </cell>
          <cell r="IM373">
            <v>0</v>
          </cell>
          <cell r="IN373">
            <v>0</v>
          </cell>
          <cell r="IO373">
            <v>0</v>
          </cell>
          <cell r="IP373">
            <v>0</v>
          </cell>
          <cell r="IQ373">
            <v>0</v>
          </cell>
          <cell r="IR373">
            <v>0</v>
          </cell>
          <cell r="IS373">
            <v>0</v>
          </cell>
          <cell r="IT373">
            <v>0</v>
          </cell>
          <cell r="IU373">
            <v>0</v>
          </cell>
        </row>
        <row r="374">
          <cell r="A374" t="str">
            <v>VOLXSTRANS</v>
          </cell>
          <cell r="B374" t="str">
            <v>Volume Index (2011=100)</v>
          </cell>
          <cell r="C374" t="str">
            <v>Exports of services</v>
          </cell>
          <cell r="D374" t="str">
            <v>Transportation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13.116864940517845</v>
          </cell>
          <cell r="BI374">
            <v>16.978906328101569</v>
          </cell>
          <cell r="BJ374">
            <v>15.323402979106268</v>
          </cell>
          <cell r="BK374">
            <v>13.839048285514346</v>
          </cell>
          <cell r="BL374">
            <v>12.788163550934719</v>
          </cell>
          <cell r="BM374">
            <v>14.736778966310107</v>
          </cell>
          <cell r="BN374">
            <v>18.058582425272419</v>
          </cell>
          <cell r="BO374">
            <v>15.673697890632809</v>
          </cell>
          <cell r="BP374">
            <v>14.045386384084773</v>
          </cell>
          <cell r="BQ374">
            <v>13.141657502749174</v>
          </cell>
          <cell r="BR374">
            <v>15.223033090072979</v>
          </cell>
          <cell r="BS374">
            <v>17.198040587823655</v>
          </cell>
          <cell r="BT374">
            <v>16.686194141757476</v>
          </cell>
          <cell r="BU374">
            <v>16.175947215835247</v>
          </cell>
          <cell r="BV374">
            <v>15.720083974807558</v>
          </cell>
          <cell r="BW374">
            <v>16.46705988203539</v>
          </cell>
          <cell r="BX374">
            <v>20.013196041187644</v>
          </cell>
          <cell r="BY374">
            <v>18.874337698690393</v>
          </cell>
          <cell r="BZ374">
            <v>17.143656902929123</v>
          </cell>
          <cell r="CA374">
            <v>15.462561231630511</v>
          </cell>
          <cell r="CB374">
            <v>17.888233529941015</v>
          </cell>
          <cell r="CC374">
            <v>22.348495451364592</v>
          </cell>
          <cell r="CD374">
            <v>19.587723682895131</v>
          </cell>
          <cell r="CE374">
            <v>16.74857542737179</v>
          </cell>
          <cell r="CF374">
            <v>15.665700289913026</v>
          </cell>
          <cell r="CG374">
            <v>18.568429471158652</v>
          </cell>
          <cell r="CH374">
            <v>21.086474057782663</v>
          </cell>
          <cell r="CI374">
            <v>21.051284614615614</v>
          </cell>
          <cell r="CJ374">
            <v>21.107267819654105</v>
          </cell>
          <cell r="CK374">
            <v>21.006498050584824</v>
          </cell>
          <cell r="CL374">
            <v>21.06408077576727</v>
          </cell>
          <cell r="CM374">
            <v>24.362291312606217</v>
          </cell>
          <cell r="CN374">
            <v>24.208737378786363</v>
          </cell>
          <cell r="CO374">
            <v>24.130360891732479</v>
          </cell>
          <cell r="CP374">
            <v>23.898430470858742</v>
          </cell>
          <cell r="CQ374">
            <v>24.149955013495951</v>
          </cell>
          <cell r="CR374">
            <v>26.683195041487558</v>
          </cell>
          <cell r="CS374">
            <v>26.601619514145757</v>
          </cell>
          <cell r="CT374">
            <v>26.329701089673097</v>
          </cell>
          <cell r="CU374">
            <v>26.37928621413576</v>
          </cell>
          <cell r="CV374">
            <v>26.498450464860539</v>
          </cell>
          <cell r="CW374">
            <v>26.691192642207341</v>
          </cell>
          <cell r="CX374">
            <v>26.726382085374389</v>
          </cell>
          <cell r="CY374">
            <v>26.345696291112663</v>
          </cell>
          <cell r="CZ374">
            <v>26.470458862341296</v>
          </cell>
          <cell r="DA374">
            <v>26.558432470258925</v>
          </cell>
          <cell r="DB374">
            <v>29.712686194141757</v>
          </cell>
          <cell r="DC374">
            <v>29.592722183344993</v>
          </cell>
          <cell r="DD374">
            <v>29.727081875437367</v>
          </cell>
          <cell r="DE374">
            <v>29.303209037288813</v>
          </cell>
          <cell r="DF374">
            <v>29.583924822553232</v>
          </cell>
          <cell r="DG374">
            <v>32.329501149655101</v>
          </cell>
          <cell r="DH374">
            <v>32.585424372688195</v>
          </cell>
          <cell r="DI374">
            <v>32.406278116565026</v>
          </cell>
          <cell r="DJ374">
            <v>32.195141457562734</v>
          </cell>
          <cell r="DK374">
            <v>32.379086274117761</v>
          </cell>
          <cell r="DL374">
            <v>35.635709287213835</v>
          </cell>
          <cell r="DM374">
            <v>35.632510246925925</v>
          </cell>
          <cell r="DN374">
            <v>35.390982705188442</v>
          </cell>
          <cell r="DO374">
            <v>35.544536639008292</v>
          </cell>
          <cell r="DP374">
            <v>35.550934719584127</v>
          </cell>
          <cell r="DQ374">
            <v>36.139558132560232</v>
          </cell>
          <cell r="DR374">
            <v>37.908627411776472</v>
          </cell>
          <cell r="DS374">
            <v>39.09547135859242</v>
          </cell>
          <cell r="DT374">
            <v>38.74197740677797</v>
          </cell>
          <cell r="DU374">
            <v>37.971408577426772</v>
          </cell>
          <cell r="DV374">
            <v>39.83285014495651</v>
          </cell>
          <cell r="DW374">
            <v>40.734979506148157</v>
          </cell>
          <cell r="DX374">
            <v>41.566729981005693</v>
          </cell>
          <cell r="DY374">
            <v>41.702689193242023</v>
          </cell>
          <cell r="DZ374">
            <v>40.959312206338097</v>
          </cell>
          <cell r="EA374">
            <v>40.010396880935716</v>
          </cell>
          <cell r="EB374">
            <v>40.776567029891034</v>
          </cell>
          <cell r="EC374">
            <v>41.413176047185843</v>
          </cell>
          <cell r="ED374">
            <v>40.888533439968015</v>
          </cell>
          <cell r="EE374">
            <v>40.772168349495153</v>
          </cell>
          <cell r="EF374">
            <v>42.222533240027992</v>
          </cell>
          <cell r="EG374">
            <v>43.665300409877041</v>
          </cell>
          <cell r="EH374">
            <v>45.563930820753775</v>
          </cell>
          <cell r="EI374">
            <v>45.232830150954712</v>
          </cell>
          <cell r="EJ374">
            <v>44.171148655403378</v>
          </cell>
          <cell r="EK374">
            <v>43.596521043686892</v>
          </cell>
          <cell r="EL374">
            <v>44.092372288313506</v>
          </cell>
          <cell r="EM374">
            <v>45.005698290512846</v>
          </cell>
          <cell r="EN374">
            <v>44.513046086174143</v>
          </cell>
          <cell r="EO374">
            <v>44.30190942717185</v>
          </cell>
          <cell r="EP374">
            <v>43.166250124962517</v>
          </cell>
          <cell r="EQ374">
            <v>44.933719884034787</v>
          </cell>
          <cell r="ER374">
            <v>45.575127461761475</v>
          </cell>
          <cell r="ES374">
            <v>45.072878136559034</v>
          </cell>
          <cell r="ET374">
            <v>44.686993901829453</v>
          </cell>
          <cell r="EU374">
            <v>43.511746476057183</v>
          </cell>
          <cell r="EV374">
            <v>44.751374587623708</v>
          </cell>
          <cell r="EW374">
            <v>49.097270818754374</v>
          </cell>
          <cell r="EX374">
            <v>49.524342697190846</v>
          </cell>
          <cell r="EY374">
            <v>46.721183644906525</v>
          </cell>
          <cell r="EZ374">
            <v>46.60041987403779</v>
          </cell>
          <cell r="FA374">
            <v>50.786364090772771</v>
          </cell>
          <cell r="FB374">
            <v>53.33759872038388</v>
          </cell>
          <cell r="FC374">
            <v>51.066280115965213</v>
          </cell>
          <cell r="FD374">
            <v>50.44766570028991</v>
          </cell>
          <cell r="FE374">
            <v>47.601719484154756</v>
          </cell>
          <cell r="FF374">
            <v>51.253423972808157</v>
          </cell>
          <cell r="FG374">
            <v>50.872738178546442</v>
          </cell>
          <cell r="FH374">
            <v>48.993302009397183</v>
          </cell>
          <cell r="FI374">
            <v>49.680295911226629</v>
          </cell>
          <cell r="FJ374">
            <v>51.11906428071579</v>
          </cell>
          <cell r="FK374">
            <v>54.890732780165955</v>
          </cell>
          <cell r="FL374">
            <v>59.262221333599918</v>
          </cell>
          <cell r="FM374">
            <v>57.579526142157356</v>
          </cell>
          <cell r="FN374">
            <v>55.712886134159753</v>
          </cell>
          <cell r="FO374">
            <v>55.129061281615513</v>
          </cell>
          <cell r="FP374">
            <v>47.91362591222633</v>
          </cell>
          <cell r="FQ374">
            <v>59.490952714185738</v>
          </cell>
          <cell r="FR374">
            <v>61.859842047385783</v>
          </cell>
          <cell r="FS374">
            <v>56.098370488853341</v>
          </cell>
          <cell r="FT374">
            <v>63.716852000000003</v>
          </cell>
          <cell r="FU374">
            <v>66.037198000000004</v>
          </cell>
          <cell r="FV374">
            <v>71.044196999999997</v>
          </cell>
          <cell r="FW374">
            <v>69.283614999999998</v>
          </cell>
          <cell r="FX374">
            <v>67.520448999999999</v>
          </cell>
          <cell r="FY374">
            <v>70.564183</v>
          </cell>
          <cell r="FZ374">
            <v>73.423327</v>
          </cell>
          <cell r="GA374">
            <v>78.471227999999996</v>
          </cell>
          <cell r="GB374">
            <v>77.400745000000001</v>
          </cell>
          <cell r="GC374">
            <v>74.964849000000001</v>
          </cell>
          <cell r="GD374">
            <v>76.787943999999996</v>
          </cell>
          <cell r="GE374">
            <v>80.410584999999998</v>
          </cell>
          <cell r="GF374">
            <v>83.405969999999996</v>
          </cell>
          <cell r="GG374">
            <v>82.607183000000006</v>
          </cell>
          <cell r="GH374">
            <v>80.802961999999994</v>
          </cell>
          <cell r="GI374">
            <v>84.989279999999994</v>
          </cell>
          <cell r="GJ374">
            <v>92.760525000000001</v>
          </cell>
          <cell r="GK374">
            <v>96.679362999999995</v>
          </cell>
          <cell r="GL374">
            <v>88.941337000000004</v>
          </cell>
          <cell r="GM374">
            <v>90.842648999999994</v>
          </cell>
          <cell r="GN374">
            <v>89.487252999999995</v>
          </cell>
          <cell r="GO374">
            <v>96.789670999999998</v>
          </cell>
          <cell r="GP374">
            <v>98.217628000000005</v>
          </cell>
          <cell r="GQ374">
            <v>89.121176000000006</v>
          </cell>
          <cell r="GR374">
            <v>93.403958000000003</v>
          </cell>
          <cell r="GS374">
            <v>79.858424999999997</v>
          </cell>
          <cell r="GT374">
            <v>93.328569000000002</v>
          </cell>
          <cell r="GU374">
            <v>99.377872999999994</v>
          </cell>
          <cell r="GV374">
            <v>93.080117000000001</v>
          </cell>
          <cell r="GW374">
            <v>91.411277999999996</v>
          </cell>
          <cell r="GX374">
            <v>90.088209000000006</v>
          </cell>
          <cell r="GY374">
            <v>102.488395</v>
          </cell>
          <cell r="GZ374">
            <v>107.18122200000001</v>
          </cell>
          <cell r="HA374">
            <v>96.196719000000002</v>
          </cell>
          <cell r="HB374">
            <v>98.988632999999993</v>
          </cell>
          <cell r="HC374">
            <v>89.776864000000003</v>
          </cell>
          <cell r="HD374">
            <v>106.050584</v>
          </cell>
          <cell r="HE374">
            <v>107.56632399999999</v>
          </cell>
          <cell r="HF374">
            <v>96.606228000000002</v>
          </cell>
          <cell r="HG374">
            <v>100</v>
          </cell>
          <cell r="HH374">
            <v>92.506619000000001</v>
          </cell>
          <cell r="HI374">
            <v>101.870282</v>
          </cell>
          <cell r="HJ374">
            <v>101.37276300000001</v>
          </cell>
          <cell r="HK374">
            <v>92.407432</v>
          </cell>
          <cell r="HL374">
            <v>97.039299999999997</v>
          </cell>
          <cell r="HM374">
            <v>90.384055000000004</v>
          </cell>
          <cell r="HN374">
            <v>100.25961100000001</v>
          </cell>
          <cell r="HO374">
            <v>102.223686</v>
          </cell>
          <cell r="HP374">
            <v>0</v>
          </cell>
          <cell r="HQ374">
            <v>0</v>
          </cell>
          <cell r="HR374">
            <v>0</v>
          </cell>
          <cell r="HS374">
            <v>0</v>
          </cell>
          <cell r="HT374">
            <v>0</v>
          </cell>
          <cell r="HU374">
            <v>0</v>
          </cell>
          <cell r="HV374">
            <v>0</v>
          </cell>
          <cell r="HW374">
            <v>0</v>
          </cell>
          <cell r="HX374">
            <v>0</v>
          </cell>
          <cell r="HY374">
            <v>0</v>
          </cell>
          <cell r="HZ374">
            <v>0</v>
          </cell>
          <cell r="IA374">
            <v>0</v>
          </cell>
          <cell r="IB374">
            <v>0</v>
          </cell>
          <cell r="IC374">
            <v>0</v>
          </cell>
          <cell r="ID374">
            <v>0</v>
          </cell>
          <cell r="IE374">
            <v>0</v>
          </cell>
          <cell r="IF374">
            <v>0</v>
          </cell>
          <cell r="IG374">
            <v>0</v>
          </cell>
          <cell r="IH374">
            <v>0</v>
          </cell>
          <cell r="II374">
            <v>0</v>
          </cell>
          <cell r="IJ374">
            <v>0</v>
          </cell>
          <cell r="IK374">
            <v>0</v>
          </cell>
          <cell r="IL374">
            <v>0</v>
          </cell>
          <cell r="IM374">
            <v>0</v>
          </cell>
          <cell r="IN374">
            <v>0</v>
          </cell>
          <cell r="IO374">
            <v>0</v>
          </cell>
          <cell r="IP374">
            <v>0</v>
          </cell>
          <cell r="IQ374">
            <v>0</v>
          </cell>
          <cell r="IR374">
            <v>0</v>
          </cell>
          <cell r="IS374">
            <v>0</v>
          </cell>
          <cell r="IT374">
            <v>0</v>
          </cell>
          <cell r="IU374">
            <v>0</v>
          </cell>
        </row>
        <row r="375">
          <cell r="A375" t="str">
            <v>VOLXSTRA</v>
          </cell>
          <cell r="B375" t="str">
            <v>Volume Index (2011=100)</v>
          </cell>
          <cell r="C375" t="str">
            <v>Exports of services</v>
          </cell>
          <cell r="D375" t="str">
            <v>Travel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12.899453699941308</v>
          </cell>
          <cell r="BI375">
            <v>12.565804325251703</v>
          </cell>
          <cell r="BJ375">
            <v>13.943744638584135</v>
          </cell>
          <cell r="BK375">
            <v>15.157343446656736</v>
          </cell>
          <cell r="BL375">
            <v>16.878414375366834</v>
          </cell>
          <cell r="BM375">
            <v>14.652128764278297</v>
          </cell>
          <cell r="BN375">
            <v>13.235812000541786</v>
          </cell>
          <cell r="BO375">
            <v>13.885954219152104</v>
          </cell>
          <cell r="BP375">
            <v>15.171791051514742</v>
          </cell>
          <cell r="BQ375">
            <v>16.16325793489548</v>
          </cell>
          <cell r="BR375">
            <v>14.617815702740531</v>
          </cell>
          <cell r="BS375">
            <v>14.093638538985958</v>
          </cell>
          <cell r="BT375">
            <v>15.6955167276175</v>
          </cell>
          <cell r="BU375">
            <v>16.632805092780711</v>
          </cell>
          <cell r="BV375">
            <v>20.371122849790058</v>
          </cell>
          <cell r="BW375">
            <v>16.72084518488419</v>
          </cell>
          <cell r="BX375">
            <v>15.014673348683912</v>
          </cell>
          <cell r="BY375">
            <v>18.501963971285385</v>
          </cell>
          <cell r="BZ375">
            <v>18.846900537270304</v>
          </cell>
          <cell r="CA375">
            <v>20.860535464355053</v>
          </cell>
          <cell r="CB375">
            <v>18.299246015621474</v>
          </cell>
          <cell r="CC375">
            <v>17.096934398844191</v>
          </cell>
          <cell r="CD375">
            <v>19.168359745360963</v>
          </cell>
          <cell r="CE375">
            <v>17.60260056887444</v>
          </cell>
          <cell r="CF375">
            <v>20.949027044110345</v>
          </cell>
          <cell r="CG375">
            <v>18.719129531807305</v>
          </cell>
          <cell r="CH375">
            <v>16.954264300871372</v>
          </cell>
          <cell r="CI375">
            <v>19.52593796559664</v>
          </cell>
          <cell r="CJ375">
            <v>21.940493927491083</v>
          </cell>
          <cell r="CK375">
            <v>24.304483272382502</v>
          </cell>
          <cell r="CL375">
            <v>20.684003792496274</v>
          </cell>
          <cell r="CM375">
            <v>21.747257212515237</v>
          </cell>
          <cell r="CN375">
            <v>24.501331888572846</v>
          </cell>
          <cell r="CO375">
            <v>27.677999006727166</v>
          </cell>
          <cell r="CP375">
            <v>30.184658449591407</v>
          </cell>
          <cell r="CQ375">
            <v>26.027811639351661</v>
          </cell>
          <cell r="CR375">
            <v>27.246376811594203</v>
          </cell>
          <cell r="CS375">
            <v>30.558490225292338</v>
          </cell>
          <cell r="CT375">
            <v>29.155266603458397</v>
          </cell>
          <cell r="CU375">
            <v>32.221770734570413</v>
          </cell>
          <cell r="CV375">
            <v>29.795476093728833</v>
          </cell>
          <cell r="CW375">
            <v>30.784234051198702</v>
          </cell>
          <cell r="CX375">
            <v>30.692130570228905</v>
          </cell>
          <cell r="CY375">
            <v>29.157072554065643</v>
          </cell>
          <cell r="CZ375">
            <v>31.806402094902701</v>
          </cell>
          <cell r="DA375">
            <v>30.609959817598988</v>
          </cell>
          <cell r="DB375">
            <v>29.205833220461418</v>
          </cell>
          <cell r="DC375">
            <v>31.820849699760711</v>
          </cell>
          <cell r="DD375">
            <v>29.520068626123074</v>
          </cell>
          <cell r="DE375">
            <v>31.031649284392071</v>
          </cell>
          <cell r="DF375">
            <v>30.39460020768432</v>
          </cell>
          <cell r="DG375">
            <v>27.054946047225609</v>
          </cell>
          <cell r="DH375">
            <v>30.354417806672991</v>
          </cell>
          <cell r="DI375">
            <v>28.774211025328455</v>
          </cell>
          <cell r="DJ375">
            <v>32.480021671407286</v>
          </cell>
          <cell r="DK375">
            <v>29.665899137658585</v>
          </cell>
          <cell r="DL375">
            <v>30.699354372657904</v>
          </cell>
          <cell r="DM375">
            <v>34.21554020497539</v>
          </cell>
          <cell r="DN375">
            <v>34.791638448688431</v>
          </cell>
          <cell r="DO375">
            <v>34.497268499706536</v>
          </cell>
          <cell r="DP375">
            <v>33.550950381507064</v>
          </cell>
          <cell r="DQ375">
            <v>33.081403223621834</v>
          </cell>
          <cell r="DR375">
            <v>35.985371800081268</v>
          </cell>
          <cell r="DS375">
            <v>37.139374238114584</v>
          </cell>
          <cell r="DT375">
            <v>36.444083254322997</v>
          </cell>
          <cell r="DU375">
            <v>35.662558129035169</v>
          </cell>
          <cell r="DV375">
            <v>33.420921937785003</v>
          </cell>
          <cell r="DW375">
            <v>33.146417445482868</v>
          </cell>
          <cell r="DX375">
            <v>34.459343536954265</v>
          </cell>
          <cell r="DY375">
            <v>35.313558174183932</v>
          </cell>
          <cell r="DZ375">
            <v>34.08506027360152</v>
          </cell>
          <cell r="EA375">
            <v>33.8254548738092</v>
          </cell>
          <cell r="EB375">
            <v>34.072870107002572</v>
          </cell>
          <cell r="EC375">
            <v>37.428326335274733</v>
          </cell>
          <cell r="ED375">
            <v>38.098334010564813</v>
          </cell>
          <cell r="EE375">
            <v>35.856246331662831</v>
          </cell>
          <cell r="EF375">
            <v>39.514199286649507</v>
          </cell>
          <cell r="EG375">
            <v>39.069935437265791</v>
          </cell>
          <cell r="EH375">
            <v>38.522732403268769</v>
          </cell>
          <cell r="EI375">
            <v>40.904781254232695</v>
          </cell>
          <cell r="EJ375">
            <v>39.502912095354191</v>
          </cell>
          <cell r="EK375">
            <v>38.750282179782381</v>
          </cell>
          <cell r="EL375">
            <v>32.875524854395231</v>
          </cell>
          <cell r="EM375">
            <v>25.781750869113729</v>
          </cell>
          <cell r="EN375">
            <v>27.730371574337443</v>
          </cell>
          <cell r="EO375">
            <v>31.284482369407197</v>
          </cell>
          <cell r="EP375">
            <v>23.650729152557677</v>
          </cell>
          <cell r="EQ375">
            <v>22.451577949343086</v>
          </cell>
          <cell r="ER375">
            <v>26.581786988125877</v>
          </cell>
          <cell r="ES375">
            <v>30.092554968621609</v>
          </cell>
          <cell r="ET375">
            <v>25.694162264662062</v>
          </cell>
          <cell r="EU375">
            <v>27.620208587295135</v>
          </cell>
          <cell r="EV375">
            <v>24.943789787349317</v>
          </cell>
          <cell r="EW375">
            <v>27.421554020497542</v>
          </cell>
          <cell r="EX375">
            <v>29.966138426114046</v>
          </cell>
          <cell r="EY375">
            <v>27.487922705314009</v>
          </cell>
          <cell r="EZ375">
            <v>28.344394780802745</v>
          </cell>
          <cell r="FA375">
            <v>29.863199241500745</v>
          </cell>
          <cell r="FB375">
            <v>29.184161813174409</v>
          </cell>
          <cell r="FC375">
            <v>31.185155086008397</v>
          </cell>
          <cell r="FD375">
            <v>29.644227730371576</v>
          </cell>
          <cell r="FE375">
            <v>28.463587520881305</v>
          </cell>
          <cell r="FF375">
            <v>31.506614294099055</v>
          </cell>
          <cell r="FG375">
            <v>29.40809968847352</v>
          </cell>
          <cell r="FH375">
            <v>33.382996975032732</v>
          </cell>
          <cell r="FI375">
            <v>30.690324619621652</v>
          </cell>
          <cell r="FJ375">
            <v>31.091245654431347</v>
          </cell>
          <cell r="FK375">
            <v>39.452796966002978</v>
          </cell>
          <cell r="FL375">
            <v>37.31274549641067</v>
          </cell>
          <cell r="FM375">
            <v>47.175041762607798</v>
          </cell>
          <cell r="FN375">
            <v>38.7579574698632</v>
          </cell>
          <cell r="FO375">
            <v>38.856833265610184</v>
          </cell>
          <cell r="FP375">
            <v>16.609327734886449</v>
          </cell>
          <cell r="FQ375">
            <v>44.53654792541424</v>
          </cell>
          <cell r="FR375">
            <v>49.800893945550591</v>
          </cell>
          <cell r="FS375">
            <v>37.450900717865366</v>
          </cell>
          <cell r="FT375">
            <v>43.162402999999998</v>
          </cell>
          <cell r="FU375">
            <v>41.860562999999999</v>
          </cell>
          <cell r="FV375">
            <v>46.041195000000002</v>
          </cell>
          <cell r="FW375">
            <v>47.485968999999997</v>
          </cell>
          <cell r="FX375">
            <v>44.637552999999997</v>
          </cell>
          <cell r="FY375">
            <v>48.443711</v>
          </cell>
          <cell r="FZ375">
            <v>45.440060000000003</v>
          </cell>
          <cell r="GA375">
            <v>50.092084</v>
          </cell>
          <cell r="GB375">
            <v>53.062626000000002</v>
          </cell>
          <cell r="GC375">
            <v>49.259638000000002</v>
          </cell>
          <cell r="GD375">
            <v>52.734079999999999</v>
          </cell>
          <cell r="GE375">
            <v>48.163828000000002</v>
          </cell>
          <cell r="GF375">
            <v>52.377234999999999</v>
          </cell>
          <cell r="GG375">
            <v>56.433110999999997</v>
          </cell>
          <cell r="GH375">
            <v>52.427081999999999</v>
          </cell>
          <cell r="GI375">
            <v>57.735379999999999</v>
          </cell>
          <cell r="GJ375">
            <v>52.360390000000002</v>
          </cell>
          <cell r="GK375">
            <v>60.507544000000003</v>
          </cell>
          <cell r="GL375">
            <v>68.733553999999998</v>
          </cell>
          <cell r="GM375">
            <v>59.834242000000003</v>
          </cell>
          <cell r="GN375">
            <v>62.060222000000003</v>
          </cell>
          <cell r="GO375">
            <v>56.492986000000002</v>
          </cell>
          <cell r="GP375">
            <v>65.042342000000005</v>
          </cell>
          <cell r="GQ375">
            <v>71.026643000000007</v>
          </cell>
          <cell r="GR375">
            <v>63.655555999999997</v>
          </cell>
          <cell r="GS375">
            <v>71.392775999999998</v>
          </cell>
          <cell r="GT375">
            <v>55.368153999999997</v>
          </cell>
          <cell r="GU375">
            <v>65.792670000000001</v>
          </cell>
          <cell r="GV375">
            <v>81.432686000000004</v>
          </cell>
          <cell r="GW375">
            <v>68.496561</v>
          </cell>
          <cell r="GX375">
            <v>85.061065999999997</v>
          </cell>
          <cell r="GY375">
            <v>75.908299999999997</v>
          </cell>
          <cell r="GZ375">
            <v>91.831368999999995</v>
          </cell>
          <cell r="HA375">
            <v>91.900288000000003</v>
          </cell>
          <cell r="HB375">
            <v>86.175248999999994</v>
          </cell>
          <cell r="HC375">
            <v>95.114943999999994</v>
          </cell>
          <cell r="HD375">
            <v>88.765420000000006</v>
          </cell>
          <cell r="HE375">
            <v>103.56099</v>
          </cell>
          <cell r="HF375">
            <v>112.558646</v>
          </cell>
          <cell r="HG375">
            <v>100</v>
          </cell>
          <cell r="HH375">
            <v>103.741013</v>
          </cell>
          <cell r="HI375">
            <v>100.849678</v>
          </cell>
          <cell r="HJ375">
            <v>112.78164599999999</v>
          </cell>
          <cell r="HK375">
            <v>127.223799</v>
          </cell>
          <cell r="HL375">
            <v>111.149</v>
          </cell>
          <cell r="HM375">
            <v>124.012837</v>
          </cell>
          <cell r="HN375">
            <v>130.86819</v>
          </cell>
          <cell r="HO375">
            <v>128.14667900000001</v>
          </cell>
          <cell r="HP375">
            <v>0</v>
          </cell>
          <cell r="HQ375">
            <v>0</v>
          </cell>
          <cell r="HR375">
            <v>0</v>
          </cell>
          <cell r="HS375">
            <v>0</v>
          </cell>
          <cell r="HT375">
            <v>0</v>
          </cell>
          <cell r="HU375">
            <v>0</v>
          </cell>
          <cell r="HV375">
            <v>0</v>
          </cell>
          <cell r="HW375">
            <v>0</v>
          </cell>
          <cell r="HX375">
            <v>0</v>
          </cell>
          <cell r="HY375">
            <v>0</v>
          </cell>
          <cell r="HZ375">
            <v>0</v>
          </cell>
          <cell r="IA375">
            <v>0</v>
          </cell>
          <cell r="IB375">
            <v>0</v>
          </cell>
          <cell r="IC375">
            <v>0</v>
          </cell>
          <cell r="ID375">
            <v>0</v>
          </cell>
          <cell r="IE375">
            <v>0</v>
          </cell>
          <cell r="IF375">
            <v>0</v>
          </cell>
          <cell r="IG375">
            <v>0</v>
          </cell>
          <cell r="IH375">
            <v>0</v>
          </cell>
          <cell r="II375">
            <v>0</v>
          </cell>
          <cell r="IJ375">
            <v>0</v>
          </cell>
          <cell r="IK375">
            <v>0</v>
          </cell>
          <cell r="IL375">
            <v>0</v>
          </cell>
          <cell r="IM375">
            <v>0</v>
          </cell>
          <cell r="IN375">
            <v>0</v>
          </cell>
          <cell r="IO375">
            <v>0</v>
          </cell>
          <cell r="IP375">
            <v>0</v>
          </cell>
          <cell r="IQ375">
            <v>0</v>
          </cell>
          <cell r="IR375">
            <v>0</v>
          </cell>
          <cell r="IS375">
            <v>0</v>
          </cell>
          <cell r="IT375">
            <v>0</v>
          </cell>
          <cell r="IU375">
            <v>0</v>
          </cell>
        </row>
        <row r="376">
          <cell r="A376" t="str">
            <v>VOLXSTRS</v>
          </cell>
          <cell r="B376" t="str">
            <v>Volume Index (2011=100)</v>
          </cell>
          <cell r="C376" t="str">
            <v>Exports of services</v>
          </cell>
          <cell r="D376" t="str">
            <v>Trade-related services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10.332981167761336</v>
          </cell>
          <cell r="BI376">
            <v>8.9262890368148469</v>
          </cell>
          <cell r="BJ376">
            <v>10.699430378344035</v>
          </cell>
          <cell r="BK376">
            <v>11.373224088125125</v>
          </cell>
          <cell r="BL376">
            <v>11.757404712123115</v>
          </cell>
          <cell r="BM376">
            <v>10.695366929436362</v>
          </cell>
          <cell r="BN376">
            <v>9.2557978027823555</v>
          </cell>
          <cell r="BO376">
            <v>11.095431944618886</v>
          </cell>
          <cell r="BP376">
            <v>11.775136125538408</v>
          </cell>
          <cell r="BQ376">
            <v>12.205122900859235</v>
          </cell>
          <cell r="BR376">
            <v>11.091368495711214</v>
          </cell>
          <cell r="BS376">
            <v>7.9185537077124266</v>
          </cell>
          <cell r="BT376">
            <v>9.5188137684425183</v>
          </cell>
          <cell r="BU376">
            <v>10.117248971208618</v>
          </cell>
          <cell r="BV376">
            <v>10.482220564006708</v>
          </cell>
          <cell r="BW376">
            <v>9.5140115106425416</v>
          </cell>
          <cell r="BX376">
            <v>9.1331555266599178</v>
          </cell>
          <cell r="BY376">
            <v>10.963923961788804</v>
          </cell>
          <cell r="BZ376">
            <v>11.642150524923718</v>
          </cell>
          <cell r="CA376">
            <v>12.04997303347543</v>
          </cell>
          <cell r="CB376">
            <v>10.951364210619639</v>
          </cell>
          <cell r="CC376">
            <v>10.031547139701374</v>
          </cell>
          <cell r="CD376">
            <v>12.020420677783278</v>
          </cell>
          <cell r="CE376">
            <v>12.759229570087104</v>
          </cell>
          <cell r="CF376">
            <v>13.211380612177049</v>
          </cell>
          <cell r="CG376">
            <v>12.009338544398721</v>
          </cell>
          <cell r="CH376">
            <v>10.055189024255096</v>
          </cell>
          <cell r="CI376">
            <v>12.055883504613861</v>
          </cell>
          <cell r="CJ376">
            <v>12.824244752609843</v>
          </cell>
          <cell r="CK376">
            <v>13.314813857099583</v>
          </cell>
          <cell r="CL376">
            <v>12.062532784644596</v>
          </cell>
          <cell r="CM376">
            <v>10.587131426713851</v>
          </cell>
          <cell r="CN376">
            <v>12.686826298641328</v>
          </cell>
          <cell r="CO376">
            <v>13.496560844606325</v>
          </cell>
          <cell r="CP376">
            <v>14.007816598080575</v>
          </cell>
          <cell r="CQ376">
            <v>12.694583792010523</v>
          </cell>
          <cell r="CR376">
            <v>10.78365459206667</v>
          </cell>
          <cell r="CS376">
            <v>12.927677997532378</v>
          </cell>
          <cell r="CT376">
            <v>13.749233485774234</v>
          </cell>
          <cell r="CU376">
            <v>14.269354945956131</v>
          </cell>
          <cell r="CV376">
            <v>12.932480255332354</v>
          </cell>
          <cell r="CW376">
            <v>11.578612960185589</v>
          </cell>
          <cell r="CX376">
            <v>13.880741468604315</v>
          </cell>
          <cell r="CY376">
            <v>14.761401668230478</v>
          </cell>
          <cell r="CZ376">
            <v>15.322896426381389</v>
          </cell>
          <cell r="DA376">
            <v>13.885913130850444</v>
          </cell>
          <cell r="DB376">
            <v>11.86822604596869</v>
          </cell>
          <cell r="DC376">
            <v>14.216160705710253</v>
          </cell>
          <cell r="DD376">
            <v>15.118985172105532</v>
          </cell>
          <cell r="DE376">
            <v>15.689345636964086</v>
          </cell>
          <cell r="DF376">
            <v>14.223179390187141</v>
          </cell>
          <cell r="DG376">
            <v>11.856405103691827</v>
          </cell>
          <cell r="DH376">
            <v>14.208772616787217</v>
          </cell>
          <cell r="DI376">
            <v>15.110119465397887</v>
          </cell>
          <cell r="DJ376">
            <v>15.683435165825657</v>
          </cell>
          <cell r="DK376">
            <v>14.214683087925648</v>
          </cell>
          <cell r="DL376">
            <v>12.095779184798268</v>
          </cell>
          <cell r="DM376">
            <v>14.510206644847177</v>
          </cell>
          <cell r="DN376">
            <v>15.432240142442355</v>
          </cell>
          <cell r="DO376">
            <v>16.017376785146986</v>
          </cell>
          <cell r="DP376">
            <v>14.513900689308695</v>
          </cell>
          <cell r="DQ376">
            <v>14.533848529400901</v>
          </cell>
          <cell r="DR376">
            <v>15.857794064409358</v>
          </cell>
          <cell r="DS376">
            <v>17.781652419968527</v>
          </cell>
          <cell r="DT376">
            <v>17.325068524524763</v>
          </cell>
          <cell r="DU376">
            <v>16.374590884575888</v>
          </cell>
          <cell r="DV376">
            <v>15.472135822626761</v>
          </cell>
          <cell r="DW376">
            <v>16.259706101822641</v>
          </cell>
          <cell r="DX376">
            <v>18.669700708517727</v>
          </cell>
          <cell r="DY376">
            <v>20.444319667831522</v>
          </cell>
          <cell r="DZ376">
            <v>17.711465575199664</v>
          </cell>
          <cell r="EA376">
            <v>16.599558192282402</v>
          </cell>
          <cell r="EB376">
            <v>17.899861842737138</v>
          </cell>
          <cell r="EC376">
            <v>18.647536441748613</v>
          </cell>
          <cell r="ED376">
            <v>20.351229747401238</v>
          </cell>
          <cell r="EE376">
            <v>18.374546556042347</v>
          </cell>
          <cell r="EF376">
            <v>22.093341115453665</v>
          </cell>
          <cell r="EG376">
            <v>23.73645209193738</v>
          </cell>
          <cell r="EH376">
            <v>25.32932406374443</v>
          </cell>
          <cell r="EI376">
            <v>25.444578250943827</v>
          </cell>
          <cell r="EJ376">
            <v>24.150923880519827</v>
          </cell>
          <cell r="EK376">
            <v>24.20928978301183</v>
          </cell>
          <cell r="EL376">
            <v>26.144969080847858</v>
          </cell>
          <cell r="EM376">
            <v>28.704203083788315</v>
          </cell>
          <cell r="EN376">
            <v>28.512112771789322</v>
          </cell>
          <cell r="EO376">
            <v>26.892643679859329</v>
          </cell>
          <cell r="EP376">
            <v>27.474825086994748</v>
          </cell>
          <cell r="EQ376">
            <v>25.008681004484568</v>
          </cell>
          <cell r="ER376">
            <v>30.236492726426455</v>
          </cell>
          <cell r="ES376">
            <v>31.414154100758758</v>
          </cell>
          <cell r="ET376">
            <v>28.533538229666135</v>
          </cell>
          <cell r="EU376">
            <v>24.956964382023301</v>
          </cell>
          <cell r="EV376">
            <v>25.692818038757913</v>
          </cell>
          <cell r="EW376">
            <v>35.993291615257881</v>
          </cell>
          <cell r="EX376">
            <v>37.017280739990987</v>
          </cell>
          <cell r="EY376">
            <v>30.915088694007519</v>
          </cell>
          <cell r="EZ376">
            <v>31.109764837129578</v>
          </cell>
          <cell r="FA376">
            <v>31.69637909761882</v>
          </cell>
          <cell r="FB376">
            <v>44.077338514846367</v>
          </cell>
          <cell r="FC376">
            <v>45.915495038898293</v>
          </cell>
          <cell r="FD376">
            <v>38.199744372123263</v>
          </cell>
          <cell r="FE376">
            <v>37.14140063389803</v>
          </cell>
          <cell r="FF376">
            <v>35.839619365658685</v>
          </cell>
          <cell r="FG376">
            <v>49.148522751619836</v>
          </cell>
          <cell r="FH376">
            <v>51.447696024469344</v>
          </cell>
          <cell r="FI376">
            <v>43.394309693911474</v>
          </cell>
          <cell r="FJ376">
            <v>39.303155452779031</v>
          </cell>
          <cell r="FK376">
            <v>38.595376533951963</v>
          </cell>
          <cell r="FL376">
            <v>57.214838237793032</v>
          </cell>
          <cell r="FM376">
            <v>60.471507835068309</v>
          </cell>
          <cell r="FN376">
            <v>48.896219514898078</v>
          </cell>
          <cell r="FO376">
            <v>47.734442531750311</v>
          </cell>
          <cell r="FP376">
            <v>45.306716511639934</v>
          </cell>
          <cell r="FQ376">
            <v>66.126351096761809</v>
          </cell>
          <cell r="FR376">
            <v>71.934866608054492</v>
          </cell>
          <cell r="FS376">
            <v>57.775594187051638</v>
          </cell>
          <cell r="FT376">
            <v>55.590850000000003</v>
          </cell>
          <cell r="FU376">
            <v>54.282558999999999</v>
          </cell>
          <cell r="FV376">
            <v>74.562540999999996</v>
          </cell>
          <cell r="FW376">
            <v>80.118939999999995</v>
          </cell>
          <cell r="FX376">
            <v>66.138606999999993</v>
          </cell>
          <cell r="FY376">
            <v>61.381692999999999</v>
          </cell>
          <cell r="FZ376">
            <v>61.852967999999997</v>
          </cell>
          <cell r="GA376">
            <v>82.991686999999999</v>
          </cell>
          <cell r="GB376">
            <v>88.480393000000007</v>
          </cell>
          <cell r="GC376">
            <v>73.676556000000005</v>
          </cell>
          <cell r="GD376">
            <v>68.165721000000005</v>
          </cell>
          <cell r="GE376">
            <v>67.155376000000004</v>
          </cell>
          <cell r="GF376">
            <v>90.733069</v>
          </cell>
          <cell r="GG376">
            <v>94.516347999999994</v>
          </cell>
          <cell r="GH376">
            <v>80.142483999999996</v>
          </cell>
          <cell r="GI376">
            <v>70.897053</v>
          </cell>
          <cell r="GJ376">
            <v>72.439966999999996</v>
          </cell>
          <cell r="GK376">
            <v>99.393540000000002</v>
          </cell>
          <cell r="GL376">
            <v>106.850731</v>
          </cell>
          <cell r="GM376">
            <v>87.395218999999997</v>
          </cell>
          <cell r="GN376">
            <v>76.706357999999994</v>
          </cell>
          <cell r="GO376">
            <v>78.559912999999995</v>
          </cell>
          <cell r="GP376">
            <v>104.022595</v>
          </cell>
          <cell r="GQ376">
            <v>105.758396</v>
          </cell>
          <cell r="GR376">
            <v>91.261758</v>
          </cell>
          <cell r="GS376">
            <v>66.724483000000006</v>
          </cell>
          <cell r="GT376">
            <v>70.607607000000002</v>
          </cell>
          <cell r="GU376">
            <v>96.873018000000002</v>
          </cell>
          <cell r="GV376">
            <v>111.933735</v>
          </cell>
          <cell r="GW376">
            <v>86.534672999999998</v>
          </cell>
          <cell r="GX376">
            <v>79.259277999999995</v>
          </cell>
          <cell r="GY376">
            <v>82.048439999999999</v>
          </cell>
          <cell r="GZ376">
            <v>108.749456</v>
          </cell>
          <cell r="HA376">
            <v>119.303228</v>
          </cell>
          <cell r="HB376">
            <v>97.340085000000002</v>
          </cell>
          <cell r="HC376">
            <v>87.032949000000002</v>
          </cell>
          <cell r="HD376">
            <v>83.673738</v>
          </cell>
          <cell r="HE376">
            <v>109.801824</v>
          </cell>
          <cell r="HF376">
            <v>119.491488</v>
          </cell>
          <cell r="HG376">
            <v>100</v>
          </cell>
          <cell r="HH376">
            <v>85.639813000000004</v>
          </cell>
          <cell r="HI376">
            <v>84.234519000000006</v>
          </cell>
          <cell r="HJ376">
            <v>111.09616800000001</v>
          </cell>
          <cell r="HK376">
            <v>121.612342</v>
          </cell>
          <cell r="HL376">
            <v>100.64570000000001</v>
          </cell>
          <cell r="HM376">
            <v>88.023168999999996</v>
          </cell>
          <cell r="HN376">
            <v>85.744675000000001</v>
          </cell>
          <cell r="HO376">
            <v>111.424235</v>
          </cell>
          <cell r="HP376">
            <v>0</v>
          </cell>
          <cell r="HQ376">
            <v>0</v>
          </cell>
          <cell r="HR376">
            <v>0</v>
          </cell>
          <cell r="HS376">
            <v>0</v>
          </cell>
          <cell r="HT376">
            <v>0</v>
          </cell>
          <cell r="HU376">
            <v>0</v>
          </cell>
          <cell r="HV376">
            <v>0</v>
          </cell>
          <cell r="HW376">
            <v>0</v>
          </cell>
          <cell r="HX376">
            <v>0</v>
          </cell>
          <cell r="HY376">
            <v>0</v>
          </cell>
          <cell r="HZ376">
            <v>0</v>
          </cell>
          <cell r="IA376">
            <v>0</v>
          </cell>
          <cell r="IB376">
            <v>0</v>
          </cell>
          <cell r="IC376">
            <v>0</v>
          </cell>
          <cell r="ID376">
            <v>0</v>
          </cell>
          <cell r="IE376">
            <v>0</v>
          </cell>
          <cell r="IF376">
            <v>0</v>
          </cell>
          <cell r="IG376">
            <v>0</v>
          </cell>
          <cell r="IH376">
            <v>0</v>
          </cell>
          <cell r="II376">
            <v>0</v>
          </cell>
          <cell r="IJ376">
            <v>0</v>
          </cell>
          <cell r="IK376">
            <v>0</v>
          </cell>
          <cell r="IL376">
            <v>0</v>
          </cell>
          <cell r="IM376">
            <v>0</v>
          </cell>
          <cell r="IN376">
            <v>0</v>
          </cell>
          <cell r="IO376">
            <v>0</v>
          </cell>
          <cell r="IP376">
            <v>0</v>
          </cell>
          <cell r="IQ376">
            <v>0</v>
          </cell>
          <cell r="IR376">
            <v>0</v>
          </cell>
          <cell r="IS376">
            <v>0</v>
          </cell>
          <cell r="IT376">
            <v>0</v>
          </cell>
          <cell r="IU376">
            <v>0</v>
          </cell>
        </row>
        <row r="377">
          <cell r="A377" t="str">
            <v>VOLXSOS</v>
          </cell>
          <cell r="B377" t="str">
            <v>Volume Index (2011=100)</v>
          </cell>
          <cell r="C377" t="str">
            <v>Exports of services</v>
          </cell>
          <cell r="D377" t="str">
            <v>Other services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5.6942982171637286</v>
          </cell>
          <cell r="BI377">
            <v>6.8499234073977968</v>
          </cell>
          <cell r="BJ377">
            <v>6.3748995813603049</v>
          </cell>
          <cell r="BK377">
            <v>6.0795066139084186</v>
          </cell>
          <cell r="BL377">
            <v>5.6623638423040648</v>
          </cell>
          <cell r="BM377">
            <v>6.2401764374210993</v>
          </cell>
          <cell r="BN377">
            <v>7.9117413714816047</v>
          </cell>
          <cell r="BO377">
            <v>7.2012015308540942</v>
          </cell>
          <cell r="BP377">
            <v>6.7900464545359291</v>
          </cell>
          <cell r="BQ377">
            <v>6.6124114943790513</v>
          </cell>
          <cell r="BR377">
            <v>7.1253573905623941</v>
          </cell>
          <cell r="BS377">
            <v>8.0873804332097539</v>
          </cell>
          <cell r="BT377">
            <v>7.997565003916951</v>
          </cell>
          <cell r="BU377">
            <v>7.9935732070594927</v>
          </cell>
          <cell r="BV377">
            <v>7.7760202783280361</v>
          </cell>
          <cell r="BW377">
            <v>7.9606408829854649</v>
          </cell>
          <cell r="BX377">
            <v>9.9096356986392955</v>
          </cell>
          <cell r="BY377">
            <v>9.4106610914570545</v>
          </cell>
          <cell r="BZ377">
            <v>8.8358423439831153</v>
          </cell>
          <cell r="CA377">
            <v>8.2410646122218836</v>
          </cell>
          <cell r="CB377">
            <v>9.09081836825324</v>
          </cell>
          <cell r="CC377">
            <v>11.416539012329663</v>
          </cell>
          <cell r="CD377">
            <v>10.364700540389499</v>
          </cell>
          <cell r="CE377">
            <v>9.5024724191785879</v>
          </cell>
          <cell r="CF377">
            <v>9.3168538653067934</v>
          </cell>
          <cell r="CG377">
            <v>10.140660941764674</v>
          </cell>
          <cell r="CH377">
            <v>12.139054243529547</v>
          </cell>
          <cell r="CI377">
            <v>12.248828657109639</v>
          </cell>
          <cell r="CJ377">
            <v>12.61008627270958</v>
          </cell>
          <cell r="CK377">
            <v>13.113052676749279</v>
          </cell>
          <cell r="CL377">
            <v>12.529252386346061</v>
          </cell>
          <cell r="CM377">
            <v>15.065041340046207</v>
          </cell>
          <cell r="CN377">
            <v>15.136893683480448</v>
          </cell>
          <cell r="CO377">
            <v>15.552040556656072</v>
          </cell>
          <cell r="CP377">
            <v>15.925273562828387</v>
          </cell>
          <cell r="CQ377">
            <v>15.41981228575278</v>
          </cell>
          <cell r="CR377">
            <v>15.887351492682539</v>
          </cell>
          <cell r="CS377">
            <v>15.7675975869588</v>
          </cell>
          <cell r="CT377">
            <v>15.855417117822872</v>
          </cell>
          <cell r="CU377">
            <v>16.041035671694669</v>
          </cell>
          <cell r="CV377">
            <v>15.887850467289718</v>
          </cell>
          <cell r="CW377">
            <v>15.408335869787587</v>
          </cell>
          <cell r="CX377">
            <v>15.352450713783176</v>
          </cell>
          <cell r="CY377">
            <v>15.781568875959904</v>
          </cell>
          <cell r="CZ377">
            <v>16.186736256991882</v>
          </cell>
          <cell r="DA377">
            <v>15.682272929130637</v>
          </cell>
          <cell r="DB377">
            <v>14.951275129608653</v>
          </cell>
          <cell r="DC377">
            <v>15.238684503345626</v>
          </cell>
          <cell r="DD377">
            <v>15.777577079102445</v>
          </cell>
          <cell r="DE377">
            <v>16.180748561705695</v>
          </cell>
          <cell r="DF377">
            <v>15.537071318440605</v>
          </cell>
          <cell r="DG377">
            <v>16.725628832748701</v>
          </cell>
          <cell r="DH377">
            <v>16.815444262041503</v>
          </cell>
          <cell r="DI377">
            <v>16.965136644196178</v>
          </cell>
          <cell r="DJ377">
            <v>17.322402462938662</v>
          </cell>
          <cell r="DK377">
            <v>16.95715305048126</v>
          </cell>
          <cell r="DL377">
            <v>18.370249138021364</v>
          </cell>
          <cell r="DM377">
            <v>18.386216325451198</v>
          </cell>
          <cell r="DN377">
            <v>18.627720035327403</v>
          </cell>
          <cell r="DO377">
            <v>18.661650308615798</v>
          </cell>
          <cell r="DP377">
            <v>18.511458951853939</v>
          </cell>
          <cell r="DQ377">
            <v>19.38017374295822</v>
          </cell>
          <cell r="DR377">
            <v>19.238464954518463</v>
          </cell>
          <cell r="DS377">
            <v>19.581759484259845</v>
          </cell>
          <cell r="DT377">
            <v>19.561800499972556</v>
          </cell>
          <cell r="DU377">
            <v>19.44054967042727</v>
          </cell>
          <cell r="DV377">
            <v>22.40196396405387</v>
          </cell>
          <cell r="DW377">
            <v>22.483795799631757</v>
          </cell>
          <cell r="DX377">
            <v>22.839065719945513</v>
          </cell>
          <cell r="DY377">
            <v>23.148429976398504</v>
          </cell>
          <cell r="DZ377">
            <v>22.71831386500741</v>
          </cell>
          <cell r="EA377">
            <v>23.972736027463561</v>
          </cell>
          <cell r="EB377">
            <v>23.964752433748647</v>
          </cell>
          <cell r="EC377">
            <v>23.922838566745337</v>
          </cell>
          <cell r="ED377">
            <v>24.128416104904421</v>
          </cell>
          <cell r="EE377">
            <v>23.997185783215492</v>
          </cell>
          <cell r="EF377">
            <v>22.643467673930072</v>
          </cell>
          <cell r="EG377">
            <v>22.290193652045048</v>
          </cell>
          <cell r="EH377">
            <v>23.491724506139882</v>
          </cell>
          <cell r="EI377">
            <v>25.431737778864434</v>
          </cell>
          <cell r="EJ377">
            <v>23.464280902744861</v>
          </cell>
          <cell r="EK377">
            <v>24.477698329931989</v>
          </cell>
          <cell r="EL377">
            <v>26.112339143061007</v>
          </cell>
          <cell r="EM377">
            <v>26.731067655966989</v>
          </cell>
          <cell r="EN377">
            <v>23.932818058888984</v>
          </cell>
          <cell r="EO377">
            <v>25.313480796962239</v>
          </cell>
          <cell r="EP377">
            <v>23.615470208721078</v>
          </cell>
          <cell r="EQ377">
            <v>22.713324118935589</v>
          </cell>
          <cell r="ER377">
            <v>22.944848336668148</v>
          </cell>
          <cell r="ES377">
            <v>23.669359466296761</v>
          </cell>
          <cell r="ET377">
            <v>23.235750532655395</v>
          </cell>
          <cell r="EU377">
            <v>24.872886218820327</v>
          </cell>
          <cell r="EV377">
            <v>26.024519612196933</v>
          </cell>
          <cell r="EW377">
            <v>27.878709252486139</v>
          </cell>
          <cell r="EX377">
            <v>30.335660218251491</v>
          </cell>
          <cell r="EY377">
            <v>27.277943825438722</v>
          </cell>
          <cell r="EZ377">
            <v>31.305666854613769</v>
          </cell>
          <cell r="FA377">
            <v>28.553322921396528</v>
          </cell>
          <cell r="FB377">
            <v>30.724860411853637</v>
          </cell>
          <cell r="FC377">
            <v>31.413445369765132</v>
          </cell>
          <cell r="FD377">
            <v>30.499323889407272</v>
          </cell>
          <cell r="FE377">
            <v>33.868400437101755</v>
          </cell>
          <cell r="FF377">
            <v>32.261702201974941</v>
          </cell>
          <cell r="FG377">
            <v>33.545064891647662</v>
          </cell>
          <cell r="FH377">
            <v>33.578995164936053</v>
          </cell>
          <cell r="FI377">
            <v>33.313540673915107</v>
          </cell>
          <cell r="FJ377">
            <v>33.040102589179234</v>
          </cell>
          <cell r="FK377">
            <v>31.652953181212606</v>
          </cell>
          <cell r="FL377">
            <v>32.453308451132926</v>
          </cell>
          <cell r="FM377">
            <v>33.275618603769253</v>
          </cell>
          <cell r="FN377">
            <v>32.605495706323509</v>
          </cell>
          <cell r="FO377">
            <v>35.041988713194385</v>
          </cell>
          <cell r="FP377">
            <v>33.137901612186951</v>
          </cell>
          <cell r="FQ377">
            <v>35.630778749669432</v>
          </cell>
          <cell r="FR377">
            <v>37.604722295682372</v>
          </cell>
          <cell r="FS377">
            <v>35.353847842683287</v>
          </cell>
          <cell r="FT377">
            <v>42.426363000000002</v>
          </cell>
          <cell r="FU377">
            <v>40.165526</v>
          </cell>
          <cell r="FV377">
            <v>42.285282000000002</v>
          </cell>
          <cell r="FW377">
            <v>44.296284</v>
          </cell>
          <cell r="FX377">
            <v>42.293362000000002</v>
          </cell>
          <cell r="FY377">
            <v>49.210678000000001</v>
          </cell>
          <cell r="FZ377">
            <v>44.971572000000002</v>
          </cell>
          <cell r="GA377">
            <v>49.096764</v>
          </cell>
          <cell r="GB377">
            <v>49.363202999999999</v>
          </cell>
          <cell r="GC377">
            <v>48.160550999999998</v>
          </cell>
          <cell r="GD377">
            <v>56.237372000000001</v>
          </cell>
          <cell r="GE377">
            <v>53.945559000000003</v>
          </cell>
          <cell r="GF377">
            <v>58.242950999999998</v>
          </cell>
          <cell r="GG377">
            <v>60.208249000000002</v>
          </cell>
          <cell r="GH377">
            <v>57.158531000000004</v>
          </cell>
          <cell r="GI377">
            <v>77.650200999999996</v>
          </cell>
          <cell r="GJ377">
            <v>62.143287999999998</v>
          </cell>
          <cell r="GK377">
            <v>73.055763999999996</v>
          </cell>
          <cell r="GL377">
            <v>72.816999999999993</v>
          </cell>
          <cell r="GM377">
            <v>71.416555000000002</v>
          </cell>
          <cell r="GN377">
            <v>89.501717999999997</v>
          </cell>
          <cell r="GO377">
            <v>69.480048999999994</v>
          </cell>
          <cell r="GP377">
            <v>76.083706000000006</v>
          </cell>
          <cell r="GQ377">
            <v>72.473157999999998</v>
          </cell>
          <cell r="GR377">
            <v>76.884635000000003</v>
          </cell>
          <cell r="GS377">
            <v>85.368887000000001</v>
          </cell>
          <cell r="GT377">
            <v>69.739695999999995</v>
          </cell>
          <cell r="GU377">
            <v>85.188338999999999</v>
          </cell>
          <cell r="GV377">
            <v>85.464841000000007</v>
          </cell>
          <cell r="GW377">
            <v>81.440433999999996</v>
          </cell>
          <cell r="GX377">
            <v>104.579618</v>
          </cell>
          <cell r="GY377">
            <v>81.912689999999998</v>
          </cell>
          <cell r="GZ377">
            <v>95.167726999999999</v>
          </cell>
          <cell r="HA377">
            <v>98.110561000000004</v>
          </cell>
          <cell r="HB377">
            <v>94.942688000000004</v>
          </cell>
          <cell r="HC377">
            <v>115.75897000000001</v>
          </cell>
          <cell r="HD377">
            <v>87.608407</v>
          </cell>
          <cell r="HE377">
            <v>101.004554</v>
          </cell>
          <cell r="HF377">
            <v>95.628068999999996</v>
          </cell>
          <cell r="HG377">
            <v>100</v>
          </cell>
          <cell r="HH377">
            <v>115.730146</v>
          </cell>
          <cell r="HI377">
            <v>89.915223999999995</v>
          </cell>
          <cell r="HJ377">
            <v>97.713220000000007</v>
          </cell>
          <cell r="HK377">
            <v>96.014692999999994</v>
          </cell>
          <cell r="HL377">
            <v>99.843299999999999</v>
          </cell>
          <cell r="HM377">
            <v>117.43867</v>
          </cell>
          <cell r="HN377">
            <v>93.867087999999995</v>
          </cell>
          <cell r="HO377">
            <v>103.43344999999999</v>
          </cell>
          <cell r="HP377">
            <v>0</v>
          </cell>
          <cell r="HQ377">
            <v>0</v>
          </cell>
          <cell r="HR377">
            <v>0</v>
          </cell>
          <cell r="HS377">
            <v>0</v>
          </cell>
          <cell r="HT377">
            <v>0</v>
          </cell>
          <cell r="HU377">
            <v>0</v>
          </cell>
          <cell r="HV377">
            <v>0</v>
          </cell>
          <cell r="HW377">
            <v>0</v>
          </cell>
          <cell r="HX377">
            <v>0</v>
          </cell>
          <cell r="HY377">
            <v>0</v>
          </cell>
          <cell r="HZ377">
            <v>0</v>
          </cell>
          <cell r="IA377">
            <v>0</v>
          </cell>
          <cell r="IB377">
            <v>0</v>
          </cell>
          <cell r="IC377">
            <v>0</v>
          </cell>
          <cell r="ID377">
            <v>0</v>
          </cell>
          <cell r="IE377">
            <v>0</v>
          </cell>
          <cell r="IF377">
            <v>0</v>
          </cell>
          <cell r="IG377">
            <v>0</v>
          </cell>
          <cell r="IH377">
            <v>0</v>
          </cell>
          <cell r="II377">
            <v>0</v>
          </cell>
          <cell r="IJ377">
            <v>0</v>
          </cell>
          <cell r="IK377">
            <v>0</v>
          </cell>
          <cell r="IL377">
            <v>0</v>
          </cell>
          <cell r="IM377">
            <v>0</v>
          </cell>
          <cell r="IN377">
            <v>0</v>
          </cell>
          <cell r="IO377">
            <v>0</v>
          </cell>
          <cell r="IP377">
            <v>0</v>
          </cell>
          <cell r="IQ377">
            <v>0</v>
          </cell>
          <cell r="IR377">
            <v>0</v>
          </cell>
          <cell r="IS377">
            <v>0</v>
          </cell>
          <cell r="IT377">
            <v>0</v>
          </cell>
          <cell r="IU377">
            <v>0</v>
          </cell>
        </row>
        <row r="378">
          <cell r="A378" t="str">
            <v>VOLMS</v>
          </cell>
          <cell r="B378" t="str">
            <v>Volume Index (2011=100)</v>
          </cell>
          <cell r="C378" t="str">
            <v>Imports of services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1.7609262704753565</v>
          </cell>
          <cell r="J378">
            <v>1.9629437087300718</v>
          </cell>
          <cell r="K378">
            <v>2.113202728831491</v>
          </cell>
          <cell r="L378">
            <v>2.2721261537339021</v>
          </cell>
          <cell r="M378">
            <v>2.3991280872642369</v>
          </cell>
          <cell r="N378">
            <v>2.6688646893582866</v>
          </cell>
          <cell r="O378">
            <v>2.724499288606764</v>
          </cell>
          <cell r="P378">
            <v>3.1034529933238479</v>
          </cell>
          <cell r="Q378">
            <v>3.4288241946663751</v>
          </cell>
          <cell r="R378">
            <v>3.7984294626244939</v>
          </cell>
          <cell r="S378">
            <v>4.2387180329064975</v>
          </cell>
          <cell r="T378">
            <v>4.6263361424245737</v>
          </cell>
          <cell r="U378">
            <v>4.9605997592207514</v>
          </cell>
          <cell r="V378">
            <v>4.8192331545729816</v>
          </cell>
          <cell r="W378">
            <v>5.3682828061727044</v>
          </cell>
          <cell r="X378">
            <v>5.1156470030279815</v>
          </cell>
          <cell r="Y378">
            <v>5.1028784064791504</v>
          </cell>
          <cell r="Z378">
            <v>5.1247674291342893</v>
          </cell>
          <cell r="AA378">
            <v>5.1639852613914119</v>
          </cell>
          <cell r="AB378">
            <v>5.1493925796213205</v>
          </cell>
          <cell r="AC378">
            <v>4.1890117106271205</v>
          </cell>
          <cell r="AD378">
            <v>4.9453230454926853</v>
          </cell>
          <cell r="AE378">
            <v>5.1922585823209664</v>
          </cell>
          <cell r="AF378">
            <v>4.8757797964320897</v>
          </cell>
          <cell r="AG378">
            <v>5.6710809529021198</v>
          </cell>
          <cell r="AH378">
            <v>5.2907591842690893</v>
          </cell>
          <cell r="AI378">
            <v>5.2891631097004854</v>
          </cell>
          <cell r="AJ378">
            <v>6.1280143008281351</v>
          </cell>
          <cell r="AK378">
            <v>6.1015650651198428</v>
          </cell>
          <cell r="AL378">
            <v>6.3952427857429495</v>
          </cell>
          <cell r="AM378">
            <v>5.9966801648973043</v>
          </cell>
          <cell r="AN378">
            <v>6.1720203567910694</v>
          </cell>
          <cell r="AO378">
            <v>6.8220787275181491</v>
          </cell>
          <cell r="AP378">
            <v>6.875889241545365</v>
          </cell>
          <cell r="AQ378">
            <v>7.1203166611944102</v>
          </cell>
          <cell r="AR378">
            <v>6.6597351428258733</v>
          </cell>
          <cell r="AS378">
            <v>6.8941300937579806</v>
          </cell>
          <cell r="AT378">
            <v>7.9603079055853492</v>
          </cell>
          <cell r="AU378">
            <v>7.6055233300499809</v>
          </cell>
          <cell r="AV378">
            <v>8.4135930830688412</v>
          </cell>
          <cell r="AW378">
            <v>8.2430411148808869</v>
          </cell>
          <cell r="AX378">
            <v>8.0563003903542381</v>
          </cell>
          <cell r="AY378">
            <v>9.7251103571558861</v>
          </cell>
          <cell r="AZ378">
            <v>9.9139031775564561</v>
          </cell>
          <cell r="BA378">
            <v>10.69005143920324</v>
          </cell>
          <cell r="BB378">
            <v>10.166538980701178</v>
          </cell>
          <cell r="BC378">
            <v>10.135985553245048</v>
          </cell>
          <cell r="BD378">
            <v>11.929517347050455</v>
          </cell>
          <cell r="BE378">
            <v>11.992448287183976</v>
          </cell>
          <cell r="BF378">
            <v>12.432052825508007</v>
          </cell>
          <cell r="BG378">
            <v>12.106453613512823</v>
          </cell>
          <cell r="BH378">
            <v>12.111925869176607</v>
          </cell>
          <cell r="BI378">
            <v>15.346941009083945</v>
          </cell>
          <cell r="BJ378">
            <v>13.531976213928715</v>
          </cell>
          <cell r="BK378">
            <v>14.172230126591515</v>
          </cell>
          <cell r="BL378">
            <v>12.827879318521763</v>
          </cell>
          <cell r="BM378">
            <v>13.955620006566708</v>
          </cell>
          <cell r="BN378">
            <v>14.688446244208532</v>
          </cell>
          <cell r="BO378">
            <v>13.840246616321913</v>
          </cell>
          <cell r="BP378">
            <v>14.767793951333404</v>
          </cell>
          <cell r="BQ378">
            <v>13.176279595782713</v>
          </cell>
          <cell r="BR378">
            <v>14.107247090584071</v>
          </cell>
          <cell r="BS378">
            <v>15.542118127758927</v>
          </cell>
          <cell r="BT378">
            <v>15.121666484258146</v>
          </cell>
          <cell r="BU378">
            <v>16.884644850607419</v>
          </cell>
          <cell r="BV378">
            <v>15.88960636240925</v>
          </cell>
          <cell r="BW378">
            <v>15.853352668636678</v>
          </cell>
          <cell r="BX378">
            <v>18.18795374119879</v>
          </cell>
          <cell r="BY378">
            <v>17.72463609499836</v>
          </cell>
          <cell r="BZ378">
            <v>18.308343365802049</v>
          </cell>
          <cell r="CA378">
            <v>17.77662252380431</v>
          </cell>
          <cell r="CB378">
            <v>18.013297581262997</v>
          </cell>
          <cell r="CC378">
            <v>20.114187734850972</v>
          </cell>
          <cell r="CD378">
            <v>19.369960964576265</v>
          </cell>
          <cell r="CE378">
            <v>19.412826967275912</v>
          </cell>
          <cell r="CF378">
            <v>18.869249571339974</v>
          </cell>
          <cell r="CG378">
            <v>19.451360767575061</v>
          </cell>
          <cell r="CH378">
            <v>21.331764620043046</v>
          </cell>
          <cell r="CI378">
            <v>21.213199080661049</v>
          </cell>
          <cell r="CJ378">
            <v>22.32953923607311</v>
          </cell>
          <cell r="CK378">
            <v>22.785560541388495</v>
          </cell>
          <cell r="CL378">
            <v>21.914103826930795</v>
          </cell>
          <cell r="CM378">
            <v>24.837656415307723</v>
          </cell>
          <cell r="CN378">
            <v>25.036481704425228</v>
          </cell>
          <cell r="CO378">
            <v>26.063441683995475</v>
          </cell>
          <cell r="CP378">
            <v>26.439203239575352</v>
          </cell>
          <cell r="CQ378">
            <v>25.594195760825944</v>
          </cell>
          <cell r="CR378">
            <v>29.168946773193245</v>
          </cell>
          <cell r="CS378">
            <v>28.75943964102003</v>
          </cell>
          <cell r="CT378">
            <v>30.566196052679583</v>
          </cell>
          <cell r="CU378">
            <v>29.825617452847396</v>
          </cell>
          <cell r="CV378">
            <v>29.580049979935062</v>
          </cell>
          <cell r="CW378">
            <v>32.124876874247562</v>
          </cell>
          <cell r="CX378">
            <v>30.086461639487798</v>
          </cell>
          <cell r="CY378">
            <v>31.866768815439055</v>
          </cell>
          <cell r="CZ378">
            <v>31.647878588887675</v>
          </cell>
          <cell r="DA378">
            <v>31.431496479515523</v>
          </cell>
          <cell r="DB378">
            <v>33.298675714129367</v>
          </cell>
          <cell r="DC378">
            <v>33.989091970376855</v>
          </cell>
          <cell r="DD378">
            <v>36.544635365364272</v>
          </cell>
          <cell r="DE378">
            <v>35.677282842654407</v>
          </cell>
          <cell r="DF378">
            <v>34.877421473131228</v>
          </cell>
          <cell r="DG378">
            <v>37.863448980336365</v>
          </cell>
          <cell r="DH378">
            <v>37.168472511035716</v>
          </cell>
          <cell r="DI378">
            <v>39.21783225712305</v>
          </cell>
          <cell r="DJ378">
            <v>40.443617525810808</v>
          </cell>
          <cell r="DK378">
            <v>38.673342818576486</v>
          </cell>
          <cell r="DL378">
            <v>42.326073474152714</v>
          </cell>
          <cell r="DM378">
            <v>41.590055087373685</v>
          </cell>
          <cell r="DN378">
            <v>44.26325197913247</v>
          </cell>
          <cell r="DO378">
            <v>43.908467403597093</v>
          </cell>
          <cell r="DP378">
            <v>43.021961986063992</v>
          </cell>
          <cell r="DQ378">
            <v>44.663638685199373</v>
          </cell>
          <cell r="DR378">
            <v>44.908066104848423</v>
          </cell>
          <cell r="DS378">
            <v>46.868957717704575</v>
          </cell>
          <cell r="DT378">
            <v>44.927218999671666</v>
          </cell>
          <cell r="DU378">
            <v>45.341970376856004</v>
          </cell>
          <cell r="DV378">
            <v>49.178249607821677</v>
          </cell>
          <cell r="DW378">
            <v>48.008098938382396</v>
          </cell>
          <cell r="DX378">
            <v>50.806245667797597</v>
          </cell>
          <cell r="DY378">
            <v>49.678961001057971</v>
          </cell>
          <cell r="DZ378">
            <v>49.417888803764917</v>
          </cell>
          <cell r="EA378">
            <v>50.980445806428079</v>
          </cell>
          <cell r="EB378">
            <v>49.26398161322097</v>
          </cell>
          <cell r="EC378">
            <v>51.701871511437012</v>
          </cell>
          <cell r="ED378">
            <v>49.342417277735215</v>
          </cell>
          <cell r="EE378">
            <v>50.322179052205321</v>
          </cell>
          <cell r="EF378">
            <v>52.387727554631347</v>
          </cell>
          <cell r="EG378">
            <v>50.616540804786403</v>
          </cell>
          <cell r="EH378">
            <v>53.58341541716829</v>
          </cell>
          <cell r="EI378">
            <v>54.003867060669073</v>
          </cell>
          <cell r="EJ378">
            <v>52.647887709313778</v>
          </cell>
          <cell r="EK378">
            <v>55.362810550508925</v>
          </cell>
          <cell r="EL378">
            <v>52.021086425157783</v>
          </cell>
          <cell r="EM378">
            <v>57.529823793367626</v>
          </cell>
          <cell r="EN378">
            <v>55.226916201524936</v>
          </cell>
          <cell r="EO378">
            <v>55.035159242639821</v>
          </cell>
          <cell r="EP378">
            <v>58.070665061471672</v>
          </cell>
          <cell r="EQ378">
            <v>54.218197074167307</v>
          </cell>
          <cell r="ER378">
            <v>57.588194520447999</v>
          </cell>
          <cell r="ES378">
            <v>56.667031483710915</v>
          </cell>
          <cell r="ET378">
            <v>56.636022034949477</v>
          </cell>
          <cell r="EU378">
            <v>56.039546167596953</v>
          </cell>
          <cell r="EV378">
            <v>51.921673780599029</v>
          </cell>
          <cell r="EW378">
            <v>57.18051147349604</v>
          </cell>
          <cell r="EX378">
            <v>53.857028200357526</v>
          </cell>
          <cell r="EY378">
            <v>54.74968990551239</v>
          </cell>
          <cell r="EZ378">
            <v>54.821969282404872</v>
          </cell>
          <cell r="FA378">
            <v>54.011163401554121</v>
          </cell>
          <cell r="FB378">
            <v>59.431432636532776</v>
          </cell>
          <cell r="FC378">
            <v>55.14118419612565</v>
          </cell>
          <cell r="FD378">
            <v>55.851437379154355</v>
          </cell>
          <cell r="FE378">
            <v>57.616467841377549</v>
          </cell>
          <cell r="FF378">
            <v>55.925540841268109</v>
          </cell>
          <cell r="FG378">
            <v>59.343876545912224</v>
          </cell>
          <cell r="FH378">
            <v>55.089197767319689</v>
          </cell>
          <cell r="FI378">
            <v>56.993770748969396</v>
          </cell>
          <cell r="FJ378">
            <v>59.480682937506849</v>
          </cell>
          <cell r="FK378">
            <v>55.630951078034364</v>
          </cell>
          <cell r="FL378">
            <v>62.800518040202832</v>
          </cell>
          <cell r="FM378">
            <v>59.476122724453681</v>
          </cell>
          <cell r="FN378">
            <v>59.34706869504943</v>
          </cell>
          <cell r="FO378">
            <v>57.40487395571121</v>
          </cell>
          <cell r="FP378">
            <v>47.474554011163399</v>
          </cell>
          <cell r="FQ378">
            <v>63.656926051585131</v>
          </cell>
          <cell r="FR378">
            <v>62.554266535332523</v>
          </cell>
          <cell r="FS378">
            <v>57.772655138448073</v>
          </cell>
          <cell r="FT378">
            <v>61.670180999999999</v>
          </cell>
          <cell r="FU378">
            <v>63.804993000000003</v>
          </cell>
          <cell r="FV378">
            <v>70.634596999999999</v>
          </cell>
          <cell r="FW378">
            <v>68.766481999999996</v>
          </cell>
          <cell r="FX378">
            <v>66.219050999999993</v>
          </cell>
          <cell r="FY378">
            <v>68.152518999999998</v>
          </cell>
          <cell r="FZ378">
            <v>66.805549999999997</v>
          </cell>
          <cell r="GA378">
            <v>76.513868000000002</v>
          </cell>
          <cell r="GB378">
            <v>73.547539999999998</v>
          </cell>
          <cell r="GC378">
            <v>71.254876999999993</v>
          </cell>
          <cell r="GD378">
            <v>72.137533000000005</v>
          </cell>
          <cell r="GE378">
            <v>74.460598000000005</v>
          </cell>
          <cell r="GF378">
            <v>81.914981999999995</v>
          </cell>
          <cell r="GG378">
            <v>80.354071000000005</v>
          </cell>
          <cell r="GH378">
            <v>77.216773000000003</v>
          </cell>
          <cell r="GI378">
            <v>81.328360000000004</v>
          </cell>
          <cell r="GJ378">
            <v>82.874571000000003</v>
          </cell>
          <cell r="GK378">
            <v>91.628705999999994</v>
          </cell>
          <cell r="GL378">
            <v>90.345859000000004</v>
          </cell>
          <cell r="GM378">
            <v>86.544326999999996</v>
          </cell>
          <cell r="GN378">
            <v>92.561514000000003</v>
          </cell>
          <cell r="GO378">
            <v>88.378767999999994</v>
          </cell>
          <cell r="GP378">
            <v>95.850223999999997</v>
          </cell>
          <cell r="GQ378">
            <v>89.331817000000001</v>
          </cell>
          <cell r="GR378">
            <v>91.530578000000006</v>
          </cell>
          <cell r="GS378">
            <v>82.193329000000006</v>
          </cell>
          <cell r="GT378">
            <v>81.961850999999996</v>
          </cell>
          <cell r="GU378">
            <v>91.243758</v>
          </cell>
          <cell r="GV378">
            <v>92.549548999999999</v>
          </cell>
          <cell r="GW378">
            <v>86.987183000000002</v>
          </cell>
          <cell r="GX378">
            <v>91.974992999999998</v>
          </cell>
          <cell r="GY378">
            <v>92.371744000000007</v>
          </cell>
          <cell r="GZ378">
            <v>101.880864</v>
          </cell>
          <cell r="HA378">
            <v>100.20237899999999</v>
          </cell>
          <cell r="HB378">
            <v>96.607529999999997</v>
          </cell>
          <cell r="HC378">
            <v>97.850539999999995</v>
          </cell>
          <cell r="HD378">
            <v>95.547945999999996</v>
          </cell>
          <cell r="HE378">
            <v>103.884657</v>
          </cell>
          <cell r="HF378">
            <v>102.716857</v>
          </cell>
          <cell r="HG378">
            <v>100</v>
          </cell>
          <cell r="HH378">
            <v>100.793493</v>
          </cell>
          <cell r="HI378">
            <v>96.392876000000001</v>
          </cell>
          <cell r="HJ378">
            <v>102.286495</v>
          </cell>
          <cell r="HK378">
            <v>101.971852</v>
          </cell>
          <cell r="HL378">
            <v>100.3612</v>
          </cell>
          <cell r="HM378">
            <v>101.32427199999999</v>
          </cell>
          <cell r="HN378">
            <v>95.603032999999996</v>
          </cell>
          <cell r="HO378">
            <v>104.78913900000001</v>
          </cell>
          <cell r="HP378">
            <v>0</v>
          </cell>
          <cell r="HQ378">
            <v>0</v>
          </cell>
          <cell r="HR378">
            <v>0</v>
          </cell>
          <cell r="HS378">
            <v>0</v>
          </cell>
          <cell r="HT378">
            <v>0</v>
          </cell>
          <cell r="HU378">
            <v>0</v>
          </cell>
          <cell r="HV378">
            <v>0</v>
          </cell>
          <cell r="HW378">
            <v>0</v>
          </cell>
          <cell r="HX378">
            <v>0</v>
          </cell>
          <cell r="HY378">
            <v>0</v>
          </cell>
          <cell r="HZ378">
            <v>0</v>
          </cell>
          <cell r="IA378">
            <v>0</v>
          </cell>
          <cell r="IB378">
            <v>0</v>
          </cell>
          <cell r="IC378">
            <v>0</v>
          </cell>
          <cell r="ID378">
            <v>0</v>
          </cell>
          <cell r="IE378">
            <v>0</v>
          </cell>
          <cell r="IF378">
            <v>0</v>
          </cell>
          <cell r="IG378">
            <v>0</v>
          </cell>
          <cell r="IH378">
            <v>0</v>
          </cell>
          <cell r="II378">
            <v>0</v>
          </cell>
          <cell r="IJ378">
            <v>0</v>
          </cell>
          <cell r="IK378">
            <v>0</v>
          </cell>
          <cell r="IL378">
            <v>0</v>
          </cell>
          <cell r="IM378">
            <v>0</v>
          </cell>
          <cell r="IN378">
            <v>0</v>
          </cell>
          <cell r="IO378">
            <v>0</v>
          </cell>
          <cell r="IP378">
            <v>0</v>
          </cell>
          <cell r="IQ378">
            <v>0</v>
          </cell>
          <cell r="IR378">
            <v>0</v>
          </cell>
          <cell r="IS378">
            <v>0</v>
          </cell>
          <cell r="IT378">
            <v>0</v>
          </cell>
          <cell r="IU378">
            <v>0</v>
          </cell>
        </row>
        <row r="379">
          <cell r="A379" t="str">
            <v>VOLMSTRANS</v>
          </cell>
          <cell r="B379" t="str">
            <v>Volume Index (2011=100)</v>
          </cell>
          <cell r="C379" t="str">
            <v>Imports of services</v>
          </cell>
          <cell r="D379" t="str">
            <v>Transportation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13.253331803118767</v>
          </cell>
          <cell r="BI379">
            <v>15.504899077567533</v>
          </cell>
          <cell r="BJ379">
            <v>14.896638788070065</v>
          </cell>
          <cell r="BK379">
            <v>15.151993343566645</v>
          </cell>
          <cell r="BL379">
            <v>13.335819932001089</v>
          </cell>
          <cell r="BM379">
            <v>14.695080838366303</v>
          </cell>
          <cell r="BN379">
            <v>15.200768932818798</v>
          </cell>
          <cell r="BO379">
            <v>14.552340510996025</v>
          </cell>
          <cell r="BP379">
            <v>15.321273329794712</v>
          </cell>
          <cell r="BQ379">
            <v>13.519445679773911</v>
          </cell>
          <cell r="BR379">
            <v>14.631242199492158</v>
          </cell>
          <cell r="BS379">
            <v>15.235198760526202</v>
          </cell>
          <cell r="BT379">
            <v>15.75738448075516</v>
          </cell>
          <cell r="BU379">
            <v>16.936606079733743</v>
          </cell>
          <cell r="BV379">
            <v>15.840589897714722</v>
          </cell>
          <cell r="BW379">
            <v>15.925947178905991</v>
          </cell>
          <cell r="BX379">
            <v>17.217783006010873</v>
          </cell>
          <cell r="BY379">
            <v>17.524782303068559</v>
          </cell>
          <cell r="BZ379">
            <v>17.998192434045361</v>
          </cell>
          <cell r="CA379">
            <v>16.523448147244896</v>
          </cell>
          <cell r="CB379">
            <v>17.31389960836071</v>
          </cell>
          <cell r="CC379">
            <v>18.348229015737299</v>
          </cell>
          <cell r="CD379">
            <v>17.920725321703703</v>
          </cell>
          <cell r="CE379">
            <v>17.266558595263028</v>
          </cell>
          <cell r="CF379">
            <v>16.503364081082246</v>
          </cell>
          <cell r="CG379">
            <v>17.506132813060383</v>
          </cell>
          <cell r="CH379">
            <v>18.7642561005351</v>
          </cell>
          <cell r="CI379">
            <v>19.269226906910355</v>
          </cell>
          <cell r="CJ379">
            <v>20.178748188847607</v>
          </cell>
          <cell r="CK379">
            <v>20.092673619579095</v>
          </cell>
          <cell r="CL379">
            <v>19.574074339736324</v>
          </cell>
          <cell r="CM379">
            <v>21.880155508055147</v>
          </cell>
          <cell r="CN379">
            <v>23.079461173196378</v>
          </cell>
          <cell r="CO379">
            <v>23.816833316596611</v>
          </cell>
          <cell r="CP379">
            <v>23.7250204427102</v>
          </cell>
          <cell r="CQ379">
            <v>23.125367610139584</v>
          </cell>
          <cell r="CR379">
            <v>25.079260332534751</v>
          </cell>
          <cell r="CS379">
            <v>26.28143514998494</v>
          </cell>
          <cell r="CT379">
            <v>27.314329981207052</v>
          </cell>
          <cell r="CU379">
            <v>27.00159237953147</v>
          </cell>
          <cell r="CV379">
            <v>26.419154460814553</v>
          </cell>
          <cell r="CW379">
            <v>27.939805184558221</v>
          </cell>
          <cell r="CX379">
            <v>28.157860760038446</v>
          </cell>
          <cell r="CY379">
            <v>28.381654640136571</v>
          </cell>
          <cell r="CZ379">
            <v>27.328675742751802</v>
          </cell>
          <cell r="DA379">
            <v>27.951999081871261</v>
          </cell>
          <cell r="DB379">
            <v>27.962758403029824</v>
          </cell>
          <cell r="DC379">
            <v>29.575222000659906</v>
          </cell>
          <cell r="DD379">
            <v>30.292510077897482</v>
          </cell>
          <cell r="DE379">
            <v>30.372846342548094</v>
          </cell>
          <cell r="DF379">
            <v>29.550834206033826</v>
          </cell>
          <cell r="DG379">
            <v>29.790408423831177</v>
          </cell>
          <cell r="DH379">
            <v>30.67697648729683</v>
          </cell>
          <cell r="DI379">
            <v>31.222115425997387</v>
          </cell>
          <cell r="DJ379">
            <v>31.890627913982815</v>
          </cell>
          <cell r="DK379">
            <v>30.895032062777052</v>
          </cell>
          <cell r="DL379">
            <v>34.53024803821711</v>
          </cell>
          <cell r="DM379">
            <v>36.260346880514149</v>
          </cell>
          <cell r="DN379">
            <v>36.6562898991493</v>
          </cell>
          <cell r="DO379">
            <v>36.578822786807635</v>
          </cell>
          <cell r="DP379">
            <v>36.006426901172048</v>
          </cell>
          <cell r="DQ379">
            <v>36.578822786807635</v>
          </cell>
          <cell r="DR379">
            <v>38.380650436828439</v>
          </cell>
          <cell r="DS379">
            <v>38.765116846227784</v>
          </cell>
          <cell r="DT379">
            <v>37.967492504339596</v>
          </cell>
          <cell r="DU379">
            <v>37.923020643550863</v>
          </cell>
          <cell r="DV379">
            <v>39.450844248066907</v>
          </cell>
          <cell r="DW379">
            <v>41.037485474916437</v>
          </cell>
          <cell r="DX379">
            <v>42.578220264822761</v>
          </cell>
          <cell r="DY379">
            <v>41.373176295063622</v>
          </cell>
          <cell r="DZ379">
            <v>41.109931570717436</v>
          </cell>
          <cell r="EA379">
            <v>40.764916005566157</v>
          </cell>
          <cell r="EB379">
            <v>42.862266343408841</v>
          </cell>
          <cell r="EC379">
            <v>43.470526632906306</v>
          </cell>
          <cell r="ED379">
            <v>41.163728176510247</v>
          </cell>
          <cell r="EE379">
            <v>42.065359289597886</v>
          </cell>
          <cell r="EF379">
            <v>42.592566026367514</v>
          </cell>
          <cell r="EG379">
            <v>45.146111581333294</v>
          </cell>
          <cell r="EH379">
            <v>45.378512918358268</v>
          </cell>
          <cell r="EI379">
            <v>46.262211829514968</v>
          </cell>
          <cell r="EJ379">
            <v>44.844850588893507</v>
          </cell>
          <cell r="EK379">
            <v>43.961151677736815</v>
          </cell>
          <cell r="EL379">
            <v>45.547792904586338</v>
          </cell>
          <cell r="EM379">
            <v>46.345417246474533</v>
          </cell>
          <cell r="EN379">
            <v>41.126429196493895</v>
          </cell>
          <cell r="EO379">
            <v>44.245197756322895</v>
          </cell>
          <cell r="EP379">
            <v>40.980102428737432</v>
          </cell>
          <cell r="EQ379">
            <v>43.063107005035363</v>
          </cell>
          <cell r="ER379">
            <v>41.611315936706497</v>
          </cell>
          <cell r="ES379">
            <v>40.492346536215877</v>
          </cell>
          <cell r="ET379">
            <v>41.536717976673792</v>
          </cell>
          <cell r="EU379">
            <v>36.185748920481444</v>
          </cell>
          <cell r="EV379">
            <v>39.881217094409458</v>
          </cell>
          <cell r="EW379">
            <v>42.873742952644641</v>
          </cell>
          <cell r="EX379">
            <v>40.518168906996429</v>
          </cell>
          <cell r="EY379">
            <v>39.864719468632991</v>
          </cell>
          <cell r="EZ379">
            <v>41.599839327470697</v>
          </cell>
          <cell r="FA379">
            <v>48.408337756609811</v>
          </cell>
          <cell r="FB379">
            <v>51.245929390161685</v>
          </cell>
          <cell r="FC379">
            <v>46.586426040426353</v>
          </cell>
          <cell r="FD379">
            <v>46.960133128667138</v>
          </cell>
          <cell r="FE379">
            <v>45.278092587545011</v>
          </cell>
          <cell r="FF379">
            <v>50.42535182980189</v>
          </cell>
          <cell r="FG379">
            <v>50.44830504827349</v>
          </cell>
          <cell r="FH379">
            <v>44.589496033396934</v>
          </cell>
          <cell r="FI379">
            <v>47.685311374754328</v>
          </cell>
          <cell r="FJ379">
            <v>43.539386288321111</v>
          </cell>
          <cell r="FK379">
            <v>46.59790264966216</v>
          </cell>
          <cell r="FL379">
            <v>52.146843215172076</v>
          </cell>
          <cell r="FM379">
            <v>48.187413028820636</v>
          </cell>
          <cell r="FN379">
            <v>47.617886295493996</v>
          </cell>
          <cell r="FO379">
            <v>46.999583972915204</v>
          </cell>
          <cell r="FP379">
            <v>41.967090823016342</v>
          </cell>
          <cell r="FQ379">
            <v>53.988838997518187</v>
          </cell>
          <cell r="FR379">
            <v>55.655816489018321</v>
          </cell>
          <cell r="FS379">
            <v>49.652832570617008</v>
          </cell>
          <cell r="FT379">
            <v>56.442261999999999</v>
          </cell>
          <cell r="FU379">
            <v>60.663181000000002</v>
          </cell>
          <cell r="FV379">
            <v>66.974969999999999</v>
          </cell>
          <cell r="FW379">
            <v>65.781699000000003</v>
          </cell>
          <cell r="FX379">
            <v>62.465544000000001</v>
          </cell>
          <cell r="FY379">
            <v>66.560947999999996</v>
          </cell>
          <cell r="FZ379">
            <v>71.005707000000001</v>
          </cell>
          <cell r="GA379">
            <v>79.315174999999996</v>
          </cell>
          <cell r="GB379">
            <v>75.347542000000004</v>
          </cell>
          <cell r="GC379">
            <v>73.057389000000001</v>
          </cell>
          <cell r="GD379">
            <v>72.760700999999997</v>
          </cell>
          <cell r="GE379">
            <v>79.969111999999996</v>
          </cell>
          <cell r="GF379">
            <v>86.149683999999993</v>
          </cell>
          <cell r="GG379">
            <v>82.112470000000002</v>
          </cell>
          <cell r="GH379">
            <v>80.248063000000002</v>
          </cell>
          <cell r="GI379">
            <v>82.232398000000003</v>
          </cell>
          <cell r="GJ379">
            <v>93.147542000000001</v>
          </cell>
          <cell r="GK379">
            <v>100.216291</v>
          </cell>
          <cell r="GL379">
            <v>94.728476000000001</v>
          </cell>
          <cell r="GM379">
            <v>92.581306999999995</v>
          </cell>
          <cell r="GN379">
            <v>96.208287999999996</v>
          </cell>
          <cell r="GO379">
            <v>105.06931</v>
          </cell>
          <cell r="GP379">
            <v>108.169155</v>
          </cell>
          <cell r="GQ379">
            <v>93.290402999999998</v>
          </cell>
          <cell r="GR379">
            <v>100.684393</v>
          </cell>
          <cell r="GS379">
            <v>73.471383000000003</v>
          </cell>
          <cell r="GT379">
            <v>83.831230000000005</v>
          </cell>
          <cell r="GU379">
            <v>89.062696000000003</v>
          </cell>
          <cell r="GV379">
            <v>81.557548999999995</v>
          </cell>
          <cell r="GW379">
            <v>81.980756999999997</v>
          </cell>
          <cell r="GX379">
            <v>84.293056000000007</v>
          </cell>
          <cell r="GY379">
            <v>97.998456000000004</v>
          </cell>
          <cell r="GZ379">
            <v>100.270257</v>
          </cell>
          <cell r="HA379">
            <v>89.219635999999994</v>
          </cell>
          <cell r="HB379">
            <v>92.945355000000006</v>
          </cell>
          <cell r="HC379">
            <v>93.036016000000004</v>
          </cell>
          <cell r="HD379">
            <v>105.144111</v>
          </cell>
          <cell r="HE379">
            <v>106.44880999999999</v>
          </cell>
          <cell r="HF379">
            <v>95.371061999999995</v>
          </cell>
          <cell r="HG379">
            <v>100</v>
          </cell>
          <cell r="HH379">
            <v>96.733452999999997</v>
          </cell>
          <cell r="HI379">
            <v>102.219317</v>
          </cell>
          <cell r="HJ379">
            <v>101.53641</v>
          </cell>
          <cell r="HK379">
            <v>89.947882000000007</v>
          </cell>
          <cell r="HL379">
            <v>97.609300000000005</v>
          </cell>
          <cell r="HM379">
            <v>91.597680999999994</v>
          </cell>
          <cell r="HN379">
            <v>98.176644999999994</v>
          </cell>
          <cell r="HO379">
            <v>102.22503</v>
          </cell>
          <cell r="HP379">
            <v>0</v>
          </cell>
          <cell r="HQ379">
            <v>0</v>
          </cell>
          <cell r="HR379">
            <v>0</v>
          </cell>
          <cell r="HS379">
            <v>0</v>
          </cell>
          <cell r="HT379">
            <v>0</v>
          </cell>
          <cell r="HU379">
            <v>0</v>
          </cell>
          <cell r="HV379">
            <v>0</v>
          </cell>
          <cell r="HW379">
            <v>0</v>
          </cell>
          <cell r="HX379">
            <v>0</v>
          </cell>
          <cell r="HY379">
            <v>0</v>
          </cell>
          <cell r="HZ379">
            <v>0</v>
          </cell>
          <cell r="IA379">
            <v>0</v>
          </cell>
          <cell r="IB379">
            <v>0</v>
          </cell>
          <cell r="IC379">
            <v>0</v>
          </cell>
          <cell r="ID379">
            <v>0</v>
          </cell>
          <cell r="IE379">
            <v>0</v>
          </cell>
          <cell r="IF379">
            <v>0</v>
          </cell>
          <cell r="IG379">
            <v>0</v>
          </cell>
          <cell r="IH379">
            <v>0</v>
          </cell>
          <cell r="II379">
            <v>0</v>
          </cell>
          <cell r="IJ379">
            <v>0</v>
          </cell>
          <cell r="IK379">
            <v>0</v>
          </cell>
          <cell r="IL379">
            <v>0</v>
          </cell>
          <cell r="IM379">
            <v>0</v>
          </cell>
          <cell r="IN379">
            <v>0</v>
          </cell>
          <cell r="IO379">
            <v>0</v>
          </cell>
          <cell r="IP379">
            <v>0</v>
          </cell>
          <cell r="IQ379">
            <v>0</v>
          </cell>
          <cell r="IR379">
            <v>0</v>
          </cell>
          <cell r="IS379">
            <v>0</v>
          </cell>
          <cell r="IT379">
            <v>0</v>
          </cell>
          <cell r="IU379">
            <v>0</v>
          </cell>
        </row>
        <row r="380">
          <cell r="A380" t="str">
            <v>VOLMSTRA</v>
          </cell>
          <cell r="B380" t="str">
            <v>Volume Index (2011=100)</v>
          </cell>
          <cell r="C380" t="str">
            <v>Imports of services</v>
          </cell>
          <cell r="D380" t="str">
            <v>Travel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12.455511207461285</v>
          </cell>
          <cell r="BI380">
            <v>14.098641867752631</v>
          </cell>
          <cell r="BJ380">
            <v>13.550256295966124</v>
          </cell>
          <cell r="BK380">
            <v>15.678964820930499</v>
          </cell>
          <cell r="BL380">
            <v>14.195892511025116</v>
          </cell>
          <cell r="BM380">
            <v>14.428213492176051</v>
          </cell>
          <cell r="BN380">
            <v>15.676263414172931</v>
          </cell>
          <cell r="BO380">
            <v>14.641624626024003</v>
          </cell>
          <cell r="BP380">
            <v>16.54611639011015</v>
          </cell>
          <cell r="BQ380">
            <v>15.470956500597685</v>
          </cell>
          <cell r="BR380">
            <v>15.631690202673044</v>
          </cell>
          <cell r="BS380">
            <v>18.231794206833207</v>
          </cell>
          <cell r="BT380">
            <v>16.743319083412686</v>
          </cell>
          <cell r="BU380">
            <v>20.649553254857466</v>
          </cell>
          <cell r="BV380">
            <v>18.704540389407782</v>
          </cell>
          <cell r="BW380">
            <v>18.614043263029224</v>
          </cell>
          <cell r="BX380">
            <v>22.686413950064495</v>
          </cell>
          <cell r="BY380">
            <v>21.214147267189389</v>
          </cell>
          <cell r="BZ380">
            <v>21.997555226884398</v>
          </cell>
          <cell r="CA380">
            <v>23.137548878578521</v>
          </cell>
          <cell r="CB380">
            <v>22.269046606020083</v>
          </cell>
          <cell r="CC380">
            <v>26.17933288760122</v>
          </cell>
          <cell r="CD380">
            <v>24.861046389907546</v>
          </cell>
          <cell r="CE380">
            <v>26.700704391812035</v>
          </cell>
          <cell r="CF380">
            <v>25.620141688784436</v>
          </cell>
          <cell r="CG380">
            <v>25.829500712496035</v>
          </cell>
          <cell r="CH380">
            <v>28.37827798826239</v>
          </cell>
          <cell r="CI380">
            <v>26.900608491872141</v>
          </cell>
          <cell r="CJ380">
            <v>29.321068946653973</v>
          </cell>
          <cell r="CK380">
            <v>29.920781246834288</v>
          </cell>
          <cell r="CL380">
            <v>28.628833465026915</v>
          </cell>
          <cell r="CM380">
            <v>33.089531373462734</v>
          </cell>
          <cell r="CN380">
            <v>32.068399619101648</v>
          </cell>
          <cell r="CO380">
            <v>34.46184600630778</v>
          </cell>
          <cell r="CP380">
            <v>34.496964294156179</v>
          </cell>
          <cell r="CQ380">
            <v>33.529185323257089</v>
          </cell>
          <cell r="CR380">
            <v>41.885311776107407</v>
          </cell>
          <cell r="CS380">
            <v>38.721964462994102</v>
          </cell>
          <cell r="CT380">
            <v>43.306251730588698</v>
          </cell>
          <cell r="CU380">
            <v>39.462149914568009</v>
          </cell>
          <cell r="CV380">
            <v>40.843919471064552</v>
          </cell>
          <cell r="CW380">
            <v>45.975241607066877</v>
          </cell>
          <cell r="CX380">
            <v>36.995765544907513</v>
          </cell>
          <cell r="CY380">
            <v>42.560663465499658</v>
          </cell>
          <cell r="CZ380">
            <v>42.647108481741867</v>
          </cell>
          <cell r="DA380">
            <v>42.044694774803979</v>
          </cell>
          <cell r="DB380">
            <v>46.285903384187314</v>
          </cell>
          <cell r="DC380">
            <v>45.494391204219596</v>
          </cell>
          <cell r="DD380">
            <v>52.509944553626298</v>
          </cell>
          <cell r="DE380">
            <v>47.798691168425954</v>
          </cell>
          <cell r="DF380">
            <v>48.022232577614794</v>
          </cell>
          <cell r="DG380">
            <v>56.1271282020112</v>
          </cell>
          <cell r="DH380">
            <v>51.499618426295491</v>
          </cell>
          <cell r="DI380">
            <v>56.972668517130302</v>
          </cell>
          <cell r="DJ380">
            <v>59.339100836760736</v>
          </cell>
          <cell r="DK380">
            <v>55.984628995549436</v>
          </cell>
          <cell r="DL380">
            <v>59.487678208427042</v>
          </cell>
          <cell r="DM380">
            <v>53.290651106563743</v>
          </cell>
          <cell r="DN380">
            <v>60.989660365635402</v>
          </cell>
          <cell r="DO380">
            <v>58.574602724368717</v>
          </cell>
          <cell r="DP380">
            <v>58.085648101248722</v>
          </cell>
          <cell r="DQ380">
            <v>65.020159247928362</v>
          </cell>
          <cell r="DR380">
            <v>62.321453897116918</v>
          </cell>
          <cell r="DS380">
            <v>67.518960498679689</v>
          </cell>
          <cell r="DT380">
            <v>61.516434683361368</v>
          </cell>
          <cell r="DU380">
            <v>64.094252081771586</v>
          </cell>
          <cell r="DV380">
            <v>71.384673568760931</v>
          </cell>
          <cell r="DW380">
            <v>64.552815878868913</v>
          </cell>
          <cell r="DX380">
            <v>71.119935706519172</v>
          </cell>
          <cell r="DY380">
            <v>66.360056999682584</v>
          </cell>
          <cell r="DZ380">
            <v>68.3543705384579</v>
          </cell>
          <cell r="EA380">
            <v>77.441227519230637</v>
          </cell>
          <cell r="EB380">
            <v>69.861080157492012</v>
          </cell>
          <cell r="EC380">
            <v>75.979766463385815</v>
          </cell>
          <cell r="ED380">
            <v>69.64766902364407</v>
          </cell>
          <cell r="EE380">
            <v>73.232435790938126</v>
          </cell>
          <cell r="EF380">
            <v>80.939549270282498</v>
          </cell>
          <cell r="EG380">
            <v>71.519743906639377</v>
          </cell>
          <cell r="EH380">
            <v>78.532595849288526</v>
          </cell>
          <cell r="EI380">
            <v>75.147733182054552</v>
          </cell>
          <cell r="EJ380">
            <v>76.534905552066235</v>
          </cell>
          <cell r="EK380">
            <v>87.971311060234612</v>
          </cell>
          <cell r="EL380">
            <v>72.203199816304348</v>
          </cell>
          <cell r="EM380">
            <v>87.185201693782034</v>
          </cell>
          <cell r="EN380">
            <v>86.30994590432968</v>
          </cell>
          <cell r="EO380">
            <v>83.417414618662661</v>
          </cell>
          <cell r="EP380">
            <v>96.75088302233388</v>
          </cell>
          <cell r="EQ380">
            <v>82.730581950550757</v>
          </cell>
          <cell r="ER380">
            <v>91.499348285619746</v>
          </cell>
          <cell r="ES380">
            <v>88.487279750930298</v>
          </cell>
          <cell r="ET380">
            <v>89.867023252358663</v>
          </cell>
          <cell r="EU380">
            <v>100.32484416259769</v>
          </cell>
          <cell r="EV380">
            <v>83.565316638639572</v>
          </cell>
          <cell r="EW380">
            <v>90.073005517623301</v>
          </cell>
          <cell r="EX380">
            <v>80.015668159193893</v>
          </cell>
          <cell r="EY380">
            <v>88.494708619513602</v>
          </cell>
          <cell r="EZ380">
            <v>88.627752902323891</v>
          </cell>
          <cell r="FA380">
            <v>81.03409850679742</v>
          </cell>
          <cell r="FB380">
            <v>88.327896752233727</v>
          </cell>
          <cell r="FC380">
            <v>78.043641226168532</v>
          </cell>
          <cell r="FD380">
            <v>84.008347346880882</v>
          </cell>
          <cell r="FE380">
            <v>91.685745351891995</v>
          </cell>
          <cell r="FF380">
            <v>82.049827447643366</v>
          </cell>
          <cell r="FG380">
            <v>87.33377906544834</v>
          </cell>
          <cell r="FH380">
            <v>78.124683428895608</v>
          </cell>
          <cell r="FI380">
            <v>84.798508823469817</v>
          </cell>
          <cell r="FJ380">
            <v>91.791100215437197</v>
          </cell>
          <cell r="FK380">
            <v>78.265156580289187</v>
          </cell>
          <cell r="FL380">
            <v>88.09017295756766</v>
          </cell>
          <cell r="FM380">
            <v>79.01614765889336</v>
          </cell>
          <cell r="FN380">
            <v>84.290644353046844</v>
          </cell>
          <cell r="FO380">
            <v>80.312822902526491</v>
          </cell>
          <cell r="FP380">
            <v>57.575082224068183</v>
          </cell>
          <cell r="FQ380">
            <v>86.790796307176961</v>
          </cell>
          <cell r="FR380">
            <v>76.952272896110657</v>
          </cell>
          <cell r="FS380">
            <v>75.407743582470573</v>
          </cell>
          <cell r="FT380">
            <v>78.442859999999996</v>
          </cell>
          <cell r="FU380">
            <v>83.041844999999995</v>
          </cell>
          <cell r="FV380">
            <v>90.094181000000006</v>
          </cell>
          <cell r="FW380">
            <v>81.268669000000003</v>
          </cell>
          <cell r="FX380">
            <v>83.211883999999998</v>
          </cell>
          <cell r="FY380">
            <v>83.422021000000001</v>
          </cell>
          <cell r="FZ380">
            <v>76.884043000000005</v>
          </cell>
          <cell r="GA380">
            <v>89.512263000000004</v>
          </cell>
          <cell r="GB380">
            <v>81.067773000000003</v>
          </cell>
          <cell r="GC380">
            <v>82.721515999999994</v>
          </cell>
          <cell r="GD380">
            <v>83.551325000000006</v>
          </cell>
          <cell r="GE380">
            <v>83.887102999999996</v>
          </cell>
          <cell r="GF380">
            <v>90.525631000000004</v>
          </cell>
          <cell r="GG380">
            <v>86.413381999999999</v>
          </cell>
          <cell r="GH380">
            <v>86.094403</v>
          </cell>
          <cell r="GI380">
            <v>84.137102999999996</v>
          </cell>
          <cell r="GJ380">
            <v>88.777721</v>
          </cell>
          <cell r="GK380">
            <v>94.633684000000002</v>
          </cell>
          <cell r="GL380">
            <v>91.397964999999999</v>
          </cell>
          <cell r="GM380">
            <v>89.736626999999999</v>
          </cell>
          <cell r="GN380">
            <v>95.724380999999994</v>
          </cell>
          <cell r="GO380">
            <v>88.000737999999998</v>
          </cell>
          <cell r="GP380">
            <v>95.56223</v>
          </cell>
          <cell r="GQ380">
            <v>88.370863999999997</v>
          </cell>
          <cell r="GR380">
            <v>91.914535000000001</v>
          </cell>
          <cell r="GS380">
            <v>88.222556999999995</v>
          </cell>
          <cell r="GT380">
            <v>89.633679999999998</v>
          </cell>
          <cell r="GU380">
            <v>93.526562999999996</v>
          </cell>
          <cell r="GV380">
            <v>94.039942999999994</v>
          </cell>
          <cell r="GW380">
            <v>91.355694999999997</v>
          </cell>
          <cell r="GX380">
            <v>91.814273999999997</v>
          </cell>
          <cell r="GY380">
            <v>94.121728000000004</v>
          </cell>
          <cell r="GZ380">
            <v>103.099661</v>
          </cell>
          <cell r="HA380">
            <v>99.345958999999993</v>
          </cell>
          <cell r="HB380">
            <v>97.095391000000006</v>
          </cell>
          <cell r="HC380">
            <v>95.254278999999997</v>
          </cell>
          <cell r="HD380">
            <v>98.039356999999995</v>
          </cell>
          <cell r="HE380">
            <v>104.911328</v>
          </cell>
          <cell r="HF380">
            <v>101.795036</v>
          </cell>
          <cell r="HG380">
            <v>100</v>
          </cell>
          <cell r="HH380">
            <v>100.665198</v>
          </cell>
          <cell r="HI380">
            <v>102.677795</v>
          </cell>
          <cell r="HJ380">
            <v>107.93204</v>
          </cell>
          <cell r="HK380">
            <v>103.874505</v>
          </cell>
          <cell r="HL380">
            <v>103.78740000000001</v>
          </cell>
          <cell r="HM380">
            <v>106.72172</v>
          </cell>
          <cell r="HN380">
            <v>102.721022</v>
          </cell>
          <cell r="HO380">
            <v>112.870255</v>
          </cell>
          <cell r="HP380">
            <v>0</v>
          </cell>
          <cell r="HQ380">
            <v>0</v>
          </cell>
          <cell r="HR380">
            <v>0</v>
          </cell>
          <cell r="HS380">
            <v>0</v>
          </cell>
          <cell r="HT380">
            <v>0</v>
          </cell>
          <cell r="HU380">
            <v>0</v>
          </cell>
          <cell r="HV380">
            <v>0</v>
          </cell>
          <cell r="HW380">
            <v>0</v>
          </cell>
          <cell r="HX380">
            <v>0</v>
          </cell>
          <cell r="HY380">
            <v>0</v>
          </cell>
          <cell r="HZ380">
            <v>0</v>
          </cell>
          <cell r="IA380">
            <v>0</v>
          </cell>
          <cell r="IB380">
            <v>0</v>
          </cell>
          <cell r="IC380">
            <v>0</v>
          </cell>
          <cell r="ID380">
            <v>0</v>
          </cell>
          <cell r="IE380">
            <v>0</v>
          </cell>
          <cell r="IF380">
            <v>0</v>
          </cell>
          <cell r="IG380">
            <v>0</v>
          </cell>
          <cell r="IH380">
            <v>0</v>
          </cell>
          <cell r="II380">
            <v>0</v>
          </cell>
          <cell r="IJ380">
            <v>0</v>
          </cell>
          <cell r="IK380">
            <v>0</v>
          </cell>
          <cell r="IL380">
            <v>0</v>
          </cell>
          <cell r="IM380">
            <v>0</v>
          </cell>
          <cell r="IN380">
            <v>0</v>
          </cell>
          <cell r="IO380">
            <v>0</v>
          </cell>
          <cell r="IP380">
            <v>0</v>
          </cell>
          <cell r="IQ380">
            <v>0</v>
          </cell>
          <cell r="IR380">
            <v>0</v>
          </cell>
          <cell r="IS380">
            <v>0</v>
          </cell>
          <cell r="IT380">
            <v>0</v>
          </cell>
          <cell r="IU380">
            <v>0</v>
          </cell>
        </row>
        <row r="381">
          <cell r="A381" t="str">
            <v>VOLMSTRS</v>
          </cell>
          <cell r="B381" t="str">
            <v>Volume Index (2011=100)</v>
          </cell>
          <cell r="C381" t="str">
            <v>Imports of services</v>
          </cell>
          <cell r="D381" t="str">
            <v>Trade-related services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7.6848893978663124</v>
          </cell>
          <cell r="BI381">
            <v>7.0037972394671817</v>
          </cell>
          <cell r="BJ381">
            <v>7.9922849737809649</v>
          </cell>
          <cell r="BK381">
            <v>8.4744741124706167</v>
          </cell>
          <cell r="BL381">
            <v>8.7035139533482013</v>
          </cell>
          <cell r="BM381">
            <v>8.0525586161171727</v>
          </cell>
          <cell r="BN381">
            <v>7.6306431197637279</v>
          </cell>
          <cell r="BO381">
            <v>8.7396781387499249</v>
          </cell>
          <cell r="BP381">
            <v>9.2459767343740573</v>
          </cell>
          <cell r="BQ381">
            <v>9.5593996745223322</v>
          </cell>
          <cell r="BR381">
            <v>8.7969380989693207</v>
          </cell>
          <cell r="BS381">
            <v>6.5939364715809772</v>
          </cell>
          <cell r="BT381">
            <v>7.6185883912964867</v>
          </cell>
          <cell r="BU381">
            <v>8.1248869869206199</v>
          </cell>
          <cell r="BV381">
            <v>8.4021457416671694</v>
          </cell>
          <cell r="BW381">
            <v>7.6939304442167442</v>
          </cell>
          <cell r="BX381">
            <v>7.9561207883792422</v>
          </cell>
          <cell r="BY381">
            <v>9.1857030920378513</v>
          </cell>
          <cell r="BZ381">
            <v>9.7402206015309503</v>
          </cell>
          <cell r="CA381">
            <v>10.0174793562775</v>
          </cell>
          <cell r="CB381">
            <v>9.2158399132059543</v>
          </cell>
          <cell r="CC381">
            <v>9.7522753299981915</v>
          </cell>
          <cell r="CD381">
            <v>11.24706165993611</v>
          </cell>
          <cell r="CE381">
            <v>11.89801699716714</v>
          </cell>
          <cell r="CF381">
            <v>12.344041950455066</v>
          </cell>
          <cell r="CG381">
            <v>11.286239527454644</v>
          </cell>
          <cell r="CH381">
            <v>10.318847567958532</v>
          </cell>
          <cell r="CI381">
            <v>11.982400096437827</v>
          </cell>
          <cell r="CJ381">
            <v>12.729793261406785</v>
          </cell>
          <cell r="CK381">
            <v>13.260201313965403</v>
          </cell>
          <cell r="CL381">
            <v>12.066783195708517</v>
          </cell>
          <cell r="CM381">
            <v>11.861852811765415</v>
          </cell>
          <cell r="CN381">
            <v>13.766499909589536</v>
          </cell>
          <cell r="CO381">
            <v>14.622385630763668</v>
          </cell>
          <cell r="CP381">
            <v>15.237176782592973</v>
          </cell>
          <cell r="CQ381">
            <v>13.871978783677896</v>
          </cell>
          <cell r="CR381">
            <v>13.260201313965403</v>
          </cell>
          <cell r="CS381">
            <v>15.381833524199868</v>
          </cell>
          <cell r="CT381">
            <v>16.34621180157917</v>
          </cell>
          <cell r="CU381">
            <v>17.045386052679163</v>
          </cell>
          <cell r="CV381">
            <v>15.5084081731059</v>
          </cell>
          <cell r="CW381">
            <v>15.405942981134348</v>
          </cell>
          <cell r="CX381">
            <v>17.913326502320533</v>
          </cell>
          <cell r="CY381">
            <v>19.034416249773976</v>
          </cell>
          <cell r="CZ381">
            <v>19.817973600144654</v>
          </cell>
          <cell r="DA381">
            <v>18.042914833343378</v>
          </cell>
          <cell r="DB381">
            <v>20.203724911096376</v>
          </cell>
          <cell r="DC381">
            <v>23.506720511120488</v>
          </cell>
          <cell r="DD381">
            <v>25.001506841058408</v>
          </cell>
          <cell r="DE381">
            <v>26.08643240311012</v>
          </cell>
          <cell r="DF381">
            <v>23.699596166596347</v>
          </cell>
          <cell r="DG381">
            <v>25.893556747634261</v>
          </cell>
          <cell r="DH381">
            <v>30.197094810439395</v>
          </cell>
          <cell r="DI381">
            <v>32.137906093665244</v>
          </cell>
          <cell r="DJ381">
            <v>33.548309324332472</v>
          </cell>
          <cell r="DK381">
            <v>30.444216744017844</v>
          </cell>
          <cell r="DL381">
            <v>28.292447712615271</v>
          </cell>
          <cell r="DM381">
            <v>33.126393827979022</v>
          </cell>
          <cell r="DN381">
            <v>35.308299680549695</v>
          </cell>
          <cell r="DO381">
            <v>36.8874691097583</v>
          </cell>
          <cell r="DP381">
            <v>33.40365258272557</v>
          </cell>
          <cell r="DQ381">
            <v>24.145621119884275</v>
          </cell>
          <cell r="DR381">
            <v>25.748900006027363</v>
          </cell>
          <cell r="DS381">
            <v>28.931348321379062</v>
          </cell>
          <cell r="DT381">
            <v>28.376830811885963</v>
          </cell>
          <cell r="DU381">
            <v>26.800675064794167</v>
          </cell>
          <cell r="DV381">
            <v>23.506720511120488</v>
          </cell>
          <cell r="DW381">
            <v>24.145621119884275</v>
          </cell>
          <cell r="DX381">
            <v>27.774094388523903</v>
          </cell>
          <cell r="DY381">
            <v>30.582846121391118</v>
          </cell>
          <cell r="DZ381">
            <v>26.502320535229945</v>
          </cell>
          <cell r="EA381">
            <v>27.316014706768733</v>
          </cell>
          <cell r="EB381">
            <v>28.774636851304926</v>
          </cell>
          <cell r="EC381">
            <v>30.052438068832497</v>
          </cell>
          <cell r="ED381">
            <v>33.00584654330661</v>
          </cell>
          <cell r="EE381">
            <v>29.787234042553191</v>
          </cell>
          <cell r="EF381">
            <v>31.547224398770418</v>
          </cell>
          <cell r="EG381">
            <v>33.150503284913505</v>
          </cell>
          <cell r="EH381">
            <v>35.706105719968654</v>
          </cell>
          <cell r="EI381">
            <v>36.115966487854863</v>
          </cell>
          <cell r="EJ381">
            <v>34.129949972876858</v>
          </cell>
          <cell r="EK381">
            <v>28.123681514073894</v>
          </cell>
          <cell r="EL381">
            <v>30.6069555783256</v>
          </cell>
          <cell r="EM381">
            <v>33.572418781266947</v>
          </cell>
          <cell r="EN381">
            <v>33.873786992947984</v>
          </cell>
          <cell r="EO381">
            <v>31.544210716653609</v>
          </cell>
          <cell r="EP381">
            <v>27.340124163703212</v>
          </cell>
          <cell r="EQ381">
            <v>25.061780483394614</v>
          </cell>
          <cell r="ER381">
            <v>30.24531372430836</v>
          </cell>
          <cell r="ES381">
            <v>31.752154782713522</v>
          </cell>
          <cell r="ET381">
            <v>28.599843288529925</v>
          </cell>
          <cell r="EU381">
            <v>29.136278705322162</v>
          </cell>
          <cell r="EV381">
            <v>30.24531372430836</v>
          </cell>
          <cell r="EW381">
            <v>42.155385449942742</v>
          </cell>
          <cell r="EX381">
            <v>43.686335965282382</v>
          </cell>
          <cell r="EY381">
            <v>36.305828461213913</v>
          </cell>
          <cell r="EZ381">
            <v>30.956542703875595</v>
          </cell>
          <cell r="FA381">
            <v>31.872702067385934</v>
          </cell>
          <cell r="FB381">
            <v>44.120306190103072</v>
          </cell>
          <cell r="FC381">
            <v>46.085226930263396</v>
          </cell>
          <cell r="FD381">
            <v>38.258694472906996</v>
          </cell>
          <cell r="FE381">
            <v>35.513230064492795</v>
          </cell>
          <cell r="FF381">
            <v>34.72967271412211</v>
          </cell>
          <cell r="FG381">
            <v>47.146043035380629</v>
          </cell>
          <cell r="FH381">
            <v>49.786028569706467</v>
          </cell>
          <cell r="FI381">
            <v>41.793743595925505</v>
          </cell>
          <cell r="FJ381">
            <v>43.204146826592734</v>
          </cell>
          <cell r="FK381">
            <v>42.806340787173767</v>
          </cell>
          <cell r="FL381">
            <v>62.274727261768426</v>
          </cell>
          <cell r="FM381">
            <v>67.422096317280449</v>
          </cell>
          <cell r="FN381">
            <v>53.926827798203846</v>
          </cell>
          <cell r="FO381">
            <v>48.664938822253028</v>
          </cell>
          <cell r="FP381">
            <v>46.651799168223732</v>
          </cell>
          <cell r="FQ381">
            <v>66.698812609245977</v>
          </cell>
          <cell r="FR381">
            <v>74.462057742149355</v>
          </cell>
          <cell r="FS381">
            <v>59.119402085468018</v>
          </cell>
          <cell r="FT381">
            <v>49.575850000000003</v>
          </cell>
          <cell r="FU381">
            <v>48.896284000000001</v>
          </cell>
          <cell r="FV381">
            <v>65.810668000000007</v>
          </cell>
          <cell r="FW381">
            <v>72.487644000000003</v>
          </cell>
          <cell r="FX381">
            <v>59.192613000000001</v>
          </cell>
          <cell r="FY381">
            <v>53.971096000000003</v>
          </cell>
          <cell r="FZ381">
            <v>55.003185000000002</v>
          </cell>
          <cell r="GA381">
            <v>72.262547999999995</v>
          </cell>
          <cell r="GB381">
            <v>79.014213999999996</v>
          </cell>
          <cell r="GC381">
            <v>65.062804</v>
          </cell>
          <cell r="GD381">
            <v>61.248666</v>
          </cell>
          <cell r="GE381">
            <v>61.039124999999999</v>
          </cell>
          <cell r="GF381">
            <v>80.738221999999993</v>
          </cell>
          <cell r="GG381">
            <v>86.298613000000003</v>
          </cell>
          <cell r="GH381">
            <v>72.331230000000005</v>
          </cell>
          <cell r="GI381">
            <v>66.883972</v>
          </cell>
          <cell r="GJ381">
            <v>68.429497999999995</v>
          </cell>
          <cell r="GK381">
            <v>92.605448999999993</v>
          </cell>
          <cell r="GL381">
            <v>103.382459</v>
          </cell>
          <cell r="GM381">
            <v>82.825406000000001</v>
          </cell>
          <cell r="GN381">
            <v>75.019336999999993</v>
          </cell>
          <cell r="GO381">
            <v>76.887315000000001</v>
          </cell>
          <cell r="GP381">
            <v>100.462188</v>
          </cell>
          <cell r="GQ381">
            <v>106.052414</v>
          </cell>
          <cell r="GR381">
            <v>89.605411000000004</v>
          </cell>
          <cell r="GS381">
            <v>69.253501</v>
          </cell>
          <cell r="GT381">
            <v>73.309209999999993</v>
          </cell>
          <cell r="GU381">
            <v>99.324353000000002</v>
          </cell>
          <cell r="GV381">
            <v>119.069075</v>
          </cell>
          <cell r="GW381">
            <v>90.239099999999993</v>
          </cell>
          <cell r="GX381">
            <v>83.365425000000002</v>
          </cell>
          <cell r="GY381">
            <v>86.332738000000006</v>
          </cell>
          <cell r="GZ381">
            <v>113.092099</v>
          </cell>
          <cell r="HA381">
            <v>128.70378700000001</v>
          </cell>
          <cell r="HB381">
            <v>102.87356699999999</v>
          </cell>
          <cell r="HC381">
            <v>88.405614999999997</v>
          </cell>
          <cell r="HD381">
            <v>85.848584000000002</v>
          </cell>
          <cell r="HE381">
            <v>106.430183</v>
          </cell>
          <cell r="HF381">
            <v>119.315618</v>
          </cell>
          <cell r="HG381">
            <v>100</v>
          </cell>
          <cell r="HH381">
            <v>88.409415999999993</v>
          </cell>
          <cell r="HI381">
            <v>84.708601000000002</v>
          </cell>
          <cell r="HJ381">
            <v>105.551176</v>
          </cell>
          <cell r="HK381">
            <v>120.836653</v>
          </cell>
          <cell r="HL381">
            <v>99.876400000000004</v>
          </cell>
          <cell r="HM381">
            <v>90.422586999999993</v>
          </cell>
          <cell r="HN381">
            <v>83.683965999999998</v>
          </cell>
          <cell r="HO381">
            <v>103.019637</v>
          </cell>
          <cell r="HP381">
            <v>0</v>
          </cell>
          <cell r="HQ381">
            <v>0</v>
          </cell>
          <cell r="HR381">
            <v>0</v>
          </cell>
          <cell r="HS381">
            <v>0</v>
          </cell>
          <cell r="HT381">
            <v>0</v>
          </cell>
          <cell r="HU381">
            <v>0</v>
          </cell>
          <cell r="HV381">
            <v>0</v>
          </cell>
          <cell r="HW381">
            <v>0</v>
          </cell>
          <cell r="HX381">
            <v>0</v>
          </cell>
          <cell r="HY381">
            <v>0</v>
          </cell>
          <cell r="HZ381">
            <v>0</v>
          </cell>
          <cell r="IA381">
            <v>0</v>
          </cell>
          <cell r="IB381">
            <v>0</v>
          </cell>
          <cell r="IC381">
            <v>0</v>
          </cell>
          <cell r="ID381">
            <v>0</v>
          </cell>
          <cell r="IE381">
            <v>0</v>
          </cell>
          <cell r="IF381">
            <v>0</v>
          </cell>
          <cell r="IG381">
            <v>0</v>
          </cell>
          <cell r="IH381">
            <v>0</v>
          </cell>
          <cell r="II381">
            <v>0</v>
          </cell>
          <cell r="IJ381">
            <v>0</v>
          </cell>
          <cell r="IK381">
            <v>0</v>
          </cell>
          <cell r="IL381">
            <v>0</v>
          </cell>
          <cell r="IM381">
            <v>0</v>
          </cell>
          <cell r="IN381">
            <v>0</v>
          </cell>
          <cell r="IO381">
            <v>0</v>
          </cell>
          <cell r="IP381">
            <v>0</v>
          </cell>
          <cell r="IQ381">
            <v>0</v>
          </cell>
          <cell r="IR381">
            <v>0</v>
          </cell>
          <cell r="IS381">
            <v>0</v>
          </cell>
          <cell r="IT381">
            <v>0</v>
          </cell>
          <cell r="IU381">
            <v>0</v>
          </cell>
        </row>
        <row r="382">
          <cell r="A382" t="str">
            <v>VOLMSOS</v>
          </cell>
          <cell r="B382" t="str">
            <v>Volume Index (2011=100)</v>
          </cell>
          <cell r="C382" t="str">
            <v>Imports of services</v>
          </cell>
          <cell r="D382" t="str">
            <v>Other services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9.0723275774332528</v>
          </cell>
          <cell r="BI382">
            <v>16.080333819588152</v>
          </cell>
          <cell r="BJ382">
            <v>10.618448281711165</v>
          </cell>
          <cell r="BK382">
            <v>10.231706075923601</v>
          </cell>
          <cell r="BL382">
            <v>9.4751840417952984</v>
          </cell>
          <cell r="BM382">
            <v>11.590392509414119</v>
          </cell>
          <cell r="BN382">
            <v>12.467347423414866</v>
          </cell>
          <cell r="BO382">
            <v>10.835566713030499</v>
          </cell>
          <cell r="BP382">
            <v>10.971265732605081</v>
          </cell>
          <cell r="BQ382">
            <v>8.8543610272415787</v>
          </cell>
          <cell r="BR382">
            <v>10.794008888285783</v>
          </cell>
          <cell r="BS382">
            <v>13.457950266309327</v>
          </cell>
          <cell r="BT382">
            <v>12.07042779115921</v>
          </cell>
          <cell r="BU382">
            <v>12.691250805712928</v>
          </cell>
          <cell r="BV382">
            <v>12.368965634223294</v>
          </cell>
          <cell r="BW382">
            <v>12.664959120670352</v>
          </cell>
          <cell r="BX382">
            <v>15.296671981544932</v>
          </cell>
          <cell r="BY382">
            <v>14.048241001458765</v>
          </cell>
          <cell r="BZ382">
            <v>14.33320894256539</v>
          </cell>
          <cell r="CA382">
            <v>13.410455609458221</v>
          </cell>
          <cell r="CB382">
            <v>14.285714285714285</v>
          </cell>
          <cell r="CC382">
            <v>16.521355633205552</v>
          </cell>
          <cell r="CD382">
            <v>15.147403060012889</v>
          </cell>
          <cell r="CE382">
            <v>14.275536859246191</v>
          </cell>
          <cell r="CF382">
            <v>14.224649726905723</v>
          </cell>
          <cell r="CG382">
            <v>15.049021270821319</v>
          </cell>
          <cell r="CH382">
            <v>17.854598500525835</v>
          </cell>
          <cell r="CI382">
            <v>17.379651932014792</v>
          </cell>
          <cell r="CJ382">
            <v>17.461071343759542</v>
          </cell>
          <cell r="CK382">
            <v>18.397394578824166</v>
          </cell>
          <cell r="CL382">
            <v>17.772330969908744</v>
          </cell>
          <cell r="CM382">
            <v>20.768734945890017</v>
          </cell>
          <cell r="CN382">
            <v>19.913831122570137</v>
          </cell>
          <cell r="CO382">
            <v>19.883298843165857</v>
          </cell>
          <cell r="CP382">
            <v>21.040132985039183</v>
          </cell>
          <cell r="CQ382">
            <v>20.4014994741663</v>
          </cell>
          <cell r="CR382">
            <v>23.068833327679208</v>
          </cell>
          <cell r="CS382">
            <v>21.867897004444142</v>
          </cell>
          <cell r="CT382">
            <v>22.169827322997591</v>
          </cell>
          <cell r="CU382">
            <v>23.038301048274924</v>
          </cell>
          <cell r="CV382">
            <v>22.536214675848967</v>
          </cell>
          <cell r="CW382">
            <v>24.839705533127525</v>
          </cell>
          <cell r="CX382">
            <v>24.049258744105572</v>
          </cell>
          <cell r="CY382">
            <v>24.547952641042166</v>
          </cell>
          <cell r="CZ382">
            <v>25.002544356617022</v>
          </cell>
          <cell r="DA382">
            <v>24.609865318723074</v>
          </cell>
          <cell r="DB382">
            <v>26.559690606235371</v>
          </cell>
          <cell r="DC382">
            <v>26.125453743596704</v>
          </cell>
          <cell r="DD382">
            <v>26.939647861044204</v>
          </cell>
          <cell r="DE382">
            <v>27.672422566746956</v>
          </cell>
          <cell r="DF382">
            <v>26.82430369440581</v>
          </cell>
          <cell r="DG382">
            <v>28.730874919428707</v>
          </cell>
          <cell r="DH382">
            <v>27.757234453981074</v>
          </cell>
          <cell r="DI382">
            <v>28.22539607151338</v>
          </cell>
          <cell r="DJ382">
            <v>28.927638497811852</v>
          </cell>
          <cell r="DK382">
            <v>28.410285985683753</v>
          </cell>
          <cell r="DL382">
            <v>33.500695457475324</v>
          </cell>
          <cell r="DM382">
            <v>32.347253791091354</v>
          </cell>
          <cell r="DN382">
            <v>33.117345727177124</v>
          </cell>
          <cell r="DO382">
            <v>33.690674084879731</v>
          </cell>
          <cell r="DP382">
            <v>33.163992265155883</v>
          </cell>
          <cell r="DQ382">
            <v>34.905180310072261</v>
          </cell>
          <cell r="DR382">
            <v>35.088373986497942</v>
          </cell>
          <cell r="DS382">
            <v>35.28853004037046</v>
          </cell>
          <cell r="DT382">
            <v>35.451368863859962</v>
          </cell>
          <cell r="DU382">
            <v>35.183363300200156</v>
          </cell>
          <cell r="DV382">
            <v>40.587576754757947</v>
          </cell>
          <cell r="DW382">
            <v>40.50276486752383</v>
          </cell>
          <cell r="DX382">
            <v>40.536689622417477</v>
          </cell>
          <cell r="DY382">
            <v>41.89028734267395</v>
          </cell>
          <cell r="DZ382">
            <v>40.879329646843303</v>
          </cell>
          <cell r="EA382">
            <v>37.422397123180787</v>
          </cell>
          <cell r="EB382">
            <v>36.014519795094479</v>
          </cell>
          <cell r="EC382">
            <v>36.882993520371812</v>
          </cell>
          <cell r="ED382">
            <v>37.174746412457168</v>
          </cell>
          <cell r="EE382">
            <v>36.873664212776063</v>
          </cell>
          <cell r="EF382">
            <v>34.762696339518946</v>
          </cell>
          <cell r="EG382">
            <v>35.003562099263839</v>
          </cell>
          <cell r="EH382">
            <v>36.611595481222651</v>
          </cell>
          <cell r="EI382">
            <v>40.536689622417477</v>
          </cell>
          <cell r="EJ382">
            <v>36.728635885605726</v>
          </cell>
          <cell r="EK382">
            <v>36.404654476371405</v>
          </cell>
          <cell r="EL382">
            <v>39.607151338331583</v>
          </cell>
          <cell r="EM382">
            <v>40.319571191098149</v>
          </cell>
          <cell r="EN382">
            <v>39.23058655901211</v>
          </cell>
          <cell r="EO382">
            <v>38.890490891203314</v>
          </cell>
          <cell r="EP382">
            <v>39.498592122671916</v>
          </cell>
          <cell r="EQ382">
            <v>40.095667808800087</v>
          </cell>
          <cell r="ER382">
            <v>42.165077857312482</v>
          </cell>
          <cell r="ES382">
            <v>43.233707636462327</v>
          </cell>
          <cell r="ET382">
            <v>41.248261356311701</v>
          </cell>
          <cell r="EU382">
            <v>31.940156732367608</v>
          </cell>
          <cell r="EV382">
            <v>32.917189673304605</v>
          </cell>
          <cell r="EW382">
            <v>37.089934525223057</v>
          </cell>
          <cell r="EX382">
            <v>39.556264205991113</v>
          </cell>
          <cell r="EY382">
            <v>35.3758862842216</v>
          </cell>
          <cell r="EZ382">
            <v>35.2274654815619</v>
          </cell>
          <cell r="FA382">
            <v>33.897615089730976</v>
          </cell>
          <cell r="FB382">
            <v>37.737897343691692</v>
          </cell>
          <cell r="FC382">
            <v>39.210231706075923</v>
          </cell>
          <cell r="FD382">
            <v>36.518302405265125</v>
          </cell>
          <cell r="FE382">
            <v>36.360552295009668</v>
          </cell>
          <cell r="FF382">
            <v>36.306272687179835</v>
          </cell>
          <cell r="FG382">
            <v>38.524951657224278</v>
          </cell>
          <cell r="FH382">
            <v>40.10584523526817</v>
          </cell>
          <cell r="FI382">
            <v>37.824405468670491</v>
          </cell>
          <cell r="FJ382">
            <v>42.938562268887608</v>
          </cell>
          <cell r="FK382">
            <v>41.713878617226989</v>
          </cell>
          <cell r="FL382">
            <v>43.725616582420187</v>
          </cell>
          <cell r="FM382">
            <v>45.622010380974999</v>
          </cell>
          <cell r="FN382">
            <v>43.500016962377444</v>
          </cell>
          <cell r="FO382">
            <v>43.474573396207212</v>
          </cell>
          <cell r="FP382">
            <v>41.272856803609592</v>
          </cell>
          <cell r="FQ382">
            <v>45.201343420293789</v>
          </cell>
          <cell r="FR382">
            <v>48.966991213488484</v>
          </cell>
          <cell r="FS382">
            <v>44.728941208399768</v>
          </cell>
          <cell r="FT382">
            <v>50.034888000000002</v>
          </cell>
          <cell r="FU382">
            <v>47.534163999999997</v>
          </cell>
          <cell r="FV382">
            <v>51.812936000000001</v>
          </cell>
          <cell r="FW382">
            <v>55.254063000000002</v>
          </cell>
          <cell r="FX382">
            <v>51.158996999999999</v>
          </cell>
          <cell r="FY382">
            <v>54.699339999999999</v>
          </cell>
          <cell r="FZ382">
            <v>52.393059000000001</v>
          </cell>
          <cell r="GA382">
            <v>57.956966000000001</v>
          </cell>
          <cell r="GB382">
            <v>60.259307999999997</v>
          </cell>
          <cell r="GC382">
            <v>56.327181000000003</v>
          </cell>
          <cell r="GD382">
            <v>60.018523000000002</v>
          </cell>
          <cell r="GE382">
            <v>59.746425000000002</v>
          </cell>
          <cell r="GF382">
            <v>66.204880000000003</v>
          </cell>
          <cell r="GG382">
            <v>68.741889999999998</v>
          </cell>
          <cell r="GH382">
            <v>63.677934</v>
          </cell>
          <cell r="GI382">
            <v>80.722693000000007</v>
          </cell>
          <cell r="GJ382">
            <v>67.242987999999997</v>
          </cell>
          <cell r="GK382">
            <v>77.185489000000004</v>
          </cell>
          <cell r="GL382">
            <v>79.878281999999999</v>
          </cell>
          <cell r="GM382">
            <v>76.257382000000007</v>
          </cell>
          <cell r="GN382">
            <v>89.111071999999993</v>
          </cell>
          <cell r="GO382">
            <v>72.084214000000003</v>
          </cell>
          <cell r="GP382">
            <v>80.080640000000002</v>
          </cell>
          <cell r="GQ382">
            <v>80.982518999999996</v>
          </cell>
          <cell r="GR382">
            <v>80.564627999999999</v>
          </cell>
          <cell r="GS382">
            <v>88.579346000000001</v>
          </cell>
          <cell r="GT382">
            <v>72.319136</v>
          </cell>
          <cell r="GU382">
            <v>88.650630000000007</v>
          </cell>
          <cell r="GV382">
            <v>96.368064000000004</v>
          </cell>
          <cell r="GW382">
            <v>86.479280000000003</v>
          </cell>
          <cell r="GX382">
            <v>103.683719</v>
          </cell>
          <cell r="GY382">
            <v>85.320886999999999</v>
          </cell>
          <cell r="GZ382">
            <v>99.080642999999995</v>
          </cell>
          <cell r="HA382">
            <v>106.084374</v>
          </cell>
          <cell r="HB382">
            <v>98.542361</v>
          </cell>
          <cell r="HC382">
            <v>109.607066</v>
          </cell>
          <cell r="HD382">
            <v>83.773763000000002</v>
          </cell>
          <cell r="HE382">
            <v>98.793210000000002</v>
          </cell>
          <cell r="HF382">
            <v>107.82596100000001</v>
          </cell>
          <cell r="HG382">
            <v>100</v>
          </cell>
          <cell r="HH382">
            <v>109.241088</v>
          </cell>
          <cell r="HI382">
            <v>84.900101000000006</v>
          </cell>
          <cell r="HJ382">
            <v>95.165721000000005</v>
          </cell>
          <cell r="HK382">
            <v>108.491355</v>
          </cell>
          <cell r="HL382">
            <v>99.449600000000004</v>
          </cell>
          <cell r="HM382">
            <v>109.11557000000001</v>
          </cell>
          <cell r="HN382">
            <v>86.976332999999997</v>
          </cell>
          <cell r="HO382">
            <v>98.171435000000002</v>
          </cell>
          <cell r="HP382">
            <v>0</v>
          </cell>
          <cell r="HQ382">
            <v>0</v>
          </cell>
          <cell r="HR382">
            <v>0</v>
          </cell>
          <cell r="HS382">
            <v>0</v>
          </cell>
          <cell r="HT382">
            <v>0</v>
          </cell>
          <cell r="HU382">
            <v>0</v>
          </cell>
          <cell r="HV382">
            <v>0</v>
          </cell>
          <cell r="HW382">
            <v>0</v>
          </cell>
          <cell r="HX382">
            <v>0</v>
          </cell>
          <cell r="HY382">
            <v>0</v>
          </cell>
          <cell r="HZ382">
            <v>0</v>
          </cell>
          <cell r="IA382">
            <v>0</v>
          </cell>
          <cell r="IB382">
            <v>0</v>
          </cell>
          <cell r="IC382">
            <v>0</v>
          </cell>
          <cell r="ID382">
            <v>0</v>
          </cell>
          <cell r="IE382">
            <v>0</v>
          </cell>
          <cell r="IF382">
            <v>0</v>
          </cell>
          <cell r="IG382">
            <v>0</v>
          </cell>
          <cell r="IH382">
            <v>0</v>
          </cell>
          <cell r="II382">
            <v>0</v>
          </cell>
          <cell r="IJ382">
            <v>0</v>
          </cell>
          <cell r="IK382">
            <v>0</v>
          </cell>
          <cell r="IL382">
            <v>0</v>
          </cell>
          <cell r="IM382">
            <v>0</v>
          </cell>
          <cell r="IN382">
            <v>0</v>
          </cell>
          <cell r="IO382">
            <v>0</v>
          </cell>
          <cell r="IP382">
            <v>0</v>
          </cell>
          <cell r="IQ382">
            <v>0</v>
          </cell>
          <cell r="IR382">
            <v>0</v>
          </cell>
          <cell r="IS382">
            <v>0</v>
          </cell>
          <cell r="IT382">
            <v>0</v>
          </cell>
          <cell r="IU382">
            <v>0</v>
          </cell>
        </row>
        <row r="383">
          <cell r="A383" t="str">
            <v>VOLPGDP</v>
          </cell>
          <cell r="B383" t="str">
            <v>Volume Index (2011=100)</v>
          </cell>
          <cell r="C383" t="str">
            <v>Per capita GDP (HK$)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9.9699396967671472</v>
          </cell>
          <cell r="J383">
            <v>10.922153676451789</v>
          </cell>
          <cell r="K383">
            <v>12.216244251834482</v>
          </cell>
          <cell r="L383">
            <v>12.953324348115114</v>
          </cell>
          <cell r="M383">
            <v>14.464740323540907</v>
          </cell>
          <cell r="N383">
            <v>14.594405058020405</v>
          </cell>
          <cell r="O383">
            <v>14.458531026396818</v>
          </cell>
          <cell r="P383">
            <v>14.635678621389934</v>
          </cell>
          <cell r="Q383">
            <v>16.037884017634404</v>
          </cell>
          <cell r="R383">
            <v>17.09346453212946</v>
          </cell>
          <cell r="S383">
            <v>17.948886526920958</v>
          </cell>
          <cell r="T383">
            <v>19.476738877139923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21.259902915812891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21.095904420654314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20.801510685469879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23.862328924732363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26.278110766555997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27.938184620666735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29.509136798121137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31.636003696358067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33.763601100141358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34.224184847123453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35.722816975487888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38.901246607714867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38.777060664833094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42.531128667594409</v>
          </cell>
          <cell r="CM383">
            <v>0</v>
          </cell>
          <cell r="CN383">
            <v>0</v>
          </cell>
          <cell r="CO383">
            <v>0</v>
          </cell>
          <cell r="CP383">
            <v>0</v>
          </cell>
          <cell r="CQ383">
            <v>47.746573015855624</v>
          </cell>
          <cell r="CR383">
            <v>0</v>
          </cell>
          <cell r="CS383">
            <v>0</v>
          </cell>
          <cell r="CT383">
            <v>0</v>
          </cell>
          <cell r="CU383">
            <v>0</v>
          </cell>
          <cell r="CV383">
            <v>51.376820328508344</v>
          </cell>
          <cell r="CW383">
            <v>0</v>
          </cell>
          <cell r="CX383">
            <v>0</v>
          </cell>
          <cell r="CY383">
            <v>0</v>
          </cell>
          <cell r="CZ383">
            <v>0</v>
          </cell>
          <cell r="DA383">
            <v>52.005420351154022</v>
          </cell>
          <cell r="DB383">
            <v>0</v>
          </cell>
          <cell r="DC383">
            <v>0</v>
          </cell>
          <cell r="DD383">
            <v>0</v>
          </cell>
          <cell r="DE383">
            <v>0</v>
          </cell>
          <cell r="DF383">
            <v>53.824379161598792</v>
          </cell>
          <cell r="DG383">
            <v>0</v>
          </cell>
          <cell r="DH383">
            <v>0</v>
          </cell>
          <cell r="DI383">
            <v>0</v>
          </cell>
          <cell r="DJ383">
            <v>0</v>
          </cell>
          <cell r="DK383">
            <v>56.423517895559627</v>
          </cell>
          <cell r="DL383">
            <v>0</v>
          </cell>
          <cell r="DM383">
            <v>0</v>
          </cell>
          <cell r="DN383">
            <v>0</v>
          </cell>
          <cell r="DO383">
            <v>0</v>
          </cell>
          <cell r="DP383">
            <v>59.44014054926712</v>
          </cell>
          <cell r="DQ383">
            <v>0</v>
          </cell>
          <cell r="DR383">
            <v>0</v>
          </cell>
          <cell r="DS383">
            <v>0</v>
          </cell>
          <cell r="DT383">
            <v>0</v>
          </cell>
          <cell r="DU383">
            <v>62.050967371969769</v>
          </cell>
          <cell r="DV383">
            <v>0</v>
          </cell>
          <cell r="DW383">
            <v>0</v>
          </cell>
          <cell r="DX383">
            <v>0</v>
          </cell>
          <cell r="DY383">
            <v>0</v>
          </cell>
          <cell r="DZ383">
            <v>64.331240434942998</v>
          </cell>
          <cell r="EA383">
            <v>0</v>
          </cell>
          <cell r="EB383">
            <v>0</v>
          </cell>
          <cell r="EC383">
            <v>0</v>
          </cell>
          <cell r="ED383">
            <v>0</v>
          </cell>
          <cell r="EE383">
            <v>64.567193726418367</v>
          </cell>
          <cell r="EF383">
            <v>0</v>
          </cell>
          <cell r="EG383">
            <v>0</v>
          </cell>
          <cell r="EH383">
            <v>0</v>
          </cell>
          <cell r="EI383">
            <v>0</v>
          </cell>
          <cell r="EJ383">
            <v>64.39406391193026</v>
          </cell>
          <cell r="EK383">
            <v>0</v>
          </cell>
          <cell r="EL383">
            <v>0</v>
          </cell>
          <cell r="EM383">
            <v>0</v>
          </cell>
          <cell r="EN383">
            <v>0</v>
          </cell>
          <cell r="EO383">
            <v>67.117023335999676</v>
          </cell>
          <cell r="EP383">
            <v>0</v>
          </cell>
          <cell r="EQ383">
            <v>0</v>
          </cell>
          <cell r="ER383">
            <v>0</v>
          </cell>
          <cell r="ES383">
            <v>0</v>
          </cell>
          <cell r="ET383">
            <v>62.643772622843642</v>
          </cell>
          <cell r="EU383">
            <v>0</v>
          </cell>
          <cell r="EV383">
            <v>0</v>
          </cell>
          <cell r="EW383">
            <v>0</v>
          </cell>
          <cell r="EX383">
            <v>0</v>
          </cell>
          <cell r="EY383">
            <v>63.60329165799191</v>
          </cell>
          <cell r="EZ383">
            <v>0</v>
          </cell>
          <cell r="FA383">
            <v>0</v>
          </cell>
          <cell r="FB383">
            <v>0</v>
          </cell>
          <cell r="FC383">
            <v>0</v>
          </cell>
          <cell r="FD383">
            <v>67.876749104217566</v>
          </cell>
          <cell r="FE383">
            <v>0</v>
          </cell>
          <cell r="FF383">
            <v>0</v>
          </cell>
          <cell r="FG383">
            <v>0</v>
          </cell>
          <cell r="FH383">
            <v>0</v>
          </cell>
          <cell r="FI383">
            <v>67.756215689067616</v>
          </cell>
          <cell r="FJ383">
            <v>0</v>
          </cell>
          <cell r="FK383">
            <v>0</v>
          </cell>
          <cell r="FL383">
            <v>0</v>
          </cell>
          <cell r="FM383">
            <v>0</v>
          </cell>
          <cell r="FN383">
            <v>68.574381900994581</v>
          </cell>
          <cell r="FO383">
            <v>0</v>
          </cell>
          <cell r="FP383">
            <v>0</v>
          </cell>
          <cell r="FQ383">
            <v>0</v>
          </cell>
          <cell r="FR383">
            <v>0</v>
          </cell>
          <cell r="FS383">
            <v>70.809728872866458</v>
          </cell>
          <cell r="FT383">
            <v>0</v>
          </cell>
          <cell r="FU383">
            <v>0</v>
          </cell>
          <cell r="FV383">
            <v>0</v>
          </cell>
          <cell r="FW383">
            <v>0</v>
          </cell>
          <cell r="FX383">
            <v>76.372583000000006</v>
          </cell>
          <cell r="FY383">
            <v>0</v>
          </cell>
          <cell r="FZ383">
            <v>0</v>
          </cell>
          <cell r="GA383">
            <v>0</v>
          </cell>
          <cell r="GB383">
            <v>0</v>
          </cell>
          <cell r="GC383">
            <v>81.657413000000005</v>
          </cell>
          <cell r="GD383">
            <v>0</v>
          </cell>
          <cell r="GE383">
            <v>0</v>
          </cell>
          <cell r="GF383">
            <v>0</v>
          </cell>
          <cell r="GG383">
            <v>0</v>
          </cell>
          <cell r="GH383">
            <v>86.840699000000001</v>
          </cell>
          <cell r="GI383">
            <v>0</v>
          </cell>
          <cell r="GJ383">
            <v>0</v>
          </cell>
          <cell r="GK383">
            <v>0</v>
          </cell>
          <cell r="GL383">
            <v>0</v>
          </cell>
          <cell r="GM383">
            <v>91.663137000000006</v>
          </cell>
          <cell r="GN383">
            <v>0</v>
          </cell>
          <cell r="GO383">
            <v>0</v>
          </cell>
          <cell r="GP383">
            <v>0</v>
          </cell>
          <cell r="GQ383">
            <v>0</v>
          </cell>
          <cell r="GR383">
            <v>93.055499999999995</v>
          </cell>
          <cell r="GS383">
            <v>0</v>
          </cell>
          <cell r="GT383">
            <v>0</v>
          </cell>
          <cell r="GU383">
            <v>0</v>
          </cell>
          <cell r="GV383">
            <v>0</v>
          </cell>
          <cell r="GW383">
            <v>90.571755999999993</v>
          </cell>
          <cell r="GX383">
            <v>0</v>
          </cell>
          <cell r="GY383">
            <v>0</v>
          </cell>
          <cell r="GZ383">
            <v>0</v>
          </cell>
          <cell r="HA383">
            <v>0</v>
          </cell>
          <cell r="HB383">
            <v>96.016930000000002</v>
          </cell>
          <cell r="HC383">
            <v>0</v>
          </cell>
          <cell r="HD383">
            <v>0</v>
          </cell>
          <cell r="HE383">
            <v>0</v>
          </cell>
          <cell r="HF383">
            <v>0</v>
          </cell>
          <cell r="HG383">
            <v>100</v>
          </cell>
          <cell r="HH383">
            <v>0</v>
          </cell>
          <cell r="HI383">
            <v>0</v>
          </cell>
          <cell r="HJ383">
            <v>0</v>
          </cell>
          <cell r="HK383">
            <v>0</v>
          </cell>
          <cell r="HL383">
            <v>100.324</v>
          </cell>
          <cell r="HM383">
            <v>0</v>
          </cell>
          <cell r="HN383">
            <v>0</v>
          </cell>
          <cell r="HO383">
            <v>0</v>
          </cell>
          <cell r="HP383">
            <v>0</v>
          </cell>
          <cell r="HQ383">
            <v>0</v>
          </cell>
          <cell r="HR383">
            <v>0</v>
          </cell>
          <cell r="HS383">
            <v>0</v>
          </cell>
          <cell r="HT383">
            <v>0</v>
          </cell>
          <cell r="HU383">
            <v>0</v>
          </cell>
          <cell r="HV383">
            <v>0</v>
          </cell>
          <cell r="HW383">
            <v>0</v>
          </cell>
          <cell r="HX383">
            <v>0</v>
          </cell>
          <cell r="HY383">
            <v>0</v>
          </cell>
          <cell r="HZ383">
            <v>0</v>
          </cell>
          <cell r="IA383">
            <v>0</v>
          </cell>
          <cell r="IB383">
            <v>0</v>
          </cell>
          <cell r="IC383">
            <v>0</v>
          </cell>
          <cell r="ID383">
            <v>0</v>
          </cell>
          <cell r="IE383">
            <v>0</v>
          </cell>
          <cell r="IF383">
            <v>0</v>
          </cell>
          <cell r="IG383">
            <v>0</v>
          </cell>
          <cell r="IH383">
            <v>0</v>
          </cell>
          <cell r="II383">
            <v>0</v>
          </cell>
          <cell r="IJ383">
            <v>0</v>
          </cell>
          <cell r="IK383">
            <v>0</v>
          </cell>
          <cell r="IL383">
            <v>0</v>
          </cell>
          <cell r="IM383">
            <v>0</v>
          </cell>
          <cell r="IN383">
            <v>0</v>
          </cell>
          <cell r="IO383">
            <v>0</v>
          </cell>
          <cell r="IP383">
            <v>0</v>
          </cell>
          <cell r="IQ383">
            <v>0</v>
          </cell>
          <cell r="IR383">
            <v>0</v>
          </cell>
          <cell r="IS383">
            <v>0</v>
          </cell>
          <cell r="IT383">
            <v>0</v>
          </cell>
          <cell r="IU383">
            <v>0</v>
          </cell>
        </row>
        <row r="384">
          <cell r="A384" t="str">
            <v>VOLINCOME</v>
          </cell>
          <cell r="B384" t="str">
            <v>Volume Index (2011=100)</v>
          </cell>
          <cell r="C384" t="str">
            <v>Real gross domestic income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36.119319264721604</v>
          </cell>
          <cell r="CN384">
            <v>37.963248476434117</v>
          </cell>
          <cell r="CO384">
            <v>43.535117037854263</v>
          </cell>
          <cell r="CP384">
            <v>43.349794404475425</v>
          </cell>
          <cell r="CQ384">
            <v>40.241869795871352</v>
          </cell>
          <cell r="CR384">
            <v>39.353684733557394</v>
          </cell>
          <cell r="CS384">
            <v>41.240380706818868</v>
          </cell>
          <cell r="CT384">
            <v>46.371772284555988</v>
          </cell>
          <cell r="CU384">
            <v>47.095088382057995</v>
          </cell>
          <cell r="CV384">
            <v>43.515231526747563</v>
          </cell>
          <cell r="CW384">
            <v>42.697343037462751</v>
          </cell>
          <cell r="CX384">
            <v>43.668788993033871</v>
          </cell>
          <cell r="CY384">
            <v>47.711384274331216</v>
          </cell>
          <cell r="CZ384">
            <v>48.444204096621888</v>
          </cell>
          <cell r="DA384">
            <v>45.630430100362432</v>
          </cell>
          <cell r="DB384">
            <v>43.591932783873418</v>
          </cell>
          <cell r="DC384">
            <v>46.150913984576079</v>
          </cell>
          <cell r="DD384">
            <v>50.239375068114335</v>
          </cell>
          <cell r="DE384">
            <v>50.133387876449511</v>
          </cell>
          <cell r="DF384">
            <v>47.528902428253332</v>
          </cell>
          <cell r="DG384">
            <v>46.276528433956607</v>
          </cell>
          <cell r="DH384">
            <v>48.980338136329898</v>
          </cell>
          <cell r="DI384">
            <v>53.934051381061657</v>
          </cell>
          <cell r="DJ384">
            <v>54.64063265882713</v>
          </cell>
          <cell r="DK384">
            <v>50.957887652543818</v>
          </cell>
          <cell r="DL384">
            <v>50.316644482700376</v>
          </cell>
          <cell r="DM384">
            <v>52.888641654309239</v>
          </cell>
          <cell r="DN384">
            <v>58.014454958800833</v>
          </cell>
          <cell r="DO384">
            <v>58.805949951525839</v>
          </cell>
          <cell r="DP384">
            <v>55.006422761834074</v>
          </cell>
          <cell r="DQ384">
            <v>54.635467591007206</v>
          </cell>
          <cell r="DR384">
            <v>56.941773673959226</v>
          </cell>
          <cell r="DS384">
            <v>62.254562433532037</v>
          </cell>
          <cell r="DT384">
            <v>62.740698616743188</v>
          </cell>
          <cell r="DU384">
            <v>59.143125578810405</v>
          </cell>
          <cell r="DV384">
            <v>58.437990520034525</v>
          </cell>
          <cell r="DW384">
            <v>60.175519334656627</v>
          </cell>
          <cell r="DX384">
            <v>64.361910104060627</v>
          </cell>
          <cell r="DY384">
            <v>64.420791877207733</v>
          </cell>
          <cell r="DZ384">
            <v>61.84905295898988</v>
          </cell>
          <cell r="EA384">
            <v>58.963381218677092</v>
          </cell>
          <cell r="EB384">
            <v>59.430509952310928</v>
          </cell>
          <cell r="EC384">
            <v>63.377241574870503</v>
          </cell>
          <cell r="ED384">
            <v>64.911473320100427</v>
          </cell>
          <cell r="EE384">
            <v>61.670651516489741</v>
          </cell>
          <cell r="EF384">
            <v>60.247830284135553</v>
          </cell>
          <cell r="EG384">
            <v>62.800820006167093</v>
          </cell>
          <cell r="EH384">
            <v>67.566318179540858</v>
          </cell>
          <cell r="EI384">
            <v>69.829857500943916</v>
          </cell>
          <cell r="EJ384">
            <v>65.111206492696851</v>
          </cell>
          <cell r="EK384">
            <v>64.561694927335239</v>
          </cell>
          <cell r="EL384">
            <v>68.151417062181736</v>
          </cell>
          <cell r="EM384">
            <v>71.833903815074038</v>
          </cell>
          <cell r="EN384">
            <v>71.076291667247744</v>
          </cell>
          <cell r="EO384">
            <v>68.905826867959689</v>
          </cell>
          <cell r="EP384">
            <v>63.772679167163801</v>
          </cell>
          <cell r="EQ384">
            <v>65.670944892341907</v>
          </cell>
          <cell r="ER384">
            <v>67.943574733108036</v>
          </cell>
          <cell r="ES384">
            <v>67.438224497606768</v>
          </cell>
          <cell r="ET384">
            <v>66.206355822555125</v>
          </cell>
          <cell r="EU384">
            <v>61.660992839666484</v>
          </cell>
          <cell r="EV384">
            <v>65.317034445320786</v>
          </cell>
          <cell r="EW384">
            <v>69.003446649756242</v>
          </cell>
          <cell r="EX384">
            <v>71.715933666067002</v>
          </cell>
          <cell r="EY384">
            <v>66.924351900202623</v>
          </cell>
          <cell r="EZ384">
            <v>67.449794249523393</v>
          </cell>
          <cell r="FA384">
            <v>69.19992582962611</v>
          </cell>
          <cell r="FB384">
            <v>73.260082341511193</v>
          </cell>
          <cell r="FC384">
            <v>74.820965836691926</v>
          </cell>
          <cell r="FD384">
            <v>71.182692064338156</v>
          </cell>
          <cell r="FE384">
            <v>69.14331668631975</v>
          </cell>
          <cell r="FF384">
            <v>69.831510322646295</v>
          </cell>
          <cell r="FG384">
            <v>73.448710618294783</v>
          </cell>
          <cell r="FH384">
            <v>75.501928378070573</v>
          </cell>
          <cell r="FI384">
            <v>71.981366501332843</v>
          </cell>
          <cell r="FJ384">
            <v>69.635031142776413</v>
          </cell>
          <cell r="FK384">
            <v>71.899603477743469</v>
          </cell>
          <cell r="FL384">
            <v>76.500026083592488</v>
          </cell>
          <cell r="FM384">
            <v>78.762532391431563</v>
          </cell>
          <cell r="FN384">
            <v>74.199298273885987</v>
          </cell>
          <cell r="FO384">
            <v>71.415946527085879</v>
          </cell>
          <cell r="FP384">
            <v>69.682962972145305</v>
          </cell>
          <cell r="FQ384">
            <v>77.82868812958948</v>
          </cell>
          <cell r="FR384">
            <v>79.725714238490809</v>
          </cell>
          <cell r="FS384">
            <v>74.663327966827865</v>
          </cell>
          <cell r="FT384">
            <v>74.3245</v>
          </cell>
          <cell r="FU384">
            <v>75.070542000000003</v>
          </cell>
          <cell r="FV384">
            <v>79.521591000000001</v>
          </cell>
          <cell r="FW384">
            <v>83.273495999999994</v>
          </cell>
          <cell r="FX384">
            <v>78.047532000000004</v>
          </cell>
          <cell r="FY384">
            <v>77.096901000000003</v>
          </cell>
          <cell r="FZ384">
            <v>79.060867000000002</v>
          </cell>
          <cell r="GA384">
            <v>85.170108999999997</v>
          </cell>
          <cell r="GB384">
            <v>89.497196000000002</v>
          </cell>
          <cell r="GC384">
            <v>82.706267999999994</v>
          </cell>
          <cell r="GD384">
            <v>82.722279999999998</v>
          </cell>
          <cell r="GE384">
            <v>82.173749999999998</v>
          </cell>
          <cell r="GF384">
            <v>88.153452000000001</v>
          </cell>
          <cell r="GG384">
            <v>93.543509999999998</v>
          </cell>
          <cell r="GH384">
            <v>86.648247999999995</v>
          </cell>
          <cell r="GI384">
            <v>87.855118000000004</v>
          </cell>
          <cell r="GJ384">
            <v>87.729297000000003</v>
          </cell>
          <cell r="GK384">
            <v>95.652304000000001</v>
          </cell>
          <cell r="GL384">
            <v>100.686592</v>
          </cell>
          <cell r="GM384">
            <v>92.980828000000002</v>
          </cell>
          <cell r="GN384">
            <v>92.270837999999998</v>
          </cell>
          <cell r="GO384">
            <v>89.365797000000001</v>
          </cell>
          <cell r="GP384">
            <v>95.097576000000004</v>
          </cell>
          <cell r="GQ384">
            <v>97.797253999999995</v>
          </cell>
          <cell r="GR384">
            <v>93.632866000000007</v>
          </cell>
          <cell r="GS384">
            <v>87.378484999999998</v>
          </cell>
          <cell r="GT384">
            <v>87.921024000000003</v>
          </cell>
          <cell r="GU384">
            <v>92.643135999999998</v>
          </cell>
          <cell r="GV384">
            <v>99.347187000000005</v>
          </cell>
          <cell r="GW384">
            <v>91.822457999999997</v>
          </cell>
          <cell r="GX384">
            <v>93.144147000000004</v>
          </cell>
          <cell r="GY384">
            <v>89.656074000000004</v>
          </cell>
          <cell r="GZ384">
            <v>98.370988999999994</v>
          </cell>
          <cell r="HA384">
            <v>102.810468</v>
          </cell>
          <cell r="HB384">
            <v>95.995419999999996</v>
          </cell>
          <cell r="HC384">
            <v>97.0762</v>
          </cell>
          <cell r="HD384">
            <v>94.8185</v>
          </cell>
          <cell r="HE384">
            <v>101.84829999999999</v>
          </cell>
          <cell r="HF384">
            <v>106.25700000000001</v>
          </cell>
          <cell r="HG384">
            <v>100</v>
          </cell>
          <cell r="HH384">
            <v>96.629328000000001</v>
          </cell>
          <cell r="HI384">
            <v>94.524460000000005</v>
          </cell>
          <cell r="HJ384">
            <v>103.11995899999999</v>
          </cell>
          <cell r="HK384">
            <v>108.883555</v>
          </cell>
          <cell r="HL384">
            <v>100.789326</v>
          </cell>
          <cell r="HM384">
            <v>98.374502000000007</v>
          </cell>
          <cell r="HN384">
            <v>97.509043000000005</v>
          </cell>
          <cell r="HO384">
            <v>108.855457</v>
          </cell>
          <cell r="HP384">
            <v>0</v>
          </cell>
          <cell r="HQ384">
            <v>0</v>
          </cell>
          <cell r="HR384">
            <v>0</v>
          </cell>
          <cell r="HS384">
            <v>0</v>
          </cell>
          <cell r="HT384">
            <v>0</v>
          </cell>
          <cell r="HU384">
            <v>0</v>
          </cell>
          <cell r="HV384">
            <v>0</v>
          </cell>
          <cell r="HW384">
            <v>0</v>
          </cell>
          <cell r="HX384">
            <v>0</v>
          </cell>
          <cell r="HY384">
            <v>0</v>
          </cell>
          <cell r="HZ384">
            <v>0</v>
          </cell>
          <cell r="IA384">
            <v>0</v>
          </cell>
          <cell r="IB384">
            <v>0</v>
          </cell>
          <cell r="IC384">
            <v>0</v>
          </cell>
          <cell r="ID384">
            <v>0</v>
          </cell>
          <cell r="IE384">
            <v>0</v>
          </cell>
          <cell r="IF384">
            <v>0</v>
          </cell>
          <cell r="IG384">
            <v>0</v>
          </cell>
          <cell r="IH384">
            <v>0</v>
          </cell>
          <cell r="II384">
            <v>0</v>
          </cell>
          <cell r="IJ384">
            <v>0</v>
          </cell>
          <cell r="IK384">
            <v>0</v>
          </cell>
          <cell r="IL384">
            <v>0</v>
          </cell>
          <cell r="IM384">
            <v>0</v>
          </cell>
          <cell r="IN384">
            <v>0</v>
          </cell>
          <cell r="IO384">
            <v>0</v>
          </cell>
          <cell r="IP384">
            <v>0</v>
          </cell>
          <cell r="IQ384">
            <v>0</v>
          </cell>
          <cell r="IR384">
            <v>0</v>
          </cell>
          <cell r="IS384">
            <v>0</v>
          </cell>
          <cell r="IT384">
            <v>0</v>
          </cell>
          <cell r="IU384">
            <v>0</v>
          </cell>
        </row>
        <row r="385">
          <cell r="A385" t="str">
            <v>VOLCXDM1</v>
          </cell>
          <cell r="B385" t="str">
            <v>Volume Index (2011=100)</v>
          </cell>
          <cell r="C385" t="str">
            <v>CXDM by commodity</v>
          </cell>
          <cell r="D385" t="str">
            <v>group 1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20.23291934110102</v>
          </cell>
          <cell r="O385">
            <v>20.11712769925348</v>
          </cell>
          <cell r="P385">
            <v>20.633736562880987</v>
          </cell>
          <cell r="Q385">
            <v>21.83284808470604</v>
          </cell>
          <cell r="R385">
            <v>22.974063785607321</v>
          </cell>
          <cell r="S385">
            <v>24.511643183602121</v>
          </cell>
          <cell r="T385">
            <v>25.938441155021629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26.849743643985235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28.046628403467068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28.730244442836227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30.099146593331959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31.808186691754859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36.595725729682187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38.477896600290592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40.435777390568553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41.712268903820565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43.729158896193901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45.781120395472989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46.357295151781685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47.299772313550406</v>
          </cell>
          <cell r="CH385">
            <v>46.822131790929284</v>
          </cell>
          <cell r="CI385">
            <v>49.886156775202771</v>
          </cell>
          <cell r="CJ385">
            <v>51.562908819648953</v>
          </cell>
          <cell r="CK385">
            <v>50.46066145975405</v>
          </cell>
          <cell r="CL385">
            <v>49.685748164312791</v>
          </cell>
          <cell r="CM385">
            <v>48.605768427850116</v>
          </cell>
          <cell r="CN385">
            <v>51.507239761068405</v>
          </cell>
          <cell r="CO385">
            <v>53.217393240662901</v>
          </cell>
          <cell r="CP385">
            <v>53.497965295908877</v>
          </cell>
          <cell r="CQ385">
            <v>51.707091681372574</v>
          </cell>
          <cell r="CR385">
            <v>49.371774673918488</v>
          </cell>
          <cell r="CS385">
            <v>51.801172390373708</v>
          </cell>
          <cell r="CT385">
            <v>54.20607572105348</v>
          </cell>
          <cell r="CU385">
            <v>53.540273780430105</v>
          </cell>
          <cell r="CV385">
            <v>52.229824141443949</v>
          </cell>
          <cell r="CW385">
            <v>48.955370115735974</v>
          </cell>
          <cell r="CX385">
            <v>51.863521735983923</v>
          </cell>
          <cell r="CY385">
            <v>55.682419154609676</v>
          </cell>
          <cell r="CZ385">
            <v>52.816576018882941</v>
          </cell>
          <cell r="DA385">
            <v>52.329471756303128</v>
          </cell>
          <cell r="DB385">
            <v>51.257842378627537</v>
          </cell>
          <cell r="DC385">
            <v>54.446566054121462</v>
          </cell>
          <cell r="DD385">
            <v>59.808609776600065</v>
          </cell>
          <cell r="DE385">
            <v>57.62860944258572</v>
          </cell>
          <cell r="DF385">
            <v>55.785406912983696</v>
          </cell>
          <cell r="DG385">
            <v>50.961682986979007</v>
          </cell>
          <cell r="DH385">
            <v>57.541765711200057</v>
          </cell>
          <cell r="DI385">
            <v>59.069324678650361</v>
          </cell>
          <cell r="DJ385">
            <v>56.154492771372745</v>
          </cell>
          <cell r="DK385">
            <v>55.931816537050537</v>
          </cell>
          <cell r="DL385">
            <v>50.478475558499838</v>
          </cell>
          <cell r="DM385">
            <v>59.552532107129544</v>
          </cell>
          <cell r="DN385">
            <v>58.677414506243288</v>
          </cell>
          <cell r="DO385">
            <v>55.368445664215372</v>
          </cell>
          <cell r="DP385">
            <v>56.01921695902201</v>
          </cell>
          <cell r="DQ385">
            <v>51.286790289089424</v>
          </cell>
          <cell r="DR385">
            <v>59.539171533070203</v>
          </cell>
          <cell r="DS385">
            <v>62.001970684673744</v>
          </cell>
          <cell r="DT385">
            <v>60.274003106333474</v>
          </cell>
          <cell r="DU385">
            <v>58.275483903291715</v>
          </cell>
          <cell r="DV385">
            <v>55.466423207317142</v>
          </cell>
          <cell r="DW385">
            <v>66.831818207122296</v>
          </cell>
          <cell r="DX385">
            <v>64.515985370171407</v>
          </cell>
          <cell r="DY385">
            <v>67.174739607978481</v>
          </cell>
          <cell r="DZ385">
            <v>63.497241598147333</v>
          </cell>
          <cell r="EA385">
            <v>57.414840257636399</v>
          </cell>
          <cell r="EB385">
            <v>74.71233013978501</v>
          </cell>
          <cell r="EC385">
            <v>66.609141972800103</v>
          </cell>
          <cell r="ED385">
            <v>69.339152605590286</v>
          </cell>
          <cell r="EE385">
            <v>67.018866243952942</v>
          </cell>
          <cell r="EF385">
            <v>60.552348399236223</v>
          </cell>
          <cell r="EG385">
            <v>77.375537902278538</v>
          </cell>
          <cell r="EH385">
            <v>68.35047012519972</v>
          </cell>
          <cell r="EI385">
            <v>72.191635167257687</v>
          </cell>
          <cell r="EJ385">
            <v>69.617497898493042</v>
          </cell>
          <cell r="EK385">
            <v>61.271592636096926</v>
          </cell>
          <cell r="EL385">
            <v>80.642198259785232</v>
          </cell>
          <cell r="EM385">
            <v>70.517109885154724</v>
          </cell>
          <cell r="EN385">
            <v>71.200725924523894</v>
          </cell>
          <cell r="EO385">
            <v>70.907906676390198</v>
          </cell>
          <cell r="EP385">
            <v>55.949630635796325</v>
          </cell>
          <cell r="EQ385">
            <v>71.029265224095795</v>
          </cell>
          <cell r="ER385">
            <v>63.767793222848809</v>
          </cell>
          <cell r="ES385">
            <v>65.42227764386277</v>
          </cell>
          <cell r="ET385">
            <v>64.042241681650921</v>
          </cell>
          <cell r="EU385">
            <v>55.39962033702048</v>
          </cell>
          <cell r="EV385">
            <v>71.982319506994813</v>
          </cell>
          <cell r="EW385">
            <v>66.664811031380651</v>
          </cell>
          <cell r="EX385">
            <v>69.049673500971423</v>
          </cell>
          <cell r="EY385">
            <v>65.774106094091849</v>
          </cell>
          <cell r="EZ385">
            <v>58.597251061887292</v>
          </cell>
          <cell r="FA385">
            <v>78.515640222008216</v>
          </cell>
          <cell r="FB385">
            <v>67.343973546063367</v>
          </cell>
          <cell r="FC385">
            <v>72.300746522075571</v>
          </cell>
          <cell r="FD385">
            <v>69.189402838008604</v>
          </cell>
          <cell r="FE385">
            <v>60.378660936464904</v>
          </cell>
          <cell r="FF385">
            <v>80.254741612064592</v>
          </cell>
          <cell r="FG385">
            <v>68.973963581301874</v>
          </cell>
          <cell r="FH385">
            <v>73.654618026754548</v>
          </cell>
          <cell r="FI385">
            <v>70.815496039146481</v>
          </cell>
          <cell r="FJ385">
            <v>63.49167469228928</v>
          </cell>
          <cell r="FK385">
            <v>82.479277192943385</v>
          </cell>
          <cell r="FL385">
            <v>69.900296716082238</v>
          </cell>
          <cell r="FM385">
            <v>74.781359772424892</v>
          </cell>
          <cell r="FN385">
            <v>72.663152093434945</v>
          </cell>
          <cell r="FO385">
            <v>62.39833438176727</v>
          </cell>
          <cell r="FP385">
            <v>80.074373862263613</v>
          </cell>
          <cell r="FQ385">
            <v>68.902707186318764</v>
          </cell>
          <cell r="FR385">
            <v>74.750185099619785</v>
          </cell>
          <cell r="FS385">
            <v>71.531400132492365</v>
          </cell>
          <cell r="FT385">
            <v>65.13502530158712</v>
          </cell>
          <cell r="FU385">
            <v>81.218929706679731</v>
          </cell>
          <cell r="FV385">
            <v>72.988816086131166</v>
          </cell>
          <cell r="FW385">
            <v>79.938541359327075</v>
          </cell>
          <cell r="FX385">
            <v>74.820328113431273</v>
          </cell>
          <cell r="FY385">
            <v>66.039090812935257</v>
          </cell>
          <cell r="FZ385">
            <v>84.140441900987014</v>
          </cell>
          <cell r="GA385">
            <v>75.13764174734041</v>
          </cell>
          <cell r="GB385">
            <v>83.432331475842417</v>
          </cell>
          <cell r="GC385">
            <v>77.187376484276271</v>
          </cell>
          <cell r="GD385">
            <v>69.385914614797954</v>
          </cell>
          <cell r="GE385">
            <v>87.709941937171891</v>
          </cell>
          <cell r="GF385">
            <v>76.662973952447487</v>
          </cell>
          <cell r="GG385">
            <v>86.636642487738897</v>
          </cell>
          <cell r="GH385">
            <v>80.098868248039054</v>
          </cell>
          <cell r="GI385">
            <v>73.614536304576546</v>
          </cell>
          <cell r="GJ385">
            <v>92.461852777607675</v>
          </cell>
          <cell r="GK385">
            <v>82.285548869083073</v>
          </cell>
          <cell r="GL385">
            <v>86.45850150028113</v>
          </cell>
          <cell r="GM385">
            <v>83.705109862887099</v>
          </cell>
          <cell r="GN385">
            <v>79.838337053882086</v>
          </cell>
          <cell r="GO385">
            <v>97.901833182099068</v>
          </cell>
          <cell r="GP385">
            <v>86.801422901137315</v>
          </cell>
          <cell r="GQ385">
            <v>88.76542728785914</v>
          </cell>
          <cell r="GR385">
            <v>88.326755106244406</v>
          </cell>
          <cell r="GS385">
            <v>81.668735700010572</v>
          </cell>
          <cell r="GT385">
            <v>101.14845267851675</v>
          </cell>
          <cell r="GU385">
            <v>90.290759492966217</v>
          </cell>
          <cell r="GV385">
            <v>93.25012664710826</v>
          </cell>
          <cell r="GW385">
            <v>91.589518629650456</v>
          </cell>
          <cell r="GX385">
            <v>85.089042659199592</v>
          </cell>
          <cell r="GY385">
            <v>104.60216107285409</v>
          </cell>
          <cell r="GZ385">
            <v>94.679708071456801</v>
          </cell>
          <cell r="HA385">
            <v>97.699197808865861</v>
          </cell>
          <cell r="HB385">
            <v>95.517527403094078</v>
          </cell>
          <cell r="HC385">
            <v>92.141199000183704</v>
          </cell>
          <cell r="HD385">
            <v>108.58138538019185</v>
          </cell>
          <cell r="HE385">
            <v>98.498605490082554</v>
          </cell>
          <cell r="HF385">
            <v>100.77881012954191</v>
          </cell>
          <cell r="HG385">
            <v>100</v>
          </cell>
          <cell r="HH385">
            <v>90.482261054483303</v>
          </cell>
          <cell r="HI385">
            <v>108.84637009903525</v>
          </cell>
          <cell r="HJ385">
            <v>100.31119003746527</v>
          </cell>
          <cell r="HK385">
            <v>102.11709429781833</v>
          </cell>
          <cell r="HL385">
            <v>100.43922887220053</v>
          </cell>
          <cell r="HM385">
            <v>93.134335005260724</v>
          </cell>
          <cell r="HN385">
            <v>111.54965958370677</v>
          </cell>
          <cell r="HO385">
            <v>103.83392806444249</v>
          </cell>
          <cell r="HP385">
            <v>0</v>
          </cell>
          <cell r="HQ385">
            <v>0</v>
          </cell>
          <cell r="HR385">
            <v>0</v>
          </cell>
          <cell r="HS385">
            <v>0</v>
          </cell>
          <cell r="HT385">
            <v>0</v>
          </cell>
          <cell r="HU385">
            <v>0</v>
          </cell>
          <cell r="HV385">
            <v>0</v>
          </cell>
          <cell r="HW385">
            <v>0</v>
          </cell>
          <cell r="HX385">
            <v>0</v>
          </cell>
          <cell r="HY385">
            <v>0</v>
          </cell>
          <cell r="HZ385">
            <v>0</v>
          </cell>
          <cell r="IA385">
            <v>0</v>
          </cell>
          <cell r="IB385">
            <v>0</v>
          </cell>
          <cell r="IC385">
            <v>0</v>
          </cell>
          <cell r="ID385">
            <v>0</v>
          </cell>
          <cell r="IE385">
            <v>0</v>
          </cell>
          <cell r="IF385">
            <v>0</v>
          </cell>
          <cell r="IG385">
            <v>0</v>
          </cell>
          <cell r="IH385">
            <v>0</v>
          </cell>
          <cell r="II385">
            <v>0</v>
          </cell>
          <cell r="IJ385">
            <v>0</v>
          </cell>
          <cell r="IK385">
            <v>0</v>
          </cell>
          <cell r="IL385">
            <v>0</v>
          </cell>
          <cell r="IM385">
            <v>0</v>
          </cell>
          <cell r="IN385">
            <v>0</v>
          </cell>
          <cell r="IO385">
            <v>0</v>
          </cell>
          <cell r="IP385">
            <v>0</v>
          </cell>
          <cell r="IQ385">
            <v>0</v>
          </cell>
          <cell r="IR385">
            <v>0</v>
          </cell>
          <cell r="IS385">
            <v>0</v>
          </cell>
          <cell r="IT385">
            <v>0</v>
          </cell>
          <cell r="IU385">
            <v>0</v>
          </cell>
        </row>
        <row r="386">
          <cell r="A386" t="str">
            <v>VOLCXDM2</v>
          </cell>
          <cell r="B386" t="str">
            <v>Volume Index (2011=100)</v>
          </cell>
          <cell r="C386" t="str">
            <v>CXDM by commodity</v>
          </cell>
          <cell r="D386" t="str">
            <v>group 2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16.262295081967213</v>
          </cell>
          <cell r="O386">
            <v>17.245901639344265</v>
          </cell>
          <cell r="P386">
            <v>17.672131147540984</v>
          </cell>
          <cell r="Q386">
            <v>21.180327868852459</v>
          </cell>
          <cell r="R386">
            <v>24.502732240437158</v>
          </cell>
          <cell r="S386">
            <v>28.273224043715846</v>
          </cell>
          <cell r="T386">
            <v>30.076502732240439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32.546448087431692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26.131147540983608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27.224043715846996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29.475409836065573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32.852459016393439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37.836065573770497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38.601092896174869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37.355191256830601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42.743169398907106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45.978142076502735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40.16393442622951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34.568306010928964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35.322404371584696</v>
          </cell>
          <cell r="CH386">
            <v>40.524590163934427</v>
          </cell>
          <cell r="CI386">
            <v>27.672131147540984</v>
          </cell>
          <cell r="CJ386">
            <v>41.486338797814213</v>
          </cell>
          <cell r="CK386">
            <v>46.688524590163929</v>
          </cell>
          <cell r="CL386">
            <v>39.092896174863391</v>
          </cell>
          <cell r="CM386">
            <v>45.289617486338798</v>
          </cell>
          <cell r="CN386">
            <v>31.519125683060111</v>
          </cell>
          <cell r="CO386">
            <v>48.874316939890711</v>
          </cell>
          <cell r="CP386">
            <v>50.142076502732237</v>
          </cell>
          <cell r="CQ386">
            <v>43.956284153005463</v>
          </cell>
          <cell r="CR386">
            <v>64</v>
          </cell>
          <cell r="CS386">
            <v>36.633879781420767</v>
          </cell>
          <cell r="CT386">
            <v>46.338797814207652</v>
          </cell>
          <cell r="CU386">
            <v>52.896174863387976</v>
          </cell>
          <cell r="CV386">
            <v>49.967213114754102</v>
          </cell>
          <cell r="CW386">
            <v>47.081967213114758</v>
          </cell>
          <cell r="CX386">
            <v>31.431693989071036</v>
          </cell>
          <cell r="CY386">
            <v>40.655737704918032</v>
          </cell>
          <cell r="CZ386">
            <v>45.158469945355186</v>
          </cell>
          <cell r="DA386">
            <v>41.081967213114758</v>
          </cell>
          <cell r="DB386">
            <v>52.021857923497272</v>
          </cell>
          <cell r="DC386">
            <v>23.562841530054644</v>
          </cell>
          <cell r="DD386">
            <v>40.174863387978142</v>
          </cell>
          <cell r="DE386">
            <v>43.278688524590166</v>
          </cell>
          <cell r="DF386">
            <v>39.759562841530055</v>
          </cell>
          <cell r="DG386">
            <v>54.251366120218577</v>
          </cell>
          <cell r="DH386">
            <v>20.6775956284153</v>
          </cell>
          <cell r="DI386">
            <v>43.584699453551913</v>
          </cell>
          <cell r="DJ386">
            <v>41.092896174863384</v>
          </cell>
          <cell r="DK386">
            <v>39.901639344262293</v>
          </cell>
          <cell r="DL386">
            <v>49.180327868852459</v>
          </cell>
          <cell r="DM386">
            <v>18.622950819672131</v>
          </cell>
          <cell r="DN386">
            <v>43.453551912568308</v>
          </cell>
          <cell r="DO386">
            <v>37.857923497267763</v>
          </cell>
          <cell r="DP386">
            <v>37.278688524590166</v>
          </cell>
          <cell r="DQ386">
            <v>46.382513661202182</v>
          </cell>
          <cell r="DR386">
            <v>10.622950819672131</v>
          </cell>
          <cell r="DS386">
            <v>37.420765027322403</v>
          </cell>
          <cell r="DT386">
            <v>43.934426229508198</v>
          </cell>
          <cell r="DU386">
            <v>34.590163934426229</v>
          </cell>
          <cell r="DV386">
            <v>57.617486338797818</v>
          </cell>
          <cell r="DW386">
            <v>20.546448087431692</v>
          </cell>
          <cell r="DX386">
            <v>38.732240437158474</v>
          </cell>
          <cell r="DY386">
            <v>45.639344262295083</v>
          </cell>
          <cell r="DZ386">
            <v>40.633879781420767</v>
          </cell>
          <cell r="EA386">
            <v>41.311475409836071</v>
          </cell>
          <cell r="EB386">
            <v>13.683060109289618</v>
          </cell>
          <cell r="EC386">
            <v>35.278688524590166</v>
          </cell>
          <cell r="ED386">
            <v>42.185792349726775</v>
          </cell>
          <cell r="EE386">
            <v>33.114754098360656</v>
          </cell>
          <cell r="EF386">
            <v>43.978142076502728</v>
          </cell>
          <cell r="EG386">
            <v>22.73224043715847</v>
          </cell>
          <cell r="EH386">
            <v>39.081967213114751</v>
          </cell>
          <cell r="EI386">
            <v>44.153005464480877</v>
          </cell>
          <cell r="EJ386">
            <v>37.486338797814206</v>
          </cell>
          <cell r="EK386">
            <v>47.606557377049178</v>
          </cell>
          <cell r="EL386">
            <v>38.251366120218577</v>
          </cell>
          <cell r="EM386">
            <v>36.939890710382514</v>
          </cell>
          <cell r="EN386">
            <v>39.387978142076499</v>
          </cell>
          <cell r="EO386">
            <v>40.546448087431692</v>
          </cell>
          <cell r="EP386">
            <v>26.710382513661202</v>
          </cell>
          <cell r="EQ386">
            <v>28.284153005464479</v>
          </cell>
          <cell r="ER386">
            <v>33.267759562841533</v>
          </cell>
          <cell r="ES386">
            <v>32.26229508196721</v>
          </cell>
          <cell r="ET386">
            <v>30.131147540983605</v>
          </cell>
          <cell r="EU386">
            <v>31.431693989071036</v>
          </cell>
          <cell r="EV386">
            <v>29.027322404371585</v>
          </cell>
          <cell r="EW386">
            <v>30.251366120218581</v>
          </cell>
          <cell r="EX386">
            <v>40.131147540983605</v>
          </cell>
          <cell r="EY386">
            <v>32.710382513661202</v>
          </cell>
          <cell r="EZ386">
            <v>25.792349726775953</v>
          </cell>
          <cell r="FA386">
            <v>24</v>
          </cell>
          <cell r="FB386">
            <v>26.885245901639344</v>
          </cell>
          <cell r="FC386">
            <v>28.633879781420763</v>
          </cell>
          <cell r="FD386">
            <v>26.327868852459019</v>
          </cell>
          <cell r="FE386">
            <v>30.120218579234976</v>
          </cell>
          <cell r="FF386">
            <v>28.196721311475407</v>
          </cell>
          <cell r="FG386">
            <v>26.185792349726778</v>
          </cell>
          <cell r="FH386">
            <v>28.284153005464479</v>
          </cell>
          <cell r="FI386">
            <v>28.196721311475407</v>
          </cell>
          <cell r="FJ386">
            <v>35.278688524590166</v>
          </cell>
          <cell r="FK386">
            <v>25.879781420765031</v>
          </cell>
          <cell r="FL386">
            <v>24.918032786885249</v>
          </cell>
          <cell r="FM386">
            <v>27.147540983606554</v>
          </cell>
          <cell r="FN386">
            <v>28.306010928961751</v>
          </cell>
          <cell r="FO386">
            <v>36.808743169398909</v>
          </cell>
          <cell r="FP386">
            <v>20.546448087431692</v>
          </cell>
          <cell r="FQ386">
            <v>25.792349726775953</v>
          </cell>
          <cell r="FR386">
            <v>36.10928961748634</v>
          </cell>
          <cell r="FS386">
            <v>29.814207650273222</v>
          </cell>
          <cell r="FT386">
            <v>35.759562841530055</v>
          </cell>
          <cell r="FU386">
            <v>29.027322404371585</v>
          </cell>
          <cell r="FV386">
            <v>21.94535519125683</v>
          </cell>
          <cell r="FW386">
            <v>31.693989071038253</v>
          </cell>
          <cell r="FX386">
            <v>29.606557377049182</v>
          </cell>
          <cell r="FY386">
            <v>38.42622950819672</v>
          </cell>
          <cell r="FZ386">
            <v>34.229508196721312</v>
          </cell>
          <cell r="GA386">
            <v>26.142076502732241</v>
          </cell>
          <cell r="GB386">
            <v>28.808743169398909</v>
          </cell>
          <cell r="GC386">
            <v>31.901639344262296</v>
          </cell>
          <cell r="GD386">
            <v>49.442622950819668</v>
          </cell>
          <cell r="GE386">
            <v>42.535519125683059</v>
          </cell>
          <cell r="GF386">
            <v>27.934426229508198</v>
          </cell>
          <cell r="GG386">
            <v>37.420765027322403</v>
          </cell>
          <cell r="GH386">
            <v>39.333333333333329</v>
          </cell>
          <cell r="GI386">
            <v>60.983606557377044</v>
          </cell>
          <cell r="GJ386">
            <v>50.535519125683059</v>
          </cell>
          <cell r="GK386">
            <v>36.546448087431692</v>
          </cell>
          <cell r="GL386">
            <v>45.639344262295083</v>
          </cell>
          <cell r="GM386">
            <v>48.42622950819672</v>
          </cell>
          <cell r="GN386">
            <v>74.622950819672127</v>
          </cell>
          <cell r="GO386">
            <v>57.967213114754102</v>
          </cell>
          <cell r="GP386">
            <v>35.497267759562838</v>
          </cell>
          <cell r="GQ386">
            <v>48.830601092896174</v>
          </cell>
          <cell r="GR386">
            <v>54.229508196721312</v>
          </cell>
          <cell r="GS386">
            <v>94.994535519125677</v>
          </cell>
          <cell r="GT386">
            <v>58.666666666666664</v>
          </cell>
          <cell r="GU386">
            <v>47.519125683060111</v>
          </cell>
          <cell r="GV386">
            <v>62.907103825136609</v>
          </cell>
          <cell r="GW386">
            <v>66.021857923497265</v>
          </cell>
          <cell r="GX386">
            <v>148.98360655737704</v>
          </cell>
          <cell r="GY386">
            <v>76.983606557377044</v>
          </cell>
          <cell r="GZ386">
            <v>60.983606557377044</v>
          </cell>
          <cell r="HA386">
            <v>76.765027322404364</v>
          </cell>
          <cell r="HB386">
            <v>90.928961748633881</v>
          </cell>
          <cell r="HC386">
            <v>141.59562841530055</v>
          </cell>
          <cell r="HD386">
            <v>88.131147540983619</v>
          </cell>
          <cell r="HE386">
            <v>72.349726775956285</v>
          </cell>
          <cell r="HF386">
            <v>97.923497267759558</v>
          </cell>
          <cell r="HG386">
            <v>100</v>
          </cell>
          <cell r="HH386">
            <v>142.25136612021859</v>
          </cell>
          <cell r="HI386">
            <v>208.65573770491804</v>
          </cell>
          <cell r="HJ386">
            <v>227.80327868852459</v>
          </cell>
          <cell r="HK386">
            <v>99.234972677595621</v>
          </cell>
          <cell r="HL386">
            <v>169.4863387978142</v>
          </cell>
          <cell r="HM386">
            <v>171.19125683060111</v>
          </cell>
          <cell r="HN386">
            <v>269.59562841530055</v>
          </cell>
          <cell r="HO386">
            <v>271.25683060109293</v>
          </cell>
          <cell r="HP386">
            <v>0</v>
          </cell>
          <cell r="HQ386">
            <v>0</v>
          </cell>
          <cell r="HR386">
            <v>0</v>
          </cell>
          <cell r="HS386">
            <v>0</v>
          </cell>
          <cell r="HT386">
            <v>0</v>
          </cell>
          <cell r="HU386">
            <v>0</v>
          </cell>
          <cell r="HV386">
            <v>0</v>
          </cell>
          <cell r="HW386">
            <v>0</v>
          </cell>
          <cell r="HX386">
            <v>0</v>
          </cell>
          <cell r="HY386">
            <v>0</v>
          </cell>
          <cell r="HZ386">
            <v>0</v>
          </cell>
          <cell r="IA386">
            <v>0</v>
          </cell>
          <cell r="IB386">
            <v>0</v>
          </cell>
          <cell r="IC386">
            <v>0</v>
          </cell>
          <cell r="ID386">
            <v>0</v>
          </cell>
          <cell r="IE386">
            <v>0</v>
          </cell>
          <cell r="IF386">
            <v>0</v>
          </cell>
          <cell r="IG386">
            <v>0</v>
          </cell>
          <cell r="IH386">
            <v>0</v>
          </cell>
          <cell r="II386">
            <v>0</v>
          </cell>
          <cell r="IJ386">
            <v>0</v>
          </cell>
          <cell r="IK386">
            <v>0</v>
          </cell>
          <cell r="IL386">
            <v>0</v>
          </cell>
          <cell r="IM386">
            <v>0</v>
          </cell>
          <cell r="IN386">
            <v>0</v>
          </cell>
          <cell r="IO386">
            <v>0</v>
          </cell>
          <cell r="IP386">
            <v>0</v>
          </cell>
          <cell r="IQ386">
            <v>0</v>
          </cell>
          <cell r="IR386">
            <v>0</v>
          </cell>
          <cell r="IS386">
            <v>0</v>
          </cell>
          <cell r="IT386">
            <v>0</v>
          </cell>
          <cell r="IU386">
            <v>0</v>
          </cell>
        </row>
        <row r="387">
          <cell r="A387" t="str">
            <v>VOLCXDM3</v>
          </cell>
          <cell r="B387" t="str">
            <v>Volume Index (2011=100)</v>
          </cell>
          <cell r="C387" t="str">
            <v>CXDM by commodity</v>
          </cell>
          <cell r="D387" t="str">
            <v>group 3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122.45331069609509</v>
          </cell>
          <cell r="O387">
            <v>140.46406338426712</v>
          </cell>
          <cell r="P387">
            <v>136.34691567628749</v>
          </cell>
          <cell r="Q387">
            <v>143.13808715336728</v>
          </cell>
          <cell r="R387">
            <v>149.98585172608944</v>
          </cell>
          <cell r="S387">
            <v>148.50028296547822</v>
          </cell>
          <cell r="T387">
            <v>164.51612903225808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159.59252971137522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165.73288058856818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160.35653650254667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162.08262591963779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162.71929824561403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168.35031126202605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185.38483305036786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186.57328805885683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195.82625919637803</v>
          </cell>
          <cell r="BN387">
            <v>0</v>
          </cell>
          <cell r="BO387">
            <v>0</v>
          </cell>
          <cell r="BP387">
            <v>0</v>
          </cell>
          <cell r="BQ387">
            <v>0</v>
          </cell>
          <cell r="BR387">
            <v>210.07357102433502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147.65138653084324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140.19524617996603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142.24674589700058</v>
          </cell>
          <cell r="CH387">
            <v>164.17657045840409</v>
          </cell>
          <cell r="CI387">
            <v>82.059988681380872</v>
          </cell>
          <cell r="CJ387">
            <v>123.08998302207131</v>
          </cell>
          <cell r="CK387">
            <v>132.5410299943407</v>
          </cell>
          <cell r="CL387">
            <v>125.53763440860214</v>
          </cell>
          <cell r="CM387">
            <v>147.0288624787776</v>
          </cell>
          <cell r="CN387">
            <v>95.189586870401811</v>
          </cell>
          <cell r="CO387">
            <v>129.59818902093946</v>
          </cell>
          <cell r="CP387">
            <v>137.80418788907753</v>
          </cell>
          <cell r="CQ387">
            <v>127.4052065647991</v>
          </cell>
          <cell r="CR387">
            <v>170.68477645727219</v>
          </cell>
          <cell r="CS387">
            <v>85.229202037351442</v>
          </cell>
          <cell r="CT387">
            <v>152.68817204301075</v>
          </cell>
          <cell r="CU387">
            <v>173.85398981324278</v>
          </cell>
          <cell r="CV387">
            <v>145.61403508771932</v>
          </cell>
          <cell r="CW387">
            <v>233.05036785512166</v>
          </cell>
          <cell r="CX387">
            <v>79.79626485568761</v>
          </cell>
          <cell r="CY387">
            <v>170.11884550084889</v>
          </cell>
          <cell r="CZ387">
            <v>200.96208262591966</v>
          </cell>
          <cell r="DA387">
            <v>170.98189020939444</v>
          </cell>
          <cell r="DB387">
            <v>174.13695529145443</v>
          </cell>
          <cell r="DC387">
            <v>141.70911148839843</v>
          </cell>
          <cell r="DD387">
            <v>153.87662705149972</v>
          </cell>
          <cell r="DE387">
            <v>163.83701188455009</v>
          </cell>
          <cell r="DF387">
            <v>158.38992642897566</v>
          </cell>
          <cell r="DG387">
            <v>186.81380871533673</v>
          </cell>
          <cell r="DH387">
            <v>19.637804187889078</v>
          </cell>
          <cell r="DI387">
            <v>110.46972269383136</v>
          </cell>
          <cell r="DJ387">
            <v>135.59705715902658</v>
          </cell>
          <cell r="DK387">
            <v>113.12959818902092</v>
          </cell>
          <cell r="DL387">
            <v>193.43520090548952</v>
          </cell>
          <cell r="DM387">
            <v>53.367289190718736</v>
          </cell>
          <cell r="DN387">
            <v>115.50650820599886</v>
          </cell>
          <cell r="DO387">
            <v>108.6021505376344</v>
          </cell>
          <cell r="DP387">
            <v>117.72778720996038</v>
          </cell>
          <cell r="DQ387">
            <v>151.6694963214488</v>
          </cell>
          <cell r="DR387">
            <v>30.390492359932086</v>
          </cell>
          <cell r="DS387">
            <v>92.642897566496885</v>
          </cell>
          <cell r="DT387">
            <v>98.07583474816073</v>
          </cell>
          <cell r="DU387">
            <v>93.194680249009622</v>
          </cell>
          <cell r="DV387">
            <v>107.80984719864178</v>
          </cell>
          <cell r="DW387">
            <v>64.968873797396725</v>
          </cell>
          <cell r="DX387">
            <v>100.62252405206564</v>
          </cell>
          <cell r="DY387">
            <v>115.2235427277872</v>
          </cell>
          <cell r="DZ387">
            <v>97.156196943972844</v>
          </cell>
          <cell r="EA387">
            <v>125.97623089983021</v>
          </cell>
          <cell r="EB387">
            <v>84.153933220147138</v>
          </cell>
          <cell r="EC387">
            <v>105.48953027730616</v>
          </cell>
          <cell r="ED387">
            <v>121.16581777023202</v>
          </cell>
          <cell r="EE387">
            <v>109.19637804187889</v>
          </cell>
          <cell r="EF387">
            <v>185.6819468024901</v>
          </cell>
          <cell r="EG387">
            <v>47.481607243916244</v>
          </cell>
          <cell r="EH387">
            <v>102.65987549518958</v>
          </cell>
          <cell r="EI387">
            <v>112.3372948500283</v>
          </cell>
          <cell r="EJ387">
            <v>112.04018109790606</v>
          </cell>
          <cell r="EK387">
            <v>188.56819468024901</v>
          </cell>
          <cell r="EL387">
            <v>41.426146010186763</v>
          </cell>
          <cell r="EM387">
            <v>71.533672891907187</v>
          </cell>
          <cell r="EN387">
            <v>73.797396717600449</v>
          </cell>
          <cell r="EO387">
            <v>93.831352574985843</v>
          </cell>
          <cell r="EP387">
            <v>169.7792869269949</v>
          </cell>
          <cell r="EQ387">
            <v>33.616298811544993</v>
          </cell>
          <cell r="ER387">
            <v>36.55913978494624</v>
          </cell>
          <cell r="ES387">
            <v>94.623655913978496</v>
          </cell>
          <cell r="ET387">
            <v>83.644595359366164</v>
          </cell>
          <cell r="EU387">
            <v>103.39558573853991</v>
          </cell>
          <cell r="EV387">
            <v>43.576683644595363</v>
          </cell>
          <cell r="EW387">
            <v>64.572722127900391</v>
          </cell>
          <cell r="EX387">
            <v>73.457838143746471</v>
          </cell>
          <cell r="EY387">
            <v>71.250707413695523</v>
          </cell>
          <cell r="EZ387">
            <v>71.363893604980191</v>
          </cell>
          <cell r="FA387">
            <v>47.707979626485567</v>
          </cell>
          <cell r="FB387">
            <v>56.876061120543298</v>
          </cell>
          <cell r="FC387">
            <v>60.611205432937176</v>
          </cell>
          <cell r="FD387">
            <v>59.13978494623656</v>
          </cell>
          <cell r="FE387">
            <v>80.19241652518393</v>
          </cell>
          <cell r="FF387">
            <v>34.125636672325975</v>
          </cell>
          <cell r="FG387">
            <v>46.915676287492921</v>
          </cell>
          <cell r="FH387">
            <v>48.839841539332198</v>
          </cell>
          <cell r="FI387">
            <v>52.518392756083756</v>
          </cell>
          <cell r="FJ387">
            <v>93.2088285229202</v>
          </cell>
          <cell r="FK387">
            <v>14.714204867006226</v>
          </cell>
          <cell r="FL387">
            <v>45.104697226938313</v>
          </cell>
          <cell r="FM387">
            <v>49.17940011318619</v>
          </cell>
          <cell r="FN387">
            <v>50.551782682512737</v>
          </cell>
          <cell r="FO387">
            <v>94.4538766270515</v>
          </cell>
          <cell r="FP387">
            <v>32.823995472552348</v>
          </cell>
          <cell r="FQ387">
            <v>50.481041312959817</v>
          </cell>
          <cell r="FR387">
            <v>58.856819468024902</v>
          </cell>
          <cell r="FS387">
            <v>59.153933220147138</v>
          </cell>
          <cell r="FT387">
            <v>104.81041312959817</v>
          </cell>
          <cell r="FU387">
            <v>28.74929258630447</v>
          </cell>
          <cell r="FV387">
            <v>42.558007923033394</v>
          </cell>
          <cell r="FW387">
            <v>54.385964912280706</v>
          </cell>
          <cell r="FX387">
            <v>57.625919637804188</v>
          </cell>
          <cell r="FY387">
            <v>123.08998302207131</v>
          </cell>
          <cell r="FZ387">
            <v>31.126202603282398</v>
          </cell>
          <cell r="GA387">
            <v>41.25636672325976</v>
          </cell>
          <cell r="GB387">
            <v>56.593095642331633</v>
          </cell>
          <cell r="GC387">
            <v>63.016411997736277</v>
          </cell>
          <cell r="GD387">
            <v>139.55857385398983</v>
          </cell>
          <cell r="GE387">
            <v>42.444821731748725</v>
          </cell>
          <cell r="GF387">
            <v>58.347481607243914</v>
          </cell>
          <cell r="GG387">
            <v>68.70401810979061</v>
          </cell>
          <cell r="GH387">
            <v>77.263723825693262</v>
          </cell>
          <cell r="GI387">
            <v>179.73967176004527</v>
          </cell>
          <cell r="GJ387">
            <v>50.537634408602152</v>
          </cell>
          <cell r="GK387">
            <v>68.817204301075279</v>
          </cell>
          <cell r="GL387">
            <v>79.456706281833618</v>
          </cell>
          <cell r="GM387">
            <v>94.637804187889074</v>
          </cell>
          <cell r="GN387">
            <v>243.52009054895305</v>
          </cell>
          <cell r="GO387">
            <v>63.214487832484437</v>
          </cell>
          <cell r="GP387">
            <v>91.114883984153934</v>
          </cell>
          <cell r="GQ387">
            <v>91.228070175438589</v>
          </cell>
          <cell r="GR387">
            <v>122.2693831352575</v>
          </cell>
          <cell r="GS387">
            <v>219.35483870967741</v>
          </cell>
          <cell r="GT387">
            <v>61.629881154499152</v>
          </cell>
          <cell r="GU387">
            <v>71.986417657045848</v>
          </cell>
          <cell r="GV387">
            <v>78.834182229767976</v>
          </cell>
          <cell r="GW387">
            <v>107.95132993774759</v>
          </cell>
          <cell r="GX387">
            <v>159.25297113752123</v>
          </cell>
          <cell r="GY387">
            <v>65.138653084323721</v>
          </cell>
          <cell r="GZ387">
            <v>71.646859083191856</v>
          </cell>
          <cell r="HA387">
            <v>84.153933220147138</v>
          </cell>
          <cell r="HB387">
            <v>95.048104131295986</v>
          </cell>
          <cell r="HC387">
            <v>214.82739105829089</v>
          </cell>
          <cell r="HD387">
            <v>49.858517260894168</v>
          </cell>
          <cell r="HE387">
            <v>67.402376910016983</v>
          </cell>
          <cell r="HF387">
            <v>67.911714770797957</v>
          </cell>
          <cell r="HG387">
            <v>100</v>
          </cell>
          <cell r="HH387">
            <v>80.079230333899261</v>
          </cell>
          <cell r="HI387">
            <v>107.47028862478778</v>
          </cell>
          <cell r="HJ387">
            <v>135.48387096774192</v>
          </cell>
          <cell r="HK387">
            <v>62.478777589134125</v>
          </cell>
          <cell r="HL387">
            <v>96.37804187889077</v>
          </cell>
          <cell r="HM387">
            <v>128.80588568194679</v>
          </cell>
          <cell r="HN387">
            <v>156.76287492925863</v>
          </cell>
          <cell r="HO387">
            <v>155.85738539898134</v>
          </cell>
          <cell r="HP387">
            <v>0</v>
          </cell>
          <cell r="HQ387">
            <v>0</v>
          </cell>
          <cell r="HR387">
            <v>0</v>
          </cell>
          <cell r="HS387">
            <v>0</v>
          </cell>
          <cell r="HT387">
            <v>0</v>
          </cell>
          <cell r="HU387">
            <v>0</v>
          </cell>
          <cell r="HV387">
            <v>0</v>
          </cell>
          <cell r="HW387">
            <v>0</v>
          </cell>
          <cell r="HX387">
            <v>0</v>
          </cell>
          <cell r="HY387">
            <v>0</v>
          </cell>
          <cell r="HZ387">
            <v>0</v>
          </cell>
          <cell r="IA387">
            <v>0</v>
          </cell>
          <cell r="IB387">
            <v>0</v>
          </cell>
          <cell r="IC387">
            <v>0</v>
          </cell>
          <cell r="ID387">
            <v>0</v>
          </cell>
          <cell r="IE387">
            <v>0</v>
          </cell>
          <cell r="IF387">
            <v>0</v>
          </cell>
          <cell r="IG387">
            <v>0</v>
          </cell>
          <cell r="IH387">
            <v>0</v>
          </cell>
          <cell r="II387">
            <v>0</v>
          </cell>
          <cell r="IJ387">
            <v>0</v>
          </cell>
          <cell r="IK387">
            <v>0</v>
          </cell>
          <cell r="IL387">
            <v>0</v>
          </cell>
          <cell r="IM387">
            <v>0</v>
          </cell>
          <cell r="IN387">
            <v>0</v>
          </cell>
          <cell r="IO387">
            <v>0</v>
          </cell>
          <cell r="IP387">
            <v>0</v>
          </cell>
          <cell r="IQ387">
            <v>0</v>
          </cell>
          <cell r="IR387">
            <v>0</v>
          </cell>
          <cell r="IS387">
            <v>0</v>
          </cell>
          <cell r="IT387">
            <v>0</v>
          </cell>
          <cell r="IU387">
            <v>0</v>
          </cell>
        </row>
        <row r="388">
          <cell r="A388" t="str">
            <v>VOLCXDM4</v>
          </cell>
          <cell r="B388" t="str">
            <v>Volume Index (2011=100)</v>
          </cell>
          <cell r="C388" t="str">
            <v>CXDM by commodity</v>
          </cell>
          <cell r="D388" t="str">
            <v>group 4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5.8512728298101502</v>
          </cell>
          <cell r="O388">
            <v>5.7999620947723143</v>
          </cell>
          <cell r="P388">
            <v>7.6161772115620199</v>
          </cell>
          <cell r="Q388">
            <v>8.6239015573501465</v>
          </cell>
          <cell r="R388">
            <v>11.094212981153706</v>
          </cell>
          <cell r="S388">
            <v>13.463751970378452</v>
          </cell>
          <cell r="T388">
            <v>14.521862533455987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14.774718137651446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11.042902246115869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10.48772933818397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11.243522597525066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16.032524534389751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21.730327417960606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21.88287284645147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22.386735019345533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23.395383882882093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24.705887791280873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27.377744084242057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28.891179638421111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30.20168354681989</v>
          </cell>
          <cell r="CH388">
            <v>33.354751327838613</v>
          </cell>
          <cell r="CI388">
            <v>30.375955142398848</v>
          </cell>
          <cell r="CJ388">
            <v>34.850621044797506</v>
          </cell>
          <cell r="CK388">
            <v>39.787545821410909</v>
          </cell>
          <cell r="CL388">
            <v>34.597303181727831</v>
          </cell>
          <cell r="CM388">
            <v>36.174530460548517</v>
          </cell>
          <cell r="CN388">
            <v>38.371184630816948</v>
          </cell>
          <cell r="CO388">
            <v>41.950917352735878</v>
          </cell>
          <cell r="CP388">
            <v>43.389466969292144</v>
          </cell>
          <cell r="CQ388">
            <v>39.97152485334837</v>
          </cell>
          <cell r="CR388">
            <v>42.052614305063123</v>
          </cell>
          <cell r="CS388">
            <v>44.001497718752461</v>
          </cell>
          <cell r="CT388">
            <v>46.05392712026589</v>
          </cell>
          <cell r="CU388">
            <v>51.349564783269926</v>
          </cell>
          <cell r="CV388">
            <v>45.864400981837846</v>
          </cell>
          <cell r="CW388">
            <v>46.050229049272176</v>
          </cell>
          <cell r="CX388">
            <v>44.892732828238465</v>
          </cell>
          <cell r="CY388">
            <v>46.397847722681654</v>
          </cell>
          <cell r="CZ388">
            <v>52.632795418090041</v>
          </cell>
          <cell r="DA388">
            <v>47.493401254570585</v>
          </cell>
          <cell r="DB388">
            <v>45.486273222730198</v>
          </cell>
          <cell r="DC388">
            <v>47.512816127287607</v>
          </cell>
          <cell r="DD388">
            <v>51.639863356276784</v>
          </cell>
          <cell r="DE388">
            <v>57.85632069671658</v>
          </cell>
          <cell r="DF388">
            <v>50.623818350752792</v>
          </cell>
          <cell r="DG388">
            <v>44.39534227958341</v>
          </cell>
          <cell r="DH388">
            <v>50.408405715368723</v>
          </cell>
          <cell r="DI388">
            <v>56.277244382399026</v>
          </cell>
          <cell r="DJ388">
            <v>61.055152106282563</v>
          </cell>
          <cell r="DK388">
            <v>53.034036120908432</v>
          </cell>
          <cell r="DL388">
            <v>51.127680523646859</v>
          </cell>
          <cell r="DM388">
            <v>56.280942453392747</v>
          </cell>
          <cell r="DN388">
            <v>66.053095054292314</v>
          </cell>
          <cell r="DO388">
            <v>69.666110415154691</v>
          </cell>
          <cell r="DP388">
            <v>60.781957111621651</v>
          </cell>
          <cell r="DQ388">
            <v>59.048948592190598</v>
          </cell>
          <cell r="DR388">
            <v>69.690147876613864</v>
          </cell>
          <cell r="DS388">
            <v>71.639031290303194</v>
          </cell>
          <cell r="DT388">
            <v>75.84188897466359</v>
          </cell>
          <cell r="DU388">
            <v>69.055004183442819</v>
          </cell>
          <cell r="DV388">
            <v>66.280526420405963</v>
          </cell>
          <cell r="DW388">
            <v>68.085185065340298</v>
          </cell>
          <cell r="DX388">
            <v>71.670464893749795</v>
          </cell>
          <cell r="DY388">
            <v>76.538975356979407</v>
          </cell>
          <cell r="DZ388">
            <v>70.643787934118862</v>
          </cell>
          <cell r="EA388">
            <v>66.724294939652111</v>
          </cell>
          <cell r="EB388">
            <v>65.637062067499045</v>
          </cell>
          <cell r="EC388">
            <v>67.604435836156966</v>
          </cell>
          <cell r="ED388">
            <v>73.062788622884582</v>
          </cell>
          <cell r="EE388">
            <v>68.257145366548173</v>
          </cell>
          <cell r="EF388">
            <v>68.872874187002211</v>
          </cell>
          <cell r="EG388">
            <v>68.545594904058177</v>
          </cell>
          <cell r="EH388">
            <v>74.416282606585341</v>
          </cell>
          <cell r="EI388">
            <v>84.336358047233617</v>
          </cell>
          <cell r="EJ388">
            <v>74.042777436219836</v>
          </cell>
          <cell r="EK388">
            <v>67.7153779659685</v>
          </cell>
          <cell r="EL388">
            <v>74.554960268849754</v>
          </cell>
          <cell r="EM388">
            <v>80.029954375049115</v>
          </cell>
          <cell r="EN388">
            <v>76.119244299192431</v>
          </cell>
          <cell r="EO388">
            <v>74.604884227264961</v>
          </cell>
          <cell r="EP388">
            <v>57.336741722099205</v>
          </cell>
          <cell r="EQ388">
            <v>60.916474444018142</v>
          </cell>
          <cell r="ER388">
            <v>64.172625953986753</v>
          </cell>
          <cell r="ES388">
            <v>63.048412371896511</v>
          </cell>
          <cell r="ET388">
            <v>61.368563623000149</v>
          </cell>
          <cell r="EU388">
            <v>53.703386970771369</v>
          </cell>
          <cell r="EV388">
            <v>59.431698940040398</v>
          </cell>
          <cell r="EW388">
            <v>63.224070744098114</v>
          </cell>
          <cell r="EX388">
            <v>66.088226728732621</v>
          </cell>
          <cell r="EY388">
            <v>60.611845845910629</v>
          </cell>
          <cell r="EZ388">
            <v>59.692412945097516</v>
          </cell>
          <cell r="FA388">
            <v>62.353175025077547</v>
          </cell>
          <cell r="FB388">
            <v>65.33382024601417</v>
          </cell>
          <cell r="FC388">
            <v>62.523286290788569</v>
          </cell>
          <cell r="FD388">
            <v>62.475673626744452</v>
          </cell>
          <cell r="FE388">
            <v>55.779853833743978</v>
          </cell>
          <cell r="FF388">
            <v>65.400385523901093</v>
          </cell>
          <cell r="FG388">
            <v>56.957689445243119</v>
          </cell>
          <cell r="FH388">
            <v>58.311183428943878</v>
          </cell>
          <cell r="FI388">
            <v>59.112278057958022</v>
          </cell>
          <cell r="FJ388">
            <v>49.424718831039762</v>
          </cell>
          <cell r="FK388">
            <v>50.944626009457814</v>
          </cell>
          <cell r="FL388">
            <v>49.807469178889562</v>
          </cell>
          <cell r="FM388">
            <v>49.583735883769634</v>
          </cell>
          <cell r="FN388">
            <v>49.940137475789193</v>
          </cell>
          <cell r="FO388">
            <v>42.969735911505161</v>
          </cell>
          <cell r="FP388">
            <v>37.729569313406898</v>
          </cell>
          <cell r="FQ388">
            <v>48.049036421376698</v>
          </cell>
          <cell r="FR388">
            <v>51.170208340074609</v>
          </cell>
          <cell r="FS388">
            <v>44.97963749659084</v>
          </cell>
          <cell r="FT388">
            <v>45.841288038127111</v>
          </cell>
          <cell r="FU388">
            <v>54.163796809489249</v>
          </cell>
          <cell r="FV388">
            <v>53.98074229530021</v>
          </cell>
          <cell r="FW388">
            <v>55.681854952410447</v>
          </cell>
          <cell r="FX388">
            <v>52.416920523831756</v>
          </cell>
          <cell r="FY388">
            <v>47.233611767261898</v>
          </cell>
          <cell r="FZ388">
            <v>54.300625436256809</v>
          </cell>
          <cell r="GA388">
            <v>54.720356494043799</v>
          </cell>
          <cell r="GB388">
            <v>59.174683005977002</v>
          </cell>
          <cell r="GC388">
            <v>53.857319175884875</v>
          </cell>
          <cell r="GD388">
            <v>50.707949465859869</v>
          </cell>
          <cell r="GE388">
            <v>58.871441184492134</v>
          </cell>
          <cell r="GF388">
            <v>56.867086705897037</v>
          </cell>
          <cell r="GG388">
            <v>59.733091726028405</v>
          </cell>
          <cell r="GH388">
            <v>56.54489227056937</v>
          </cell>
          <cell r="GI388">
            <v>53.501842101613747</v>
          </cell>
          <cell r="GJ388">
            <v>61.554391690434471</v>
          </cell>
          <cell r="GK388">
            <v>64.290964225785729</v>
          </cell>
          <cell r="GL388">
            <v>69.481206865468806</v>
          </cell>
          <cell r="GM388">
            <v>62.207101220825692</v>
          </cell>
          <cell r="GN388">
            <v>57.908093690628625</v>
          </cell>
          <cell r="GO388">
            <v>67.249421020760053</v>
          </cell>
          <cell r="GP388">
            <v>67.377004470043317</v>
          </cell>
          <cell r="GQ388">
            <v>66.825991891979342</v>
          </cell>
          <cell r="GR388">
            <v>64.840127768352829</v>
          </cell>
          <cell r="GS388">
            <v>51.392092599697683</v>
          </cell>
          <cell r="GT388">
            <v>59.180230112467584</v>
          </cell>
          <cell r="GU388">
            <v>64.128249102062142</v>
          </cell>
          <cell r="GV388">
            <v>76.439127440149036</v>
          </cell>
          <cell r="GW388">
            <v>62.78492481359411</v>
          </cell>
          <cell r="GX388">
            <v>63.279541809003881</v>
          </cell>
          <cell r="GY388">
            <v>69.100305553115859</v>
          </cell>
          <cell r="GZ388">
            <v>75.335253248524239</v>
          </cell>
          <cell r="HA388">
            <v>93.139616047779072</v>
          </cell>
          <cell r="HB388">
            <v>75.213679164605765</v>
          </cell>
          <cell r="HC388">
            <v>83.241729033093108</v>
          </cell>
          <cell r="HD388">
            <v>97.33877566114576</v>
          </cell>
          <cell r="HE388">
            <v>103.66802416689393</v>
          </cell>
          <cell r="HF388">
            <v>115.75147113886719</v>
          </cell>
          <cell r="HG388">
            <v>100</v>
          </cell>
          <cell r="HH388">
            <v>111.71687568472095</v>
          </cell>
          <cell r="HI388">
            <v>97.632772305146332</v>
          </cell>
          <cell r="HJ388">
            <v>87.858770668749912</v>
          </cell>
          <cell r="HK388">
            <v>119.95987592971815</v>
          </cell>
          <cell r="HL388">
            <v>104.29207364708384</v>
          </cell>
          <cell r="HM388">
            <v>129.93727147076905</v>
          </cell>
          <cell r="HN388">
            <v>125.3276259770997</v>
          </cell>
          <cell r="HO388">
            <v>108.12604874982088</v>
          </cell>
          <cell r="HP388">
            <v>0</v>
          </cell>
          <cell r="HQ388">
            <v>0</v>
          </cell>
          <cell r="HR388">
            <v>0</v>
          </cell>
          <cell r="HS388">
            <v>0</v>
          </cell>
          <cell r="HT388">
            <v>0</v>
          </cell>
          <cell r="HU388">
            <v>0</v>
          </cell>
          <cell r="HV388">
            <v>0</v>
          </cell>
          <cell r="HW388">
            <v>0</v>
          </cell>
          <cell r="HX388">
            <v>0</v>
          </cell>
          <cell r="HY388">
            <v>0</v>
          </cell>
          <cell r="HZ388">
            <v>0</v>
          </cell>
          <cell r="IA388">
            <v>0</v>
          </cell>
          <cell r="IB388">
            <v>0</v>
          </cell>
          <cell r="IC388">
            <v>0</v>
          </cell>
          <cell r="ID388">
            <v>0</v>
          </cell>
          <cell r="IE388">
            <v>0</v>
          </cell>
          <cell r="IF388">
            <v>0</v>
          </cell>
          <cell r="IG388">
            <v>0</v>
          </cell>
          <cell r="IH388">
            <v>0</v>
          </cell>
          <cell r="II388">
            <v>0</v>
          </cell>
          <cell r="IJ388">
            <v>0</v>
          </cell>
          <cell r="IK388">
            <v>0</v>
          </cell>
          <cell r="IL388">
            <v>0</v>
          </cell>
          <cell r="IM388">
            <v>0</v>
          </cell>
          <cell r="IN388">
            <v>0</v>
          </cell>
          <cell r="IO388">
            <v>0</v>
          </cell>
          <cell r="IP388">
            <v>0</v>
          </cell>
          <cell r="IQ388">
            <v>0</v>
          </cell>
          <cell r="IR388">
            <v>0</v>
          </cell>
          <cell r="IS388">
            <v>0</v>
          </cell>
          <cell r="IT388">
            <v>0</v>
          </cell>
          <cell r="IU388">
            <v>0</v>
          </cell>
        </row>
        <row r="389">
          <cell r="A389" t="str">
            <v>VOLCXDM5</v>
          </cell>
          <cell r="B389" t="str">
            <v>Volume Index (2011=100)</v>
          </cell>
          <cell r="C389" t="str">
            <v>CXDM by commodity</v>
          </cell>
          <cell r="D389" t="str">
            <v>group 5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6.8012714007079396</v>
          </cell>
          <cell r="O389">
            <v>7.4777350078946547</v>
          </cell>
          <cell r="P389">
            <v>8.1191112578817553</v>
          </cell>
          <cell r="Q389">
            <v>8.5463514308417867</v>
          </cell>
          <cell r="R389">
            <v>8.7372679332514629</v>
          </cell>
          <cell r="S389">
            <v>8.9333443411316704</v>
          </cell>
          <cell r="T389">
            <v>9.248098574834108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10.234156510252731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11.966852767257304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13.420914128853159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14.927090535701387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16.07568549344176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17.720663357447293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19.189172454360637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21.252618652026296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23.277365558662964</v>
          </cell>
          <cell r="BN389">
            <v>0</v>
          </cell>
          <cell r="BO389">
            <v>0</v>
          </cell>
          <cell r="BP389">
            <v>0</v>
          </cell>
          <cell r="BQ389">
            <v>0</v>
          </cell>
          <cell r="BR389">
            <v>25.761860042724017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27.965655669188138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29.391337550696072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30.774192216798589</v>
          </cell>
          <cell r="CH389">
            <v>31.143125457941611</v>
          </cell>
          <cell r="CI389">
            <v>33.547641407209419</v>
          </cell>
          <cell r="CJ389">
            <v>34.381482131247353</v>
          </cell>
          <cell r="CK389">
            <v>34.214301194002125</v>
          </cell>
          <cell r="CL389">
            <v>33.325765471976553</v>
          </cell>
          <cell r="CM389">
            <v>33.904706865770216</v>
          </cell>
          <cell r="CN389">
            <v>36.707567517363081</v>
          </cell>
          <cell r="CO389">
            <v>37.687949556764124</v>
          </cell>
          <cell r="CP389">
            <v>37.002714110277502</v>
          </cell>
          <cell r="CQ389">
            <v>36.325734512543725</v>
          </cell>
          <cell r="CR389">
            <v>38.439231793273549</v>
          </cell>
          <cell r="CS389">
            <v>41.592966016862569</v>
          </cell>
          <cell r="CT389">
            <v>42.230730333020297</v>
          </cell>
          <cell r="CU389">
            <v>41.99543864356405</v>
          </cell>
          <cell r="CV389">
            <v>41.064591696680118</v>
          </cell>
          <cell r="CW389">
            <v>42.664162392544966</v>
          </cell>
          <cell r="CX389">
            <v>45.26888267406941</v>
          </cell>
          <cell r="CY389">
            <v>46.148130566248028</v>
          </cell>
          <cell r="CZ389">
            <v>45.330801539715793</v>
          </cell>
          <cell r="DA389">
            <v>44.852994293144548</v>
          </cell>
          <cell r="DB389">
            <v>44.748764202639805</v>
          </cell>
          <cell r="DC389">
            <v>48.492791612057665</v>
          </cell>
          <cell r="DD389">
            <v>49.281225167954922</v>
          </cell>
          <cell r="DE389">
            <v>48.005696535639473</v>
          </cell>
          <cell r="DF389">
            <v>47.63211937957297</v>
          </cell>
          <cell r="DG389">
            <v>47.51034561046842</v>
          </cell>
          <cell r="DH389">
            <v>51.097511893582116</v>
          </cell>
          <cell r="DI389">
            <v>52.135684874253108</v>
          </cell>
          <cell r="DJ389">
            <v>51.601118667506007</v>
          </cell>
          <cell r="DK389">
            <v>50.586165261452408</v>
          </cell>
          <cell r="DL389">
            <v>51.13672717515815</v>
          </cell>
          <cell r="DM389">
            <v>55.25639570283073</v>
          </cell>
          <cell r="DN389">
            <v>56.597971125168989</v>
          </cell>
          <cell r="DO389">
            <v>56.205818309408571</v>
          </cell>
          <cell r="DP389">
            <v>54.799228078141603</v>
          </cell>
          <cell r="DQ389">
            <v>55.819857380212788</v>
          </cell>
          <cell r="DR389">
            <v>60.569034375290244</v>
          </cell>
          <cell r="DS389">
            <v>61.708341503183661</v>
          </cell>
          <cell r="DT389">
            <v>60.845605308510756</v>
          </cell>
          <cell r="DU389">
            <v>59.73570964179936</v>
          </cell>
          <cell r="DV389">
            <v>59.879671004427202</v>
          </cell>
          <cell r="DW389">
            <v>64.538033663223288</v>
          </cell>
          <cell r="DX389">
            <v>65.840393803985506</v>
          </cell>
          <cell r="DY389">
            <v>62.354361668094235</v>
          </cell>
          <cell r="DZ389">
            <v>63.153115034932561</v>
          </cell>
          <cell r="EA389">
            <v>61.30380491429397</v>
          </cell>
          <cell r="EB389">
            <v>65.929144178078658</v>
          </cell>
          <cell r="EC389">
            <v>67.15926564225343</v>
          </cell>
          <cell r="ED389">
            <v>65.976615308407546</v>
          </cell>
          <cell r="EE389">
            <v>65.092207510758399</v>
          </cell>
          <cell r="EF389">
            <v>64.282102351884916</v>
          </cell>
          <cell r="EG389">
            <v>68.426538425816048</v>
          </cell>
          <cell r="EH389">
            <v>69.491542914933802</v>
          </cell>
          <cell r="EI389">
            <v>68.372875408922511</v>
          </cell>
          <cell r="EJ389">
            <v>67.643264775389312</v>
          </cell>
          <cell r="EK389">
            <v>66.236674544122351</v>
          </cell>
          <cell r="EL389">
            <v>70.391430428994539</v>
          </cell>
          <cell r="EM389">
            <v>71.188119833644649</v>
          </cell>
          <cell r="EN389">
            <v>69.380088956770308</v>
          </cell>
          <cell r="EO389">
            <v>69.299078440882965</v>
          </cell>
          <cell r="EP389">
            <v>67.097346776607054</v>
          </cell>
          <cell r="EQ389">
            <v>71.510097935005831</v>
          </cell>
          <cell r="ER389">
            <v>72.346002621231975</v>
          </cell>
          <cell r="ES389">
            <v>70.395558353370973</v>
          </cell>
          <cell r="ET389">
            <v>70.337251421553958</v>
          </cell>
          <cell r="EU389">
            <v>67.958019009091757</v>
          </cell>
          <cell r="EV389">
            <v>72.31710715059701</v>
          </cell>
          <cell r="EW389">
            <v>73.138564101505665</v>
          </cell>
          <cell r="EX389">
            <v>71.623615855357528</v>
          </cell>
          <cell r="EY389">
            <v>71.259326529137994</v>
          </cell>
          <cell r="EZ389">
            <v>72.222164889939208</v>
          </cell>
          <cell r="FA389">
            <v>72.595742046005711</v>
          </cell>
          <cell r="FB389">
            <v>74.094178594648142</v>
          </cell>
          <cell r="FC389">
            <v>74.405836885068268</v>
          </cell>
          <cell r="FD389">
            <v>73.329480603915329</v>
          </cell>
          <cell r="FE389">
            <v>75.179822705648036</v>
          </cell>
          <cell r="FF389">
            <v>75.960000412792439</v>
          </cell>
          <cell r="FG389">
            <v>77.714368272773243</v>
          </cell>
          <cell r="FH389">
            <v>78.715389934056418</v>
          </cell>
          <cell r="FI389">
            <v>76.89239533131753</v>
          </cell>
          <cell r="FJ389">
            <v>79.629725183434644</v>
          </cell>
          <cell r="FK389">
            <v>80.678217975046692</v>
          </cell>
          <cell r="FL389">
            <v>82.325259801240435</v>
          </cell>
          <cell r="FM389">
            <v>82.440841683780349</v>
          </cell>
          <cell r="FN389">
            <v>81.268511160875534</v>
          </cell>
          <cell r="FO389">
            <v>83.090989773067363</v>
          </cell>
          <cell r="FP389">
            <v>83.619364093249814</v>
          </cell>
          <cell r="FQ389">
            <v>84.785502729589993</v>
          </cell>
          <cell r="FR389">
            <v>84.911404423070962</v>
          </cell>
          <cell r="FS389">
            <v>84.101815254744537</v>
          </cell>
          <cell r="FT389">
            <v>85.728733449603197</v>
          </cell>
          <cell r="FU389">
            <v>85.776204579932084</v>
          </cell>
          <cell r="FV389">
            <v>87.000134157542234</v>
          </cell>
          <cell r="FW389">
            <v>88.442843727102911</v>
          </cell>
          <cell r="FX389">
            <v>86.73697897854511</v>
          </cell>
          <cell r="FY389">
            <v>89.38194652273971</v>
          </cell>
          <cell r="FZ389">
            <v>89.699796699724459</v>
          </cell>
          <cell r="GA389">
            <v>90.993900991733838</v>
          </cell>
          <cell r="GB389">
            <v>91.105354949897318</v>
          </cell>
          <cell r="GC389">
            <v>90.295249791023821</v>
          </cell>
          <cell r="GD389">
            <v>91.710095871043634</v>
          </cell>
          <cell r="GE389">
            <v>91.641985118832622</v>
          </cell>
          <cell r="GF389">
            <v>92.768908473596767</v>
          </cell>
          <cell r="GG389">
            <v>92.764780549220333</v>
          </cell>
          <cell r="GH389">
            <v>92.22144250317335</v>
          </cell>
          <cell r="GI389">
            <v>93.480975428530144</v>
          </cell>
          <cell r="GJ389">
            <v>93.456207882271585</v>
          </cell>
          <cell r="GK389">
            <v>94.775079720539523</v>
          </cell>
          <cell r="GL389">
            <v>94.58932312360038</v>
          </cell>
          <cell r="GM389">
            <v>94.075396538735419</v>
          </cell>
          <cell r="GN389">
            <v>95.30551800291019</v>
          </cell>
          <cell r="GO389">
            <v>95.330285549168735</v>
          </cell>
          <cell r="GP389">
            <v>96.432441357674321</v>
          </cell>
          <cell r="GQ389">
            <v>96.376714378592581</v>
          </cell>
          <cell r="GR389">
            <v>95.861239822086461</v>
          </cell>
          <cell r="GS389">
            <v>96.777123043105846</v>
          </cell>
          <cell r="GT389">
            <v>96.488168336756075</v>
          </cell>
          <cell r="GU389">
            <v>97.518085468674215</v>
          </cell>
          <cell r="GV389">
            <v>97.478870187098181</v>
          </cell>
          <cell r="GW389">
            <v>97.065561758908586</v>
          </cell>
          <cell r="GX389">
            <v>98.287943364877549</v>
          </cell>
          <cell r="GY389">
            <v>98.098058843561986</v>
          </cell>
          <cell r="GZ389">
            <v>99.049545412328044</v>
          </cell>
          <cell r="HA389">
            <v>98.98969050886987</v>
          </cell>
          <cell r="HB389">
            <v>98.606309532409369</v>
          </cell>
          <cell r="HC389">
            <v>99.668734068791863</v>
          </cell>
          <cell r="HD389">
            <v>99.454082001217742</v>
          </cell>
          <cell r="HE389">
            <v>100.4551036625009</v>
          </cell>
          <cell r="HF389">
            <v>100.42208026748949</v>
          </cell>
          <cell r="HG389">
            <v>100</v>
          </cell>
          <cell r="HH389">
            <v>101.02888515082404</v>
          </cell>
          <cell r="HI389">
            <v>100.71722686040391</v>
          </cell>
          <cell r="HJ389">
            <v>101.7058647485578</v>
          </cell>
          <cell r="HK389">
            <v>101.56757928194754</v>
          </cell>
          <cell r="HL389">
            <v>101.25488901043333</v>
          </cell>
          <cell r="HM389">
            <v>102.11040133744748</v>
          </cell>
          <cell r="HN389">
            <v>101.84002229079164</v>
          </cell>
          <cell r="HO389">
            <v>102.77499716205199</v>
          </cell>
          <cell r="HP389">
            <v>0</v>
          </cell>
          <cell r="HQ389">
            <v>0</v>
          </cell>
          <cell r="HR389">
            <v>0</v>
          </cell>
          <cell r="HS389">
            <v>0</v>
          </cell>
          <cell r="HT389">
            <v>0</v>
          </cell>
          <cell r="HU389">
            <v>0</v>
          </cell>
          <cell r="HV389">
            <v>0</v>
          </cell>
          <cell r="HW389">
            <v>0</v>
          </cell>
          <cell r="HX389">
            <v>0</v>
          </cell>
          <cell r="HY389">
            <v>0</v>
          </cell>
          <cell r="HZ389">
            <v>0</v>
          </cell>
          <cell r="IA389">
            <v>0</v>
          </cell>
          <cell r="IB389">
            <v>0</v>
          </cell>
          <cell r="IC389">
            <v>0</v>
          </cell>
          <cell r="ID389">
            <v>0</v>
          </cell>
          <cell r="IE389">
            <v>0</v>
          </cell>
          <cell r="IF389">
            <v>0</v>
          </cell>
          <cell r="IG389">
            <v>0</v>
          </cell>
          <cell r="IH389">
            <v>0</v>
          </cell>
          <cell r="II389">
            <v>0</v>
          </cell>
          <cell r="IJ389">
            <v>0</v>
          </cell>
          <cell r="IK389">
            <v>0</v>
          </cell>
          <cell r="IL389">
            <v>0</v>
          </cell>
          <cell r="IM389">
            <v>0</v>
          </cell>
          <cell r="IN389">
            <v>0</v>
          </cell>
          <cell r="IO389">
            <v>0</v>
          </cell>
          <cell r="IP389">
            <v>0</v>
          </cell>
          <cell r="IQ389">
            <v>0</v>
          </cell>
          <cell r="IR389">
            <v>0</v>
          </cell>
          <cell r="IS389">
            <v>0</v>
          </cell>
          <cell r="IT389">
            <v>0</v>
          </cell>
          <cell r="IU389">
            <v>0</v>
          </cell>
        </row>
        <row r="390">
          <cell r="A390" t="str">
            <v>VOLCXDM6</v>
          </cell>
          <cell r="B390" t="str">
            <v>Volume Index (2011=100)</v>
          </cell>
          <cell r="C390" t="str">
            <v>CXDM by commodity</v>
          </cell>
          <cell r="D390" t="str">
            <v>group 6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10.478280961182994</v>
          </cell>
          <cell r="O390">
            <v>11.362060998151572</v>
          </cell>
          <cell r="P390">
            <v>11.951247689463957</v>
          </cell>
          <cell r="Q390">
            <v>13.585951940850277</v>
          </cell>
          <cell r="R390">
            <v>13.637939001848428</v>
          </cell>
          <cell r="S390">
            <v>16.993992606284657</v>
          </cell>
          <cell r="T390">
            <v>17.097966728280962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18.605591497227355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19.5586876155268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21.031654343807762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21.23960258780037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24.971118299445472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25.675831792975973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28.610212569316079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31.307763401109057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30.181377079482441</v>
          </cell>
          <cell r="BN390">
            <v>0</v>
          </cell>
          <cell r="BO390">
            <v>0</v>
          </cell>
          <cell r="BP390">
            <v>0</v>
          </cell>
          <cell r="BQ390">
            <v>0</v>
          </cell>
          <cell r="BR390">
            <v>29.742375231053604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31.966266173752309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37.049445471349351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35.530268022181147</v>
          </cell>
          <cell r="CH390">
            <v>33.780036968576709</v>
          </cell>
          <cell r="CI390">
            <v>40.942698706099819</v>
          </cell>
          <cell r="CJ390">
            <v>49.399260628465804</v>
          </cell>
          <cell r="CK390">
            <v>36.806839186691313</v>
          </cell>
          <cell r="CL390">
            <v>40.249537892791125</v>
          </cell>
          <cell r="CM390">
            <v>36.575785582255079</v>
          </cell>
          <cell r="CN390">
            <v>41.335489833641404</v>
          </cell>
          <cell r="CO390">
            <v>56.469500924214422</v>
          </cell>
          <cell r="CP390">
            <v>42.975970425138634</v>
          </cell>
          <cell r="CQ390">
            <v>44.339186691312385</v>
          </cell>
          <cell r="CR390">
            <v>40.018484288354898</v>
          </cell>
          <cell r="CS390">
            <v>46.280036968576709</v>
          </cell>
          <cell r="CT390">
            <v>60.0739371534196</v>
          </cell>
          <cell r="CU390">
            <v>41.012014787430687</v>
          </cell>
          <cell r="CV390">
            <v>46.846118299445472</v>
          </cell>
          <cell r="CW390">
            <v>46.418669131238453</v>
          </cell>
          <cell r="CX390">
            <v>49.676524953789283</v>
          </cell>
          <cell r="CY390">
            <v>69.246765249537887</v>
          </cell>
          <cell r="CZ390">
            <v>44.108133086876158</v>
          </cell>
          <cell r="DA390">
            <v>52.362523105360445</v>
          </cell>
          <cell r="DB390">
            <v>45.841035120147872</v>
          </cell>
          <cell r="DC390">
            <v>47.64325323475046</v>
          </cell>
          <cell r="DD390">
            <v>74.884473197781887</v>
          </cell>
          <cell r="DE390">
            <v>51.201478743068392</v>
          </cell>
          <cell r="DF390">
            <v>54.892560073937155</v>
          </cell>
          <cell r="DG390">
            <v>52.102587800369683</v>
          </cell>
          <cell r="DH390">
            <v>56.700554528650649</v>
          </cell>
          <cell r="DI390">
            <v>76.594269870609978</v>
          </cell>
          <cell r="DJ390">
            <v>47.573937153419593</v>
          </cell>
          <cell r="DK390">
            <v>58.242837338262476</v>
          </cell>
          <cell r="DL390">
            <v>51.732902033271721</v>
          </cell>
          <cell r="DM390">
            <v>59.403881700554528</v>
          </cell>
          <cell r="DN390">
            <v>82.740295748613676</v>
          </cell>
          <cell r="DO390">
            <v>53.465804066543441</v>
          </cell>
          <cell r="DP390">
            <v>61.835720887245834</v>
          </cell>
          <cell r="DQ390">
            <v>55.060073937153419</v>
          </cell>
          <cell r="DR390">
            <v>61.437153419593351</v>
          </cell>
          <cell r="DS390">
            <v>72.597042513863215</v>
          </cell>
          <cell r="DT390">
            <v>61.182994454713494</v>
          </cell>
          <cell r="DU390">
            <v>62.569316081330875</v>
          </cell>
          <cell r="DV390">
            <v>50.115526802218113</v>
          </cell>
          <cell r="DW390">
            <v>72.296672828096121</v>
          </cell>
          <cell r="DX390">
            <v>84.611829944547139</v>
          </cell>
          <cell r="DY390">
            <v>59.842883548983359</v>
          </cell>
          <cell r="DZ390">
            <v>66.716728280961178</v>
          </cell>
          <cell r="EA390">
            <v>56.977818853974128</v>
          </cell>
          <cell r="EB390">
            <v>71.395563770794823</v>
          </cell>
          <cell r="EC390">
            <v>94.708872458410355</v>
          </cell>
          <cell r="ED390">
            <v>66.797597042513871</v>
          </cell>
          <cell r="EE390">
            <v>72.469963031423291</v>
          </cell>
          <cell r="EF390">
            <v>62.93900184842883</v>
          </cell>
          <cell r="EG390">
            <v>77.541589648798521</v>
          </cell>
          <cell r="EH390">
            <v>103.85859519408503</v>
          </cell>
          <cell r="EI390">
            <v>70.032347504621072</v>
          </cell>
          <cell r="EJ390">
            <v>78.592883548983366</v>
          </cell>
          <cell r="EK390">
            <v>66.081330868761555</v>
          </cell>
          <cell r="EL390">
            <v>79.089648798521267</v>
          </cell>
          <cell r="EM390">
            <v>111.13678373382625</v>
          </cell>
          <cell r="EN390">
            <v>76.987060998151563</v>
          </cell>
          <cell r="EO390">
            <v>83.323706099815155</v>
          </cell>
          <cell r="EP390">
            <v>65.110905730129389</v>
          </cell>
          <cell r="EQ390">
            <v>90.134011090573011</v>
          </cell>
          <cell r="ER390">
            <v>120.28650646950092</v>
          </cell>
          <cell r="ES390">
            <v>76.825323475046218</v>
          </cell>
          <cell r="ET390">
            <v>88.089186691312378</v>
          </cell>
          <cell r="EU390">
            <v>67.39833641404806</v>
          </cell>
          <cell r="EV390">
            <v>88.285582255083185</v>
          </cell>
          <cell r="EW390">
            <v>115.71164510166358</v>
          </cell>
          <cell r="EX390">
            <v>78.096118299445465</v>
          </cell>
          <cell r="EY390">
            <v>87.372920517560075</v>
          </cell>
          <cell r="EZ390">
            <v>79.89833641404806</v>
          </cell>
          <cell r="FA390">
            <v>87.823475046210717</v>
          </cell>
          <cell r="FB390">
            <v>119.2467652495379</v>
          </cell>
          <cell r="FC390">
            <v>82.94824399260628</v>
          </cell>
          <cell r="FD390">
            <v>92.47920517560074</v>
          </cell>
          <cell r="FE390">
            <v>83.456561922365992</v>
          </cell>
          <cell r="FF390">
            <v>93.09149722735674</v>
          </cell>
          <cell r="FG390">
            <v>122.98983364140481</v>
          </cell>
          <cell r="FH390">
            <v>87.707948243992604</v>
          </cell>
          <cell r="FI390">
            <v>96.811460258780031</v>
          </cell>
          <cell r="FJ390">
            <v>86.414048059149721</v>
          </cell>
          <cell r="FK390">
            <v>99.722735674676528</v>
          </cell>
          <cell r="FL390">
            <v>125.18484288354898</v>
          </cell>
          <cell r="FM390">
            <v>86.22920517560074</v>
          </cell>
          <cell r="FN390">
            <v>99.387707948244</v>
          </cell>
          <cell r="FO390">
            <v>92.074861367837329</v>
          </cell>
          <cell r="FP390">
            <v>105.77634011090574</v>
          </cell>
          <cell r="FQ390">
            <v>131.79297597042515</v>
          </cell>
          <cell r="FR390">
            <v>88.216266173752317</v>
          </cell>
          <cell r="FS390">
            <v>104.46511090573011</v>
          </cell>
          <cell r="FT390">
            <v>88.262476894639548</v>
          </cell>
          <cell r="FU390">
            <v>98.72920517560074</v>
          </cell>
          <cell r="FV390">
            <v>127.10258780036969</v>
          </cell>
          <cell r="FW390">
            <v>83.641404805914974</v>
          </cell>
          <cell r="FX390">
            <v>99.433918669131245</v>
          </cell>
          <cell r="FY390">
            <v>91.612754158964876</v>
          </cell>
          <cell r="FZ390">
            <v>102.63401109057301</v>
          </cell>
          <cell r="GA390">
            <v>124.65341959334566</v>
          </cell>
          <cell r="GB390">
            <v>86.714417744916815</v>
          </cell>
          <cell r="GC390">
            <v>101.4036506469501</v>
          </cell>
          <cell r="GD390">
            <v>87.84658040665434</v>
          </cell>
          <cell r="GE390">
            <v>105.49907578558226</v>
          </cell>
          <cell r="GF390">
            <v>125.85489833641405</v>
          </cell>
          <cell r="GG390">
            <v>78.581330868761555</v>
          </cell>
          <cell r="GH390">
            <v>99.445471349353056</v>
          </cell>
          <cell r="GI390">
            <v>84.242144177449163</v>
          </cell>
          <cell r="GJ390">
            <v>102.44916820702403</v>
          </cell>
          <cell r="GK390">
            <v>128.51201478743067</v>
          </cell>
          <cell r="GL390">
            <v>75.369685767097977</v>
          </cell>
          <cell r="GM390">
            <v>97.64325323475046</v>
          </cell>
          <cell r="GN390">
            <v>93.137707948244</v>
          </cell>
          <cell r="GO390">
            <v>96.603512014787427</v>
          </cell>
          <cell r="GP390">
            <v>125.76247689463955</v>
          </cell>
          <cell r="GQ390">
            <v>82.231977818853977</v>
          </cell>
          <cell r="GR390">
            <v>99.433918669131245</v>
          </cell>
          <cell r="GS390">
            <v>87.731053604436227</v>
          </cell>
          <cell r="GT390">
            <v>98.960258780036966</v>
          </cell>
          <cell r="GU390">
            <v>132.43992606284658</v>
          </cell>
          <cell r="GV390">
            <v>82.60166358595194</v>
          </cell>
          <cell r="GW390">
            <v>100.43322550831792</v>
          </cell>
          <cell r="GX390">
            <v>89.972273567467653</v>
          </cell>
          <cell r="GY390">
            <v>100.02310536044364</v>
          </cell>
          <cell r="GZ390">
            <v>130.40665434380776</v>
          </cell>
          <cell r="HA390">
            <v>79.852125693160815</v>
          </cell>
          <cell r="HB390">
            <v>100.06353974121996</v>
          </cell>
          <cell r="HC390">
            <v>91.543438077634008</v>
          </cell>
          <cell r="HD390">
            <v>102.88817005545286</v>
          </cell>
          <cell r="HE390">
            <v>125.25415896487986</v>
          </cell>
          <cell r="HF390">
            <v>80.314232902033268</v>
          </cell>
          <cell r="HG390">
            <v>100</v>
          </cell>
          <cell r="HH390">
            <v>92.929759704251396</v>
          </cell>
          <cell r="HI390">
            <v>108.61829944547135</v>
          </cell>
          <cell r="HJ390">
            <v>127.19500924214418</v>
          </cell>
          <cell r="HK390">
            <v>79.990757855822551</v>
          </cell>
          <cell r="HL390">
            <v>102.18345656192236</v>
          </cell>
          <cell r="HM390">
            <v>85.351201478743064</v>
          </cell>
          <cell r="HN390">
            <v>101.84842883548984</v>
          </cell>
          <cell r="HO390">
            <v>123.79852125693161</v>
          </cell>
          <cell r="HP390">
            <v>0</v>
          </cell>
          <cell r="HQ390">
            <v>0</v>
          </cell>
          <cell r="HR390">
            <v>0</v>
          </cell>
          <cell r="HS390">
            <v>0</v>
          </cell>
          <cell r="HT390">
            <v>0</v>
          </cell>
          <cell r="HU390">
            <v>0</v>
          </cell>
          <cell r="HV390">
            <v>0</v>
          </cell>
          <cell r="HW390">
            <v>0</v>
          </cell>
          <cell r="HX390">
            <v>0</v>
          </cell>
          <cell r="HY390">
            <v>0</v>
          </cell>
          <cell r="HZ390">
            <v>0</v>
          </cell>
          <cell r="IA390">
            <v>0</v>
          </cell>
          <cell r="IB390">
            <v>0</v>
          </cell>
          <cell r="IC390">
            <v>0</v>
          </cell>
          <cell r="ID390">
            <v>0</v>
          </cell>
          <cell r="IE390">
            <v>0</v>
          </cell>
          <cell r="IF390">
            <v>0</v>
          </cell>
          <cell r="IG390">
            <v>0</v>
          </cell>
          <cell r="IH390">
            <v>0</v>
          </cell>
          <cell r="II390">
            <v>0</v>
          </cell>
          <cell r="IJ390">
            <v>0</v>
          </cell>
          <cell r="IK390">
            <v>0</v>
          </cell>
          <cell r="IL390">
            <v>0</v>
          </cell>
          <cell r="IM390">
            <v>0</v>
          </cell>
          <cell r="IN390">
            <v>0</v>
          </cell>
          <cell r="IO390">
            <v>0</v>
          </cell>
          <cell r="IP390">
            <v>0</v>
          </cell>
          <cell r="IQ390">
            <v>0</v>
          </cell>
          <cell r="IR390">
            <v>0</v>
          </cell>
          <cell r="IS390">
            <v>0</v>
          </cell>
          <cell r="IT390">
            <v>0</v>
          </cell>
          <cell r="IU390">
            <v>0</v>
          </cell>
        </row>
        <row r="391">
          <cell r="A391" t="str">
            <v>VOLCXDM7</v>
          </cell>
          <cell r="B391" t="str">
            <v>Volume Index (2011=100)</v>
          </cell>
          <cell r="C391" t="str">
            <v>CXDM by commodity</v>
          </cell>
          <cell r="D391" t="str">
            <v>group 7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1.6579280044764055</v>
          </cell>
          <cell r="O391">
            <v>1.4071663937993493</v>
          </cell>
          <cell r="P391">
            <v>1.7252813296582596</v>
          </cell>
          <cell r="Q391">
            <v>1.8392638799660126</v>
          </cell>
          <cell r="R391">
            <v>2.2029718359480239</v>
          </cell>
          <cell r="S391">
            <v>2.3387146913145296</v>
          </cell>
          <cell r="T391">
            <v>2.4982902617453835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2.9293515429092492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2.8599258077217997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2.8381655026630468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3.7469172901166767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4.4732969970779015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5.5623484550183404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7.3114624997409488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8.5372930180506916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10.035645452096242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9.9672559219115922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11.782687086813254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13.326632540981908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13.643711271838022</v>
          </cell>
          <cell r="CH391">
            <v>12.88210059478167</v>
          </cell>
          <cell r="CI391">
            <v>14.788717799929538</v>
          </cell>
          <cell r="CJ391">
            <v>16.948169025760055</v>
          </cell>
          <cell r="CK391">
            <v>17.971939568524238</v>
          </cell>
          <cell r="CL391">
            <v>15.633224877209706</v>
          </cell>
          <cell r="CM391">
            <v>16.330590844092598</v>
          </cell>
          <cell r="CN391">
            <v>20.326197334880732</v>
          </cell>
          <cell r="CO391">
            <v>19.008144571321992</v>
          </cell>
          <cell r="CP391">
            <v>20.856734296313181</v>
          </cell>
          <cell r="CQ391">
            <v>19.130416761652125</v>
          </cell>
          <cell r="CR391">
            <v>19.086896151534617</v>
          </cell>
          <cell r="CS391">
            <v>21.117857957018217</v>
          </cell>
          <cell r="CT391">
            <v>22.15406295981597</v>
          </cell>
          <cell r="CU391">
            <v>25.610842849149272</v>
          </cell>
          <cell r="CV391">
            <v>21.992414979379522</v>
          </cell>
          <cell r="CW391">
            <v>21.82247735892069</v>
          </cell>
          <cell r="CX391">
            <v>24.84405114707894</v>
          </cell>
          <cell r="CY391">
            <v>20.71581041593269</v>
          </cell>
          <cell r="CZ391">
            <v>22.228669720017407</v>
          </cell>
          <cell r="DA391">
            <v>22.402752160487431</v>
          </cell>
          <cell r="DB391">
            <v>18.821627670818394</v>
          </cell>
          <cell r="DC391">
            <v>23.505274283464239</v>
          </cell>
          <cell r="DD391">
            <v>24.367396845791973</v>
          </cell>
          <cell r="DE391">
            <v>24.292790085590532</v>
          </cell>
          <cell r="DF391">
            <v>22.746772221416283</v>
          </cell>
          <cell r="DG391">
            <v>23.845149524381902</v>
          </cell>
          <cell r="DH391">
            <v>29.710069840217191</v>
          </cell>
          <cell r="DI391">
            <v>33.112967069405016</v>
          </cell>
          <cell r="DJ391">
            <v>32.17209292686465</v>
          </cell>
          <cell r="DK391">
            <v>29.710069840217191</v>
          </cell>
          <cell r="DL391">
            <v>29.99191760097818</v>
          </cell>
          <cell r="DM391">
            <v>34.2237788324042</v>
          </cell>
          <cell r="DN391">
            <v>34.58023335336663</v>
          </cell>
          <cell r="DO391">
            <v>41.13733861107081</v>
          </cell>
          <cell r="DP391">
            <v>34.983317099454958</v>
          </cell>
          <cell r="DQ391">
            <v>34.136737612169192</v>
          </cell>
          <cell r="DR391">
            <v>36.159409777630408</v>
          </cell>
          <cell r="DS391">
            <v>36.739684579197146</v>
          </cell>
          <cell r="DT391">
            <v>43.599361697718273</v>
          </cell>
          <cell r="DU391">
            <v>37.658798416678756</v>
          </cell>
          <cell r="DV391">
            <v>40.631670569705506</v>
          </cell>
          <cell r="DW391">
            <v>38.944728825150762</v>
          </cell>
          <cell r="DX391">
            <v>39.765403187366587</v>
          </cell>
          <cell r="DY391">
            <v>52.02578078046961</v>
          </cell>
          <cell r="DZ391">
            <v>42.841895840673118</v>
          </cell>
          <cell r="EA391">
            <v>45.663482063291397</v>
          </cell>
          <cell r="EB391">
            <v>39.943630447847802</v>
          </cell>
          <cell r="EC391">
            <v>42.52999813483099</v>
          </cell>
          <cell r="ED391">
            <v>56.274221291940393</v>
          </cell>
          <cell r="EE391">
            <v>46.102832984477651</v>
          </cell>
          <cell r="EF391">
            <v>46.272770604936483</v>
          </cell>
          <cell r="EG391">
            <v>38.003854682610402</v>
          </cell>
          <cell r="EH391">
            <v>40.432719209168347</v>
          </cell>
          <cell r="EI391">
            <v>56.464883012455182</v>
          </cell>
          <cell r="EJ391">
            <v>45.293556877292602</v>
          </cell>
          <cell r="EK391">
            <v>47.367003087890907</v>
          </cell>
          <cell r="EL391">
            <v>39.330197086191532</v>
          </cell>
          <cell r="EM391">
            <v>41.70517895260398</v>
          </cell>
          <cell r="EN391">
            <v>53.874370505460803</v>
          </cell>
          <cell r="EO391">
            <v>45.569187408036804</v>
          </cell>
          <cell r="EP391">
            <v>40.515615609392164</v>
          </cell>
          <cell r="EQ391">
            <v>33.216587569684783</v>
          </cell>
          <cell r="ER391">
            <v>35.413342175616023</v>
          </cell>
          <cell r="ES391">
            <v>43.819037158311403</v>
          </cell>
          <cell r="ET391">
            <v>38.241145628251097</v>
          </cell>
          <cell r="EU391">
            <v>33.046649949225952</v>
          </cell>
          <cell r="EV391">
            <v>35.156363334922183</v>
          </cell>
          <cell r="EW391">
            <v>41.638861832424929</v>
          </cell>
          <cell r="EX391">
            <v>48.12550514993886</v>
          </cell>
          <cell r="EY391">
            <v>39.491845066627981</v>
          </cell>
          <cell r="EZ391">
            <v>44.813793960997245</v>
          </cell>
          <cell r="FA391">
            <v>42.210846993969284</v>
          </cell>
          <cell r="FB391">
            <v>45.3401861024185</v>
          </cell>
          <cell r="FC391">
            <v>56.576793152757347</v>
          </cell>
          <cell r="FD391">
            <v>47.235405052535597</v>
          </cell>
          <cell r="FE391">
            <v>47.814643649099537</v>
          </cell>
          <cell r="FF391">
            <v>40.934242430522453</v>
          </cell>
          <cell r="FG391">
            <v>49.128551592647092</v>
          </cell>
          <cell r="FH391">
            <v>48.863283111930869</v>
          </cell>
          <cell r="FI391">
            <v>46.685180196049984</v>
          </cell>
          <cell r="FJ391">
            <v>45.775392203593555</v>
          </cell>
          <cell r="FK391">
            <v>41.489648312022048</v>
          </cell>
          <cell r="FL391">
            <v>43.765154498165913</v>
          </cell>
          <cell r="FM391">
            <v>48.697490311483222</v>
          </cell>
          <cell r="FN391">
            <v>44.93192133131619</v>
          </cell>
          <cell r="FO391">
            <v>46.289349884981249</v>
          </cell>
          <cell r="FP391">
            <v>39.699086067187537</v>
          </cell>
          <cell r="FQ391">
            <v>45.170248481959668</v>
          </cell>
          <cell r="FR391">
            <v>53.281661243860491</v>
          </cell>
          <cell r="FS391">
            <v>46.110086419497229</v>
          </cell>
          <cell r="FT391">
            <v>49.45184755351999</v>
          </cell>
          <cell r="FU391">
            <v>40.242057488653558</v>
          </cell>
          <cell r="FV391">
            <v>47.234368847532799</v>
          </cell>
          <cell r="FW391">
            <v>56.336393592108259</v>
          </cell>
          <cell r="FX391">
            <v>48.31616687045365</v>
          </cell>
          <cell r="FY391">
            <v>51.864132800033161</v>
          </cell>
          <cell r="FZ391">
            <v>40.938387250533651</v>
          </cell>
          <cell r="GA391">
            <v>48.378339170621516</v>
          </cell>
          <cell r="GB391">
            <v>59.954821461878019</v>
          </cell>
          <cell r="GC391">
            <v>50.283920170766585</v>
          </cell>
          <cell r="GD391">
            <v>53.874370505460803</v>
          </cell>
          <cell r="GE391">
            <v>41.742482332704697</v>
          </cell>
          <cell r="GF391">
            <v>51.404057778790957</v>
          </cell>
          <cell r="GG391">
            <v>65.380390856527058</v>
          </cell>
          <cell r="GH391">
            <v>53.100325368370882</v>
          </cell>
          <cell r="GI391">
            <v>56.775744513294512</v>
          </cell>
          <cell r="GJ391">
            <v>45.713219903425696</v>
          </cell>
          <cell r="GK391">
            <v>57.517667295297706</v>
          </cell>
          <cell r="GL391">
            <v>75.187035003004993</v>
          </cell>
          <cell r="GM391">
            <v>58.798416678755729</v>
          </cell>
          <cell r="GN391">
            <v>63.357718691065848</v>
          </cell>
          <cell r="GO391">
            <v>49.103682672579943</v>
          </cell>
          <cell r="GP391">
            <v>65.562762937019457</v>
          </cell>
          <cell r="GQ391">
            <v>79.92870909580752</v>
          </cell>
          <cell r="GR391">
            <v>64.488218349118185</v>
          </cell>
          <cell r="GS391">
            <v>59.047105879427185</v>
          </cell>
          <cell r="GT391">
            <v>45.55157192298924</v>
          </cell>
          <cell r="GU391">
            <v>63.291401570886784</v>
          </cell>
          <cell r="GV391">
            <v>77.599320249518172</v>
          </cell>
          <cell r="GW391">
            <v>61.372349905705349</v>
          </cell>
          <cell r="GX391">
            <v>76.057447205355118</v>
          </cell>
          <cell r="GY391">
            <v>54.218390566389651</v>
          </cell>
          <cell r="GZ391">
            <v>77.363065508880283</v>
          </cell>
          <cell r="HA391">
            <v>98.717178206536389</v>
          </cell>
          <cell r="HB391">
            <v>76.589020371790355</v>
          </cell>
          <cell r="HC391">
            <v>86.684765714048879</v>
          </cell>
          <cell r="HD391">
            <v>79.365013574285541</v>
          </cell>
          <cell r="HE391">
            <v>102.13665471576896</v>
          </cell>
          <cell r="HF391">
            <v>131.81356599589662</v>
          </cell>
          <cell r="HG391">
            <v>100</v>
          </cell>
          <cell r="HH391">
            <v>105.30329720431891</v>
          </cell>
          <cell r="HI391">
            <v>93.921621453588372</v>
          </cell>
          <cell r="HJ391">
            <v>104.88052556317741</v>
          </cell>
          <cell r="HK391">
            <v>163.33906700101548</v>
          </cell>
          <cell r="HL391">
            <v>116.86112780552504</v>
          </cell>
          <cell r="HM391">
            <v>140.96532858060641</v>
          </cell>
          <cell r="HN391">
            <v>85.159471949930577</v>
          </cell>
          <cell r="HO391">
            <v>95.003419476509237</v>
          </cell>
          <cell r="HP391">
            <v>0</v>
          </cell>
          <cell r="HQ391">
            <v>0</v>
          </cell>
          <cell r="HR391">
            <v>0</v>
          </cell>
          <cell r="HS391">
            <v>0</v>
          </cell>
          <cell r="HT391">
            <v>0</v>
          </cell>
          <cell r="HU391">
            <v>0</v>
          </cell>
          <cell r="HV391">
            <v>0</v>
          </cell>
          <cell r="HW391">
            <v>0</v>
          </cell>
          <cell r="HX391">
            <v>0</v>
          </cell>
          <cell r="HY391">
            <v>0</v>
          </cell>
          <cell r="HZ391">
            <v>0</v>
          </cell>
          <cell r="IA391">
            <v>0</v>
          </cell>
          <cell r="IB391">
            <v>0</v>
          </cell>
          <cell r="IC391">
            <v>0</v>
          </cell>
          <cell r="ID391">
            <v>0</v>
          </cell>
          <cell r="IE391">
            <v>0</v>
          </cell>
          <cell r="IF391">
            <v>0</v>
          </cell>
          <cell r="IG391">
            <v>0</v>
          </cell>
          <cell r="IH391">
            <v>0</v>
          </cell>
          <cell r="II391">
            <v>0</v>
          </cell>
          <cell r="IJ391">
            <v>0</v>
          </cell>
          <cell r="IK391">
            <v>0</v>
          </cell>
          <cell r="IL391">
            <v>0</v>
          </cell>
          <cell r="IM391">
            <v>0</v>
          </cell>
          <cell r="IN391">
            <v>0</v>
          </cell>
          <cell r="IO391">
            <v>0</v>
          </cell>
          <cell r="IP391">
            <v>0</v>
          </cell>
          <cell r="IQ391">
            <v>0</v>
          </cell>
          <cell r="IR391">
            <v>0</v>
          </cell>
          <cell r="IS391">
            <v>0</v>
          </cell>
          <cell r="IT391">
            <v>0</v>
          </cell>
          <cell r="IU391">
            <v>0</v>
          </cell>
        </row>
        <row r="392">
          <cell r="A392" t="str">
            <v>VOLCXDM8</v>
          </cell>
          <cell r="B392" t="str">
            <v>Volume Index (2011=100)</v>
          </cell>
          <cell r="C392" t="str">
            <v>CXDM by commodity</v>
          </cell>
          <cell r="D392" t="str">
            <v>group 8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13.522201268643922</v>
          </cell>
          <cell r="O392">
            <v>13.770786902108693</v>
          </cell>
          <cell r="P392">
            <v>14.375107148979941</v>
          </cell>
          <cell r="Q392">
            <v>14.65798045602606</v>
          </cell>
          <cell r="R392">
            <v>15.198011314932284</v>
          </cell>
          <cell r="S392">
            <v>15.913766500942911</v>
          </cell>
          <cell r="T392">
            <v>16.329504543116748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17.503857363277902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17.936739242242414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18.181038916509515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18.90536602091548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20.41830961769244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22.368421052631579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23.444196811246357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25.175724327104405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26.748671352648724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27.250128578775929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27.361563517915311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27.935882050402881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28.797359849134235</v>
          </cell>
          <cell r="CH392">
            <v>29.9159951997257</v>
          </cell>
          <cell r="CI392">
            <v>30.378878793073888</v>
          </cell>
          <cell r="CJ392">
            <v>30.498885650608603</v>
          </cell>
          <cell r="CK392">
            <v>31.338933653351621</v>
          </cell>
          <cell r="CL392">
            <v>30.524601405794616</v>
          </cell>
          <cell r="CM392">
            <v>31.06463226470084</v>
          </cell>
          <cell r="CN392">
            <v>31.870392593862505</v>
          </cell>
          <cell r="CO392">
            <v>31.66466655237442</v>
          </cell>
          <cell r="CP392">
            <v>32.659009086233496</v>
          </cell>
          <cell r="CQ392">
            <v>31.814675124292819</v>
          </cell>
          <cell r="CR392">
            <v>33.207611863535057</v>
          </cell>
          <cell r="CS392">
            <v>33.670495456883245</v>
          </cell>
          <cell r="CT392">
            <v>33.516200925767187</v>
          </cell>
          <cell r="CU392">
            <v>34.339105091719532</v>
          </cell>
          <cell r="CV392">
            <v>33.683353334476259</v>
          </cell>
          <cell r="CW392">
            <v>34.596262643579635</v>
          </cell>
          <cell r="CX392">
            <v>35.024858563346477</v>
          </cell>
          <cell r="CY392">
            <v>34.596262643579635</v>
          </cell>
          <cell r="CZ392">
            <v>35.676324361392084</v>
          </cell>
          <cell r="DA392">
            <v>34.973427052974451</v>
          </cell>
          <cell r="DB392">
            <v>35.779187382136122</v>
          </cell>
          <cell r="DC392">
            <v>36.087776444368245</v>
          </cell>
          <cell r="DD392">
            <v>35.71061203497343</v>
          </cell>
          <cell r="DE392">
            <v>36.482084690553748</v>
          </cell>
          <cell r="DF392">
            <v>36.014915138007886</v>
          </cell>
          <cell r="DG392">
            <v>36.824961426367217</v>
          </cell>
          <cell r="DH392">
            <v>37.339276530087432</v>
          </cell>
          <cell r="DI392">
            <v>36.944968283901936</v>
          </cell>
          <cell r="DJ392">
            <v>37.922166980970339</v>
          </cell>
          <cell r="DK392">
            <v>37.257843305331733</v>
          </cell>
          <cell r="DL392">
            <v>38.71078347334133</v>
          </cell>
          <cell r="DM392">
            <v>38.865078004457402</v>
          </cell>
          <cell r="DN392">
            <v>38.556488942225272</v>
          </cell>
          <cell r="DO392">
            <v>39.670838333619059</v>
          </cell>
          <cell r="DP392">
            <v>38.950797188410768</v>
          </cell>
          <cell r="DQ392">
            <v>40.099434253385908</v>
          </cell>
          <cell r="DR392">
            <v>42.653865935196293</v>
          </cell>
          <cell r="DS392">
            <v>40.065146579804562</v>
          </cell>
          <cell r="DT392">
            <v>41.762386422081264</v>
          </cell>
          <cell r="DU392">
            <v>41.14520829761701</v>
          </cell>
          <cell r="DV392">
            <v>40.476598662780731</v>
          </cell>
          <cell r="DW392">
            <v>41.43665352305846</v>
          </cell>
          <cell r="DX392">
            <v>40.905194582547573</v>
          </cell>
          <cell r="DY392">
            <v>41.882393279615975</v>
          </cell>
          <cell r="DZ392">
            <v>41.175210012000683</v>
          </cell>
          <cell r="EA392">
            <v>43.956797531287499</v>
          </cell>
          <cell r="EB392">
            <v>43.853934510543461</v>
          </cell>
          <cell r="EC392">
            <v>43.528201611520657</v>
          </cell>
          <cell r="ED392">
            <v>45.105434596262647</v>
          </cell>
          <cell r="EE392">
            <v>44.111092062403564</v>
          </cell>
          <cell r="EF392">
            <v>47.025544316818099</v>
          </cell>
          <cell r="EG392">
            <v>48.585633464769415</v>
          </cell>
          <cell r="EH392">
            <v>47.608434767701013</v>
          </cell>
          <cell r="EI392">
            <v>49.339962283559061</v>
          </cell>
          <cell r="EJ392">
            <v>48.139893708211901</v>
          </cell>
          <cell r="EK392">
            <v>50.522887022115547</v>
          </cell>
          <cell r="EL392">
            <v>51.122921309789128</v>
          </cell>
          <cell r="EM392">
            <v>50.882907594719697</v>
          </cell>
          <cell r="EN392">
            <v>52.71729813132179</v>
          </cell>
          <cell r="EO392">
            <v>51.311503514486546</v>
          </cell>
          <cell r="EP392">
            <v>60.96348362763586</v>
          </cell>
          <cell r="EQ392">
            <v>54.791702382993314</v>
          </cell>
          <cell r="ER392">
            <v>50.557174695696894</v>
          </cell>
          <cell r="ES392">
            <v>50.985770615463743</v>
          </cell>
          <cell r="ET392">
            <v>54.32453283044746</v>
          </cell>
          <cell r="EU392">
            <v>53.6259214812275</v>
          </cell>
          <cell r="EV392">
            <v>54.808846219783987</v>
          </cell>
          <cell r="EW392">
            <v>51.294359677695866</v>
          </cell>
          <cell r="EX392">
            <v>54.414537973598485</v>
          </cell>
          <cell r="EY392">
            <v>53.535916338076461</v>
          </cell>
          <cell r="EZ392">
            <v>57.294702554431687</v>
          </cell>
          <cell r="FA392">
            <v>58.323332761872102</v>
          </cell>
          <cell r="FB392">
            <v>53.145894051088639</v>
          </cell>
          <cell r="FC392">
            <v>55.271729813132175</v>
          </cell>
          <cell r="FD392">
            <v>56.008914795131147</v>
          </cell>
          <cell r="FE392">
            <v>56.951825818618204</v>
          </cell>
          <cell r="FF392">
            <v>57.311846391222353</v>
          </cell>
          <cell r="FG392">
            <v>57.826161494942561</v>
          </cell>
          <cell r="FH392">
            <v>59.626264357963308</v>
          </cell>
          <cell r="FI392">
            <v>57.929024515686613</v>
          </cell>
          <cell r="FJ392">
            <v>65.660894908280483</v>
          </cell>
          <cell r="FK392">
            <v>63.980798902794447</v>
          </cell>
          <cell r="FL392">
            <v>61.837819303960231</v>
          </cell>
          <cell r="FM392">
            <v>65.026572947025542</v>
          </cell>
          <cell r="FN392">
            <v>64.126521515515165</v>
          </cell>
          <cell r="FO392">
            <v>64.409394822561296</v>
          </cell>
          <cell r="FP392">
            <v>57.689010800617183</v>
          </cell>
          <cell r="FQ392">
            <v>58.563346476941533</v>
          </cell>
          <cell r="FR392">
            <v>61.957826161494943</v>
          </cell>
          <cell r="FS392">
            <v>60.654894565403737</v>
          </cell>
          <cell r="FT392">
            <v>66.312360706326075</v>
          </cell>
          <cell r="FU392">
            <v>65.489456540373737</v>
          </cell>
          <cell r="FV392">
            <v>64.923709926281504</v>
          </cell>
          <cell r="FW392">
            <v>69.48397051260072</v>
          </cell>
          <cell r="FX392">
            <v>66.552374421395513</v>
          </cell>
          <cell r="FY392">
            <v>74.627121549802837</v>
          </cell>
          <cell r="FZ392">
            <v>72.364135093433916</v>
          </cell>
          <cell r="GA392">
            <v>74.72998457054689</v>
          </cell>
          <cell r="GB392">
            <v>74.387107834733413</v>
          </cell>
          <cell r="GC392">
            <v>74.027087262129271</v>
          </cell>
          <cell r="GD392">
            <v>78.793073889936565</v>
          </cell>
          <cell r="GE392">
            <v>75.261443511057777</v>
          </cell>
          <cell r="GF392">
            <v>78.175895765472319</v>
          </cell>
          <cell r="GG392">
            <v>89.816560946339791</v>
          </cell>
          <cell r="GH392">
            <v>80.511743528201606</v>
          </cell>
          <cell r="GI392">
            <v>83.541916680953193</v>
          </cell>
          <cell r="GJ392">
            <v>88.290759471969821</v>
          </cell>
          <cell r="GK392">
            <v>90.365163723641345</v>
          </cell>
          <cell r="GL392">
            <v>101.6972398422767</v>
          </cell>
          <cell r="GM392">
            <v>90.973769929710272</v>
          </cell>
          <cell r="GN392">
            <v>87.53643065318019</v>
          </cell>
          <cell r="GO392">
            <v>85.359163380764613</v>
          </cell>
          <cell r="GP392">
            <v>91.290930910337735</v>
          </cell>
          <cell r="GQ392">
            <v>97.771301217212411</v>
          </cell>
          <cell r="GR392">
            <v>90.489456540373737</v>
          </cell>
          <cell r="GS392">
            <v>85.633464769415397</v>
          </cell>
          <cell r="GT392">
            <v>87.124978570204021</v>
          </cell>
          <cell r="GU392">
            <v>94.685410594891138</v>
          </cell>
          <cell r="GV392">
            <v>103.10303445911195</v>
          </cell>
          <cell r="GW392">
            <v>92.636722098405627</v>
          </cell>
          <cell r="GX392">
            <v>89.079375964340826</v>
          </cell>
          <cell r="GY392">
            <v>91.582376135779185</v>
          </cell>
          <cell r="GZ392">
            <v>98.679924567118121</v>
          </cell>
          <cell r="HA392">
            <v>107.93759643408194</v>
          </cell>
          <cell r="HB392">
            <v>96.819818275330022</v>
          </cell>
          <cell r="HC392">
            <v>95.045431167495281</v>
          </cell>
          <cell r="HD392">
            <v>96.279787416423801</v>
          </cell>
          <cell r="HE392">
            <v>102.60586319218241</v>
          </cell>
          <cell r="HF392">
            <v>106.06891822389851</v>
          </cell>
          <cell r="HG392">
            <v>100</v>
          </cell>
          <cell r="HH392">
            <v>96.056917538145044</v>
          </cell>
          <cell r="HI392">
            <v>98.76564375107148</v>
          </cell>
          <cell r="HJ392">
            <v>103.03445911194926</v>
          </cell>
          <cell r="HK392">
            <v>109.65198011314932</v>
          </cell>
          <cell r="HL392">
            <v>101.87725012857878</v>
          </cell>
          <cell r="HM392">
            <v>98.251328647351272</v>
          </cell>
          <cell r="HN392">
            <v>102.7430138865078</v>
          </cell>
          <cell r="HO392">
            <v>108.46905537459284</v>
          </cell>
          <cell r="HP392">
            <v>0</v>
          </cell>
          <cell r="HQ392">
            <v>0</v>
          </cell>
          <cell r="HR392">
            <v>0</v>
          </cell>
          <cell r="HS392">
            <v>0</v>
          </cell>
          <cell r="HT392">
            <v>0</v>
          </cell>
          <cell r="HU392">
            <v>0</v>
          </cell>
          <cell r="HV392">
            <v>0</v>
          </cell>
          <cell r="HW392">
            <v>0</v>
          </cell>
          <cell r="HX392">
            <v>0</v>
          </cell>
          <cell r="HY392">
            <v>0</v>
          </cell>
          <cell r="HZ392">
            <v>0</v>
          </cell>
          <cell r="IA392">
            <v>0</v>
          </cell>
          <cell r="IB392">
            <v>0</v>
          </cell>
          <cell r="IC392">
            <v>0</v>
          </cell>
          <cell r="ID392">
            <v>0</v>
          </cell>
          <cell r="IE392">
            <v>0</v>
          </cell>
          <cell r="IF392">
            <v>0</v>
          </cell>
          <cell r="IG392">
            <v>0</v>
          </cell>
          <cell r="IH392">
            <v>0</v>
          </cell>
          <cell r="II392">
            <v>0</v>
          </cell>
          <cell r="IJ392">
            <v>0</v>
          </cell>
          <cell r="IK392">
            <v>0</v>
          </cell>
          <cell r="IL392">
            <v>0</v>
          </cell>
          <cell r="IM392">
            <v>0</v>
          </cell>
          <cell r="IN392">
            <v>0</v>
          </cell>
          <cell r="IO392">
            <v>0</v>
          </cell>
          <cell r="IP392">
            <v>0</v>
          </cell>
          <cell r="IQ392">
            <v>0</v>
          </cell>
          <cell r="IR392">
            <v>0</v>
          </cell>
          <cell r="IS392">
            <v>0</v>
          </cell>
          <cell r="IT392">
            <v>0</v>
          </cell>
          <cell r="IU392">
            <v>0</v>
          </cell>
        </row>
        <row r="393">
          <cell r="A393" t="str">
            <v>VOLCXDM9</v>
          </cell>
          <cell r="B393" t="str">
            <v>Volume Index (2011=100)</v>
          </cell>
          <cell r="C393" t="str">
            <v>CXDM by commodity</v>
          </cell>
          <cell r="D393" t="str">
            <v>group 9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4.0238674794821527</v>
          </cell>
          <cell r="O393">
            <v>4.0971070374598799</v>
          </cell>
          <cell r="P393">
            <v>4.4223768390668416</v>
          </cell>
          <cell r="Q393">
            <v>4.7691876871378414</v>
          </cell>
          <cell r="R393">
            <v>4.7691876871378414</v>
          </cell>
          <cell r="S393">
            <v>5.1138444305624366</v>
          </cell>
          <cell r="T393">
            <v>5.6739116386274047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6.7014195549619808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7.1257781703035139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7.1860931004028172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7.6492255993796183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7.961570773108158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9.2174137819615289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9.6051526183141966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9.8787239084074709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10.768369127372207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10.884690778278008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12.879391680847855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13.437304784266418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13.575167481636258</v>
          </cell>
          <cell r="CH393">
            <v>13.493311505072917</v>
          </cell>
          <cell r="CI393">
            <v>13.243435366090084</v>
          </cell>
          <cell r="CJ393">
            <v>13.743187644055748</v>
          </cell>
          <cell r="CK393">
            <v>14.76854145574392</v>
          </cell>
          <cell r="CL393">
            <v>13.816427202033474</v>
          </cell>
          <cell r="CM393">
            <v>17.44824763587015</v>
          </cell>
          <cell r="CN393">
            <v>15.104581780582901</v>
          </cell>
          <cell r="CO393">
            <v>15.164896710682205</v>
          </cell>
          <cell r="CP393">
            <v>16.672769963164811</v>
          </cell>
          <cell r="CQ393">
            <v>16.097624022575015</v>
          </cell>
          <cell r="CR393">
            <v>18.344355168774097</v>
          </cell>
          <cell r="CS393">
            <v>15.957607220558776</v>
          </cell>
          <cell r="CT393">
            <v>16.05238782500054</v>
          </cell>
          <cell r="CU393">
            <v>17.353467031428387</v>
          </cell>
          <cell r="CV393">
            <v>16.926954311440451</v>
          </cell>
          <cell r="CW393">
            <v>18.964737306938371</v>
          </cell>
          <cell r="CX393">
            <v>17.706740193438598</v>
          </cell>
          <cell r="CY393">
            <v>18.042780518277578</v>
          </cell>
          <cell r="CZ393">
            <v>18.973353725523985</v>
          </cell>
          <cell r="DA393">
            <v>18.421902936044631</v>
          </cell>
          <cell r="DB393">
            <v>19.093983585722594</v>
          </cell>
          <cell r="DC393">
            <v>18.68039549361308</v>
          </cell>
          <cell r="DD393">
            <v>20.395062792150441</v>
          </cell>
          <cell r="DE393">
            <v>21.920168881804276</v>
          </cell>
          <cell r="DF393">
            <v>20.0224026883226</v>
          </cell>
          <cell r="DG393">
            <v>21.627210649893371</v>
          </cell>
          <cell r="DH393">
            <v>21.161924046270165</v>
          </cell>
          <cell r="DI393">
            <v>22.867974926221915</v>
          </cell>
          <cell r="DJ393">
            <v>26.753979708334231</v>
          </cell>
          <cell r="DK393">
            <v>23.102772332679923</v>
          </cell>
          <cell r="DL393">
            <v>21.8167718587769</v>
          </cell>
          <cell r="DM393">
            <v>22.195894276543953</v>
          </cell>
          <cell r="DN393">
            <v>21.782306184434439</v>
          </cell>
          <cell r="DO393">
            <v>23.548671994485492</v>
          </cell>
          <cell r="DP393">
            <v>22.335911078560198</v>
          </cell>
          <cell r="DQ393">
            <v>22.988604786420524</v>
          </cell>
          <cell r="DR393">
            <v>25.98711845421451</v>
          </cell>
          <cell r="DS393">
            <v>26.280076686125415</v>
          </cell>
          <cell r="DT393">
            <v>31.992762208388083</v>
          </cell>
          <cell r="DU393">
            <v>26.812140533787133</v>
          </cell>
          <cell r="DV393">
            <v>31.432695000323115</v>
          </cell>
          <cell r="DW393">
            <v>29.519850074316611</v>
          </cell>
          <cell r="DX393">
            <v>29.123494819378326</v>
          </cell>
          <cell r="DY393">
            <v>36.26650582685307</v>
          </cell>
          <cell r="DZ393">
            <v>31.585636430217779</v>
          </cell>
          <cell r="EA393">
            <v>33.405854856428924</v>
          </cell>
          <cell r="EB393">
            <v>32.751007043922193</v>
          </cell>
          <cell r="EC393">
            <v>35.11190573638067</v>
          </cell>
          <cell r="ED393">
            <v>40.962453956013185</v>
          </cell>
          <cell r="EE393">
            <v>35.55780539818624</v>
          </cell>
          <cell r="EF393">
            <v>35.870150571914785</v>
          </cell>
          <cell r="EG393">
            <v>36.094177455140766</v>
          </cell>
          <cell r="EH393">
            <v>34.560454946901316</v>
          </cell>
          <cell r="EI393">
            <v>37.843310428020594</v>
          </cell>
          <cell r="EJ393">
            <v>36.092023350494365</v>
          </cell>
          <cell r="EK393">
            <v>37.886392520948668</v>
          </cell>
          <cell r="EL393">
            <v>30.76923076923077</v>
          </cell>
          <cell r="EM393">
            <v>30.958791978114299</v>
          </cell>
          <cell r="EN393">
            <v>31.225900954268361</v>
          </cell>
          <cell r="EO393">
            <v>32.71007905564052</v>
          </cell>
          <cell r="EP393">
            <v>25.961269198457661</v>
          </cell>
          <cell r="EQ393">
            <v>21.627210649893371</v>
          </cell>
          <cell r="ER393">
            <v>20.817267302845572</v>
          </cell>
          <cell r="ES393">
            <v>24.772203433642805</v>
          </cell>
          <cell r="ET393">
            <v>23.294487646209852</v>
          </cell>
          <cell r="EU393">
            <v>23.341877948430735</v>
          </cell>
          <cell r="EV393">
            <v>21.230855394955086</v>
          </cell>
          <cell r="EW393">
            <v>19.766064235400556</v>
          </cell>
          <cell r="EX393">
            <v>23.858863063567629</v>
          </cell>
          <cell r="EY393">
            <v>22.049415160588502</v>
          </cell>
          <cell r="EZ393">
            <v>22.178661439372725</v>
          </cell>
          <cell r="FA393">
            <v>24.444779527389439</v>
          </cell>
          <cell r="FB393">
            <v>22.282058462400105</v>
          </cell>
          <cell r="FC393">
            <v>23.617603343170412</v>
          </cell>
          <cell r="FD393">
            <v>23.130775693083169</v>
          </cell>
          <cell r="FE393">
            <v>24.599875061930511</v>
          </cell>
          <cell r="FF393">
            <v>25.039312409796864</v>
          </cell>
          <cell r="FG393">
            <v>23.152316739547206</v>
          </cell>
          <cell r="FH393">
            <v>24.58264222475928</v>
          </cell>
          <cell r="FI393">
            <v>24.343536609008464</v>
          </cell>
          <cell r="FJ393">
            <v>26.409322964909638</v>
          </cell>
          <cell r="FK393">
            <v>28.933933610494801</v>
          </cell>
          <cell r="FL393">
            <v>24.487861620317513</v>
          </cell>
          <cell r="FM393">
            <v>24.057040691036772</v>
          </cell>
          <cell r="FN393">
            <v>25.972039721689676</v>
          </cell>
          <cell r="FO393">
            <v>29.804191887641903</v>
          </cell>
          <cell r="FP393">
            <v>30.286711328436333</v>
          </cell>
          <cell r="FQ393">
            <v>28.494496262628438</v>
          </cell>
          <cell r="FR393">
            <v>30.829545699330076</v>
          </cell>
          <cell r="FS393">
            <v>29.853736294509186</v>
          </cell>
          <cell r="FT393">
            <v>39.359800099088815</v>
          </cell>
          <cell r="FU393">
            <v>40.307606143506455</v>
          </cell>
          <cell r="FV393">
            <v>27.693169334166249</v>
          </cell>
          <cell r="FW393">
            <v>32.311569696055834</v>
          </cell>
          <cell r="FX393">
            <v>34.918036318204337</v>
          </cell>
          <cell r="FY393">
            <v>45.623936410830837</v>
          </cell>
          <cell r="FZ393">
            <v>45.959976735669819</v>
          </cell>
          <cell r="GA393">
            <v>31.406845744566269</v>
          </cell>
          <cell r="GB393">
            <v>33.104280205932405</v>
          </cell>
          <cell r="GC393">
            <v>39.023759774249832</v>
          </cell>
          <cell r="GD393">
            <v>50.216487516963568</v>
          </cell>
          <cell r="GE393">
            <v>52.844495185576115</v>
          </cell>
          <cell r="GF393">
            <v>36.352670012709218</v>
          </cell>
          <cell r="GG393">
            <v>41.005536048941259</v>
          </cell>
          <cell r="GH393">
            <v>45.104797191047538</v>
          </cell>
          <cell r="GI393">
            <v>59.685931542554336</v>
          </cell>
          <cell r="GJ393">
            <v>63.089416883872218</v>
          </cell>
          <cell r="GK393">
            <v>42.677121254550549</v>
          </cell>
          <cell r="GL393">
            <v>49.544406867285609</v>
          </cell>
          <cell r="GM393">
            <v>53.749219137065673</v>
          </cell>
          <cell r="GN393">
            <v>73.808241604377145</v>
          </cell>
          <cell r="GO393">
            <v>76.617194063287599</v>
          </cell>
          <cell r="GP393">
            <v>52.301660814682386</v>
          </cell>
          <cell r="GQ393">
            <v>55.618981970144112</v>
          </cell>
          <cell r="GR393">
            <v>64.586519613122803</v>
          </cell>
          <cell r="GS393">
            <v>82.260948236865346</v>
          </cell>
          <cell r="GT393">
            <v>86.974129203196696</v>
          </cell>
          <cell r="GU393">
            <v>56.273829782650843</v>
          </cell>
          <cell r="GV393">
            <v>71.249165284449518</v>
          </cell>
          <cell r="GW393">
            <v>74.189518126790603</v>
          </cell>
          <cell r="GX393">
            <v>87.086142644809684</v>
          </cell>
          <cell r="GY393">
            <v>93.643237188462621</v>
          </cell>
          <cell r="GZ393">
            <v>73.730693837106614</v>
          </cell>
          <cell r="HA393">
            <v>82.192016888180433</v>
          </cell>
          <cell r="HB393">
            <v>84.163022639639834</v>
          </cell>
          <cell r="HC393">
            <v>103.07821553971092</v>
          </cell>
          <cell r="HD393">
            <v>111.4533744049286</v>
          </cell>
          <cell r="HE393">
            <v>88.102880037912243</v>
          </cell>
          <cell r="HF393">
            <v>97.365530017448236</v>
          </cell>
          <cell r="HG393">
            <v>100</v>
          </cell>
          <cell r="HH393">
            <v>96.141998578290938</v>
          </cell>
          <cell r="HI393">
            <v>137.68175257954033</v>
          </cell>
          <cell r="HJ393">
            <v>143.89419037976865</v>
          </cell>
          <cell r="HK393">
            <v>107.50705469271698</v>
          </cell>
          <cell r="HL393">
            <v>121.30624905757921</v>
          </cell>
          <cell r="HM393">
            <v>100.72593326583805</v>
          </cell>
          <cell r="HN393">
            <v>159.14525127630702</v>
          </cell>
          <cell r="HO393">
            <v>142.36908429011481</v>
          </cell>
          <cell r="HP393">
            <v>0</v>
          </cell>
          <cell r="HQ393">
            <v>0</v>
          </cell>
          <cell r="HR393">
            <v>0</v>
          </cell>
          <cell r="HS393">
            <v>0</v>
          </cell>
          <cell r="HT393">
            <v>0</v>
          </cell>
          <cell r="HU393">
            <v>0</v>
          </cell>
          <cell r="HV393">
            <v>0</v>
          </cell>
          <cell r="HW393">
            <v>0</v>
          </cell>
          <cell r="HX393">
            <v>0</v>
          </cell>
          <cell r="HY393">
            <v>0</v>
          </cell>
          <cell r="HZ393">
            <v>0</v>
          </cell>
          <cell r="IA393">
            <v>0</v>
          </cell>
          <cell r="IB393">
            <v>0</v>
          </cell>
          <cell r="IC393">
            <v>0</v>
          </cell>
          <cell r="ID393">
            <v>0</v>
          </cell>
          <cell r="IE393">
            <v>0</v>
          </cell>
          <cell r="IF393">
            <v>0</v>
          </cell>
          <cell r="IG393">
            <v>0</v>
          </cell>
          <cell r="IH393">
            <v>0</v>
          </cell>
          <cell r="II393">
            <v>0</v>
          </cell>
          <cell r="IJ393">
            <v>0</v>
          </cell>
          <cell r="IK393">
            <v>0</v>
          </cell>
          <cell r="IL393">
            <v>0</v>
          </cell>
          <cell r="IM393">
            <v>0</v>
          </cell>
          <cell r="IN393">
            <v>0</v>
          </cell>
          <cell r="IO393">
            <v>0</v>
          </cell>
          <cell r="IP393">
            <v>0</v>
          </cell>
          <cell r="IQ393">
            <v>0</v>
          </cell>
          <cell r="IR393">
            <v>0</v>
          </cell>
          <cell r="IS393">
            <v>0</v>
          </cell>
          <cell r="IT393">
            <v>0</v>
          </cell>
          <cell r="IU393">
            <v>0</v>
          </cell>
        </row>
        <row r="394">
          <cell r="A394" t="str">
            <v>VOLCXDM10</v>
          </cell>
          <cell r="B394" t="str">
            <v>Volume Index (2011=100)</v>
          </cell>
          <cell r="C394" t="str">
            <v>CXDM by commodity</v>
          </cell>
          <cell r="D394" t="str">
            <v>group 10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10.510075806635937</v>
          </cell>
          <cell r="O394">
            <v>11.791931735933868</v>
          </cell>
          <cell r="P394">
            <v>10.363414727058016</v>
          </cell>
          <cell r="Q394">
            <v>11.199573349586682</v>
          </cell>
          <cell r="R394">
            <v>12.970934440592741</v>
          </cell>
          <cell r="S394">
            <v>13.363300445697307</v>
          </cell>
          <cell r="T394">
            <v>13.090929869338311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20.469696392518379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20.420174469544015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20.201135194849719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20.976343758333016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28.238924231457851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29.509352024684777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33.714906098815284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36.594796388709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37.598567673612429</v>
          </cell>
          <cell r="BN394">
            <v>0</v>
          </cell>
          <cell r="BO394">
            <v>0</v>
          </cell>
          <cell r="BP394">
            <v>0</v>
          </cell>
          <cell r="BQ394">
            <v>0</v>
          </cell>
          <cell r="BR394">
            <v>39.209934859624397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44.924002895127806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43.097405813111884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44.539255647403905</v>
          </cell>
          <cell r="CH394">
            <v>49.346691554607439</v>
          </cell>
          <cell r="CI394">
            <v>43.449773341967926</v>
          </cell>
          <cell r="CJ394">
            <v>45.34684392975506</v>
          </cell>
          <cell r="CK394">
            <v>57.049255266466034</v>
          </cell>
          <cell r="CL394">
            <v>48.817187916650795</v>
          </cell>
          <cell r="CM394">
            <v>51.838025218086926</v>
          </cell>
          <cell r="CN394">
            <v>48.371490609881526</v>
          </cell>
          <cell r="CO394">
            <v>45.819206887356671</v>
          </cell>
          <cell r="CP394">
            <v>62.664279456020722</v>
          </cell>
          <cell r="CQ394">
            <v>52.173250542836456</v>
          </cell>
          <cell r="CR394">
            <v>55.365509885337701</v>
          </cell>
          <cell r="CS394">
            <v>51.975162850939014</v>
          </cell>
          <cell r="CT394">
            <v>47.160108186354805</v>
          </cell>
          <cell r="CU394">
            <v>56.820692545045901</v>
          </cell>
          <cell r="CV394">
            <v>52.830368366919359</v>
          </cell>
          <cell r="CW394">
            <v>54.466496514418495</v>
          </cell>
          <cell r="CX394">
            <v>45.613500438078546</v>
          </cell>
          <cell r="CY394">
            <v>45.407793988800428</v>
          </cell>
          <cell r="CZ394">
            <v>61.148146737267147</v>
          </cell>
          <cell r="DA394">
            <v>51.658984419641151</v>
          </cell>
          <cell r="DB394">
            <v>58.329206506418807</v>
          </cell>
          <cell r="DC394">
            <v>53.178926517085067</v>
          </cell>
          <cell r="DD394">
            <v>54.771246809645348</v>
          </cell>
          <cell r="DE394">
            <v>76.637080492171734</v>
          </cell>
          <cell r="DF394">
            <v>60.729115081330235</v>
          </cell>
          <cell r="DG394">
            <v>67.395527789417542</v>
          </cell>
          <cell r="DH394">
            <v>60.04342691706983</v>
          </cell>
          <cell r="DI394">
            <v>63.609005371223958</v>
          </cell>
          <cell r="DJ394">
            <v>79.768389775627597</v>
          </cell>
          <cell r="DK394">
            <v>67.70408746333473</v>
          </cell>
          <cell r="DL394">
            <v>72.385813873757186</v>
          </cell>
          <cell r="DM394">
            <v>67.380290274656204</v>
          </cell>
          <cell r="DN394">
            <v>66.74793341206049</v>
          </cell>
          <cell r="DO394">
            <v>84.834863433773961</v>
          </cell>
          <cell r="DP394">
            <v>72.83722524856195</v>
          </cell>
          <cell r="DQ394">
            <v>69.345929678869382</v>
          </cell>
          <cell r="DR394">
            <v>70.85444364024228</v>
          </cell>
          <cell r="DS394">
            <v>69.36878595101139</v>
          </cell>
          <cell r="DT394">
            <v>83.570149708582534</v>
          </cell>
          <cell r="DU394">
            <v>73.284827244676393</v>
          </cell>
          <cell r="DV394">
            <v>76.248523865757505</v>
          </cell>
          <cell r="DW394">
            <v>74.336215763209026</v>
          </cell>
          <cell r="DX394">
            <v>80.316940307035921</v>
          </cell>
          <cell r="DY394">
            <v>90.320368747857231</v>
          </cell>
          <cell r="DZ394">
            <v>80.305512170964917</v>
          </cell>
          <cell r="EA394">
            <v>79.98933373966706</v>
          </cell>
          <cell r="EB394">
            <v>79.097939126128523</v>
          </cell>
          <cell r="EC394">
            <v>80.804540779398877</v>
          </cell>
          <cell r="ED394">
            <v>98.731476896118238</v>
          </cell>
          <cell r="EE394">
            <v>84.655822635328178</v>
          </cell>
          <cell r="EF394">
            <v>82.663517580282658</v>
          </cell>
          <cell r="EG394">
            <v>79.219839244219273</v>
          </cell>
          <cell r="EH394">
            <v>82.64828006552132</v>
          </cell>
          <cell r="EI394">
            <v>91.981257856843541</v>
          </cell>
          <cell r="EJ394">
            <v>84.128223686716694</v>
          </cell>
          <cell r="EK394">
            <v>82.762561426231386</v>
          </cell>
          <cell r="EL394">
            <v>76.515180374080984</v>
          </cell>
          <cell r="EM394">
            <v>76.842786941449845</v>
          </cell>
          <cell r="EN394">
            <v>83.745381128337968</v>
          </cell>
          <cell r="EO394">
            <v>79.966477467525038</v>
          </cell>
          <cell r="EP394">
            <v>75.578073216258417</v>
          </cell>
          <cell r="EQ394">
            <v>72.042969791626987</v>
          </cell>
          <cell r="ER394">
            <v>72.385813873757186</v>
          </cell>
          <cell r="ES394">
            <v>77.74941906974972</v>
          </cell>
          <cell r="ET394">
            <v>74.439068987848074</v>
          </cell>
          <cell r="EU394">
            <v>72.987695706830209</v>
          </cell>
          <cell r="EV394">
            <v>70.892537427145626</v>
          </cell>
          <cell r="EW394">
            <v>69.803055121709647</v>
          </cell>
          <cell r="EX394">
            <v>76.896118243114557</v>
          </cell>
          <cell r="EY394">
            <v>72.64485162470001</v>
          </cell>
          <cell r="EZ394">
            <v>64.988000457125437</v>
          </cell>
          <cell r="FA394">
            <v>69.254504590301323</v>
          </cell>
          <cell r="FB394">
            <v>66.656508323492432</v>
          </cell>
          <cell r="FC394">
            <v>72.713420441126047</v>
          </cell>
          <cell r="FD394">
            <v>68.403108453011313</v>
          </cell>
          <cell r="FE394">
            <v>67.959315835587219</v>
          </cell>
          <cell r="FF394">
            <v>65.879395070663975</v>
          </cell>
          <cell r="FG394">
            <v>64.675631404517915</v>
          </cell>
          <cell r="FH394">
            <v>67.936459563445212</v>
          </cell>
          <cell r="FI394">
            <v>66.61270046855357</v>
          </cell>
          <cell r="FJ394">
            <v>70.366843167879324</v>
          </cell>
          <cell r="FK394">
            <v>62.283341586987163</v>
          </cell>
          <cell r="FL394">
            <v>62.214772770561119</v>
          </cell>
          <cell r="FM394">
            <v>66.641270808731107</v>
          </cell>
          <cell r="FN394">
            <v>65.37655708353968</v>
          </cell>
          <cell r="FO394">
            <v>67.136490038474733</v>
          </cell>
          <cell r="FP394">
            <v>54.847434383452054</v>
          </cell>
          <cell r="FQ394">
            <v>64.424212410955775</v>
          </cell>
          <cell r="FR394">
            <v>70.343986895737316</v>
          </cell>
          <cell r="FS394">
            <v>64.188030932154959</v>
          </cell>
          <cell r="FT394">
            <v>73.421964877528481</v>
          </cell>
          <cell r="FU394">
            <v>70.252561807169258</v>
          </cell>
          <cell r="FV394">
            <v>60.119614490876536</v>
          </cell>
          <cell r="FW394">
            <v>70.595405889299457</v>
          </cell>
          <cell r="FX394">
            <v>68.59738676621842</v>
          </cell>
          <cell r="FY394">
            <v>78.587482381623559</v>
          </cell>
          <cell r="FZ394">
            <v>80.195040188945185</v>
          </cell>
          <cell r="GA394">
            <v>65.33846329663632</v>
          </cell>
          <cell r="GB394">
            <v>70.968725000952347</v>
          </cell>
          <cell r="GC394">
            <v>73.772427717039349</v>
          </cell>
          <cell r="GD394">
            <v>82.122585806255003</v>
          </cell>
          <cell r="GE394">
            <v>82.93779284598682</v>
          </cell>
          <cell r="GF394">
            <v>70.877299912384302</v>
          </cell>
          <cell r="GG394">
            <v>78.960801493276449</v>
          </cell>
          <cell r="GH394">
            <v>78.724620014475647</v>
          </cell>
          <cell r="GI394">
            <v>86.206239762294771</v>
          </cell>
          <cell r="GJ394">
            <v>86.031008342539323</v>
          </cell>
          <cell r="GK394">
            <v>77.299912384290124</v>
          </cell>
          <cell r="GL394">
            <v>88.194735438649957</v>
          </cell>
          <cell r="GM394">
            <v>84.432973981943547</v>
          </cell>
          <cell r="GN394">
            <v>90.998438154736959</v>
          </cell>
          <cell r="GO394">
            <v>88.331873071502045</v>
          </cell>
          <cell r="GP394">
            <v>80.499790484172024</v>
          </cell>
          <cell r="GQ394">
            <v>92.019351643746901</v>
          </cell>
          <cell r="GR394">
            <v>87.96236333853949</v>
          </cell>
          <cell r="GS394">
            <v>90.6175002857034</v>
          </cell>
          <cell r="GT394">
            <v>95.72968648813378</v>
          </cell>
          <cell r="GU394">
            <v>86.709077749419066</v>
          </cell>
          <cell r="GV394">
            <v>98.617195535408172</v>
          </cell>
          <cell r="GW394">
            <v>92.918365014666108</v>
          </cell>
          <cell r="GX394">
            <v>98.038169974477157</v>
          </cell>
          <cell r="GY394">
            <v>99.683821568702143</v>
          </cell>
          <cell r="GZ394">
            <v>91.486038627099916</v>
          </cell>
          <cell r="HA394">
            <v>102.32753037979505</v>
          </cell>
          <cell r="HB394">
            <v>97.883890137518563</v>
          </cell>
          <cell r="HC394">
            <v>100.99424783817759</v>
          </cell>
          <cell r="HD394">
            <v>102.73894327835129</v>
          </cell>
          <cell r="HE394">
            <v>92.628852234200593</v>
          </cell>
          <cell r="HF394">
            <v>103.63795664927051</v>
          </cell>
          <cell r="HG394">
            <v>100</v>
          </cell>
          <cell r="HH394">
            <v>97.459144413546156</v>
          </cell>
          <cell r="HI394">
            <v>103.78271303950326</v>
          </cell>
          <cell r="HJ394">
            <v>108.87204296979162</v>
          </cell>
          <cell r="HK394">
            <v>107.67589806102625</v>
          </cell>
          <cell r="HL394">
            <v>104.44744962096681</v>
          </cell>
          <cell r="HM394">
            <v>105.43598339110891</v>
          </cell>
          <cell r="HN394">
            <v>125.3666526989448</v>
          </cell>
          <cell r="HO394">
            <v>103.35606262618566</v>
          </cell>
          <cell r="HP394">
            <v>0</v>
          </cell>
          <cell r="HQ394">
            <v>0</v>
          </cell>
          <cell r="HR394">
            <v>0</v>
          </cell>
          <cell r="HS394">
            <v>0</v>
          </cell>
          <cell r="HT394">
            <v>0</v>
          </cell>
          <cell r="HU394">
            <v>0</v>
          </cell>
          <cell r="HV394">
            <v>0</v>
          </cell>
          <cell r="HW394">
            <v>0</v>
          </cell>
          <cell r="HX394">
            <v>0</v>
          </cell>
          <cell r="HY394">
            <v>0</v>
          </cell>
          <cell r="HZ394">
            <v>0</v>
          </cell>
          <cell r="IA394">
            <v>0</v>
          </cell>
          <cell r="IB394">
            <v>0</v>
          </cell>
          <cell r="IC394">
            <v>0</v>
          </cell>
          <cell r="ID394">
            <v>0</v>
          </cell>
          <cell r="IE394">
            <v>0</v>
          </cell>
          <cell r="IF394">
            <v>0</v>
          </cell>
          <cell r="IG394">
            <v>0</v>
          </cell>
          <cell r="IH394">
            <v>0</v>
          </cell>
          <cell r="II394">
            <v>0</v>
          </cell>
          <cell r="IJ394">
            <v>0</v>
          </cell>
          <cell r="IK394">
            <v>0</v>
          </cell>
          <cell r="IL394">
            <v>0</v>
          </cell>
          <cell r="IM394">
            <v>0</v>
          </cell>
          <cell r="IN394">
            <v>0</v>
          </cell>
          <cell r="IO394">
            <v>0</v>
          </cell>
          <cell r="IP394">
            <v>0</v>
          </cell>
          <cell r="IQ394">
            <v>0</v>
          </cell>
          <cell r="IR394">
            <v>0</v>
          </cell>
          <cell r="IS394">
            <v>0</v>
          </cell>
          <cell r="IT394">
            <v>0</v>
          </cell>
          <cell r="IU394">
            <v>0</v>
          </cell>
        </row>
        <row r="395">
          <cell r="A395" t="str">
            <v>VOLCXDM11</v>
          </cell>
          <cell r="B395" t="str">
            <v>Volume Index (2011=100)</v>
          </cell>
          <cell r="C395" t="str">
            <v>CXDM by commodity</v>
          </cell>
          <cell r="D395" t="str">
            <v>group 11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4.6233344963177405</v>
          </cell>
          <cell r="O395">
            <v>4.864732340710427</v>
          </cell>
          <cell r="P395">
            <v>5.4050486096049939</v>
          </cell>
          <cell r="Q395">
            <v>6.5422587671736654</v>
          </cell>
          <cell r="R395">
            <v>7.6191194636441644</v>
          </cell>
          <cell r="S395">
            <v>8.2490169638563309</v>
          </cell>
          <cell r="T395">
            <v>8.6101707701157011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9.7756697375741393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8.7591585022018119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9.0873086969231203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10.431027166687096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11.596526134145536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13.781365217965281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14.374487265320749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16.465030316174598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17.330667898801497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17.716338673632002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17.685220982753254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18.432045563843129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19.086460032626427</v>
          </cell>
          <cell r="CH395">
            <v>18.889381323727712</v>
          </cell>
          <cell r="CI395">
            <v>19.198672311855841</v>
          </cell>
          <cell r="CJ395">
            <v>20.858282492055562</v>
          </cell>
          <cell r="CK395">
            <v>20.23215683316203</v>
          </cell>
          <cell r="CL395">
            <v>19.790851398881649</v>
          </cell>
          <cell r="CM395">
            <v>21.744665201934954</v>
          </cell>
          <cell r="CN395">
            <v>21.661684692924968</v>
          </cell>
          <cell r="CO395">
            <v>23.506115097737837</v>
          </cell>
          <cell r="CP395">
            <v>23.253401729389246</v>
          </cell>
          <cell r="CQ395">
            <v>22.541466680496754</v>
          </cell>
          <cell r="CR395">
            <v>25.275108676177993</v>
          </cell>
          <cell r="CS395">
            <v>24.984676894643044</v>
          </cell>
          <cell r="CT395">
            <v>27.428830069118991</v>
          </cell>
          <cell r="CU395">
            <v>30.231308168865333</v>
          </cell>
          <cell r="CV395">
            <v>26.979980952201345</v>
          </cell>
          <cell r="CW395">
            <v>27.455232958349441</v>
          </cell>
          <cell r="CX395">
            <v>26.497185263415968</v>
          </cell>
          <cell r="CY395">
            <v>28.541523258116531</v>
          </cell>
          <cell r="CZ395">
            <v>26.859282030004998</v>
          </cell>
          <cell r="DA395">
            <v>27.338305877471736</v>
          </cell>
          <cell r="DB395">
            <v>28.745202689322863</v>
          </cell>
          <cell r="DC395">
            <v>29.284575997887767</v>
          </cell>
          <cell r="DD395">
            <v>30.868749351714776</v>
          </cell>
          <cell r="DE395">
            <v>31.532593423794665</v>
          </cell>
          <cell r="DF395">
            <v>30.107780365680014</v>
          </cell>
          <cell r="DG395">
            <v>30.382181821610764</v>
          </cell>
          <cell r="DH395">
            <v>32.486869277409497</v>
          </cell>
          <cell r="DI395">
            <v>35.368556044847196</v>
          </cell>
          <cell r="DJ395">
            <v>36.975360446586016</v>
          </cell>
          <cell r="DK395">
            <v>33.803241897613368</v>
          </cell>
          <cell r="DL395">
            <v>40.290808965666812</v>
          </cell>
          <cell r="DM395">
            <v>39.385567049194243</v>
          </cell>
          <cell r="DN395">
            <v>46.137163009552189</v>
          </cell>
          <cell r="DO395">
            <v>42.972588143216818</v>
          </cell>
          <cell r="DP395">
            <v>42.196531791907518</v>
          </cell>
          <cell r="DQ395">
            <v>45.069731916378281</v>
          </cell>
          <cell r="DR395">
            <v>39.355392318645158</v>
          </cell>
          <cell r="DS395">
            <v>45.288498712859152</v>
          </cell>
          <cell r="DT395">
            <v>43.538364341012176</v>
          </cell>
          <cell r="DU395">
            <v>43.312996822223688</v>
          </cell>
          <cell r="DV395">
            <v>46.284264820978983</v>
          </cell>
          <cell r="DW395">
            <v>42.927326047393187</v>
          </cell>
          <cell r="DX395">
            <v>46.295580344934891</v>
          </cell>
          <cell r="DY395">
            <v>44.511499401220192</v>
          </cell>
          <cell r="DZ395">
            <v>45.004667653631813</v>
          </cell>
          <cell r="EA395">
            <v>45.79392544955634</v>
          </cell>
          <cell r="EB395">
            <v>41.690162094880669</v>
          </cell>
          <cell r="EC395">
            <v>43.29696649661949</v>
          </cell>
          <cell r="ED395">
            <v>40.928250148516256</v>
          </cell>
          <cell r="EE395">
            <v>42.927326047393187</v>
          </cell>
          <cell r="EF395">
            <v>42.308744071136928</v>
          </cell>
          <cell r="EG395">
            <v>43.14232100255542</v>
          </cell>
          <cell r="EH395">
            <v>47.166875689539737</v>
          </cell>
          <cell r="EI395">
            <v>44.470009146715199</v>
          </cell>
          <cell r="EJ395">
            <v>44.271987477486825</v>
          </cell>
          <cell r="EK395">
            <v>48.173957321615482</v>
          </cell>
          <cell r="EL395">
            <v>50.553989193674617</v>
          </cell>
          <cell r="EM395">
            <v>57.784609001499312</v>
          </cell>
          <cell r="EN395">
            <v>52.794462936944242</v>
          </cell>
          <cell r="EO395">
            <v>52.326754613433415</v>
          </cell>
          <cell r="EP395">
            <v>53.537515676715486</v>
          </cell>
          <cell r="EQ395">
            <v>52.613414553649726</v>
          </cell>
          <cell r="ER395">
            <v>53.85812218879952</v>
          </cell>
          <cell r="ES395">
            <v>52.504031155409294</v>
          </cell>
          <cell r="ET395">
            <v>53.128270893643503</v>
          </cell>
          <cell r="EU395">
            <v>52.451225376948393</v>
          </cell>
          <cell r="EV395">
            <v>54.665296230987558</v>
          </cell>
          <cell r="EW395">
            <v>57.920395288970198</v>
          </cell>
          <cell r="EX395">
            <v>57.399881186998456</v>
          </cell>
          <cell r="EY395">
            <v>55.609199520976148</v>
          </cell>
          <cell r="EZ395">
            <v>58.62572961555508</v>
          </cell>
          <cell r="FA395">
            <v>59.067035049835447</v>
          </cell>
          <cell r="FB395">
            <v>62.412658299465342</v>
          </cell>
          <cell r="FC395">
            <v>62.623881413308943</v>
          </cell>
          <cell r="FD395">
            <v>60.682326094541203</v>
          </cell>
          <cell r="FE395">
            <v>61.141547775085101</v>
          </cell>
          <cell r="FF395">
            <v>62.582391158803951</v>
          </cell>
          <cell r="FG395">
            <v>64.841724108666739</v>
          </cell>
          <cell r="FH395">
            <v>63.646050410659228</v>
          </cell>
          <cell r="FI395">
            <v>63.052928363303749</v>
          </cell>
          <cell r="FJ395">
            <v>63.035012117040232</v>
          </cell>
          <cell r="FK395">
            <v>63.830870635272376</v>
          </cell>
          <cell r="FL395">
            <v>68.719176984224276</v>
          </cell>
          <cell r="FM395">
            <v>67.029392073475464</v>
          </cell>
          <cell r="FN395">
            <v>65.653612952503096</v>
          </cell>
          <cell r="FO395">
            <v>63.359390470442911</v>
          </cell>
          <cell r="FP395">
            <v>55.449839225263794</v>
          </cell>
          <cell r="FQ395">
            <v>67.708323510829899</v>
          </cell>
          <cell r="FR395">
            <v>68.511725711699313</v>
          </cell>
          <cell r="FS395">
            <v>63.757319729558979</v>
          </cell>
          <cell r="FT395">
            <v>67.459381983799943</v>
          </cell>
          <cell r="FU395">
            <v>69.518807343775052</v>
          </cell>
          <cell r="FV395">
            <v>73.939405369216118</v>
          </cell>
          <cell r="FW395">
            <v>72.347688332751829</v>
          </cell>
          <cell r="FX395">
            <v>70.816320757385739</v>
          </cell>
          <cell r="FY395">
            <v>70.156248526624481</v>
          </cell>
          <cell r="FZ395">
            <v>72.087431281765973</v>
          </cell>
          <cell r="GA395">
            <v>75.908306537543965</v>
          </cell>
          <cell r="GB395">
            <v>74.950258842610495</v>
          </cell>
          <cell r="GC395">
            <v>73.275561297136221</v>
          </cell>
          <cell r="GD395">
            <v>72.445756207036368</v>
          </cell>
          <cell r="GE395">
            <v>75.708398947656278</v>
          </cell>
          <cell r="GF395">
            <v>77.809314562136365</v>
          </cell>
          <cell r="GG395">
            <v>79.566992616620624</v>
          </cell>
          <cell r="GH395">
            <v>76.382615583362409</v>
          </cell>
          <cell r="GI395">
            <v>77.55660119378777</v>
          </cell>
          <cell r="GJ395">
            <v>83.391639713717254</v>
          </cell>
          <cell r="GK395">
            <v>87.853727993663313</v>
          </cell>
          <cell r="GL395">
            <v>89.98859018001113</v>
          </cell>
          <cell r="GM395">
            <v>84.69763977029487</v>
          </cell>
          <cell r="GN395">
            <v>86.741034804665773</v>
          </cell>
          <cell r="GO395">
            <v>86.529811690822171</v>
          </cell>
          <cell r="GP395">
            <v>89.064489056945376</v>
          </cell>
          <cell r="GQ395">
            <v>83.636809399428572</v>
          </cell>
          <cell r="GR395">
            <v>86.49303623796547</v>
          </cell>
          <cell r="GS395">
            <v>80.419428754632293</v>
          </cell>
          <cell r="GT395">
            <v>82.263859159445161</v>
          </cell>
          <cell r="GU395">
            <v>86.352535148846286</v>
          </cell>
          <cell r="GV395">
            <v>92.198889192731656</v>
          </cell>
          <cell r="GW395">
            <v>85.30867806391386</v>
          </cell>
          <cell r="GX395">
            <v>87.84995615234466</v>
          </cell>
          <cell r="GY395">
            <v>91.701006138671744</v>
          </cell>
          <cell r="GZ395">
            <v>97.38894284717442</v>
          </cell>
          <cell r="HA395">
            <v>98.350762383426527</v>
          </cell>
          <cell r="HB395">
            <v>93.822666880404341</v>
          </cell>
          <cell r="HC395">
            <v>94.967420720610278</v>
          </cell>
          <cell r="HD395">
            <v>97.547360182557114</v>
          </cell>
          <cell r="HE395">
            <v>102.8354817112844</v>
          </cell>
          <cell r="HF395">
            <v>104.64973738554819</v>
          </cell>
          <cell r="HG395">
            <v>100</v>
          </cell>
          <cell r="HH395">
            <v>98.396024479250158</v>
          </cell>
          <cell r="HI395">
            <v>103.65397127742837</v>
          </cell>
          <cell r="HJ395">
            <v>105.59646955652575</v>
          </cell>
          <cell r="HK395">
            <v>106.39987175739516</v>
          </cell>
          <cell r="HL395">
            <v>103.51158426764985</v>
          </cell>
          <cell r="HM395">
            <v>106.67144433233693</v>
          </cell>
          <cell r="HN395">
            <v>104.53281030467048</v>
          </cell>
          <cell r="HO395">
            <v>109.03638883912154</v>
          </cell>
          <cell r="HP395">
            <v>0</v>
          </cell>
          <cell r="HQ395">
            <v>0</v>
          </cell>
          <cell r="HR395">
            <v>0</v>
          </cell>
          <cell r="HS395">
            <v>0</v>
          </cell>
          <cell r="HT395">
            <v>0</v>
          </cell>
          <cell r="HU395">
            <v>0</v>
          </cell>
          <cell r="HV395">
            <v>0</v>
          </cell>
          <cell r="HW395">
            <v>0</v>
          </cell>
          <cell r="HX395">
            <v>0</v>
          </cell>
          <cell r="HY395">
            <v>0</v>
          </cell>
          <cell r="HZ395">
            <v>0</v>
          </cell>
          <cell r="IA395">
            <v>0</v>
          </cell>
          <cell r="IB395">
            <v>0</v>
          </cell>
          <cell r="IC395">
            <v>0</v>
          </cell>
          <cell r="ID395">
            <v>0</v>
          </cell>
          <cell r="IE395">
            <v>0</v>
          </cell>
          <cell r="IF395">
            <v>0</v>
          </cell>
          <cell r="IG395">
            <v>0</v>
          </cell>
          <cell r="IH395">
            <v>0</v>
          </cell>
          <cell r="II395">
            <v>0</v>
          </cell>
          <cell r="IJ395">
            <v>0</v>
          </cell>
          <cell r="IK395">
            <v>0</v>
          </cell>
          <cell r="IL395">
            <v>0</v>
          </cell>
          <cell r="IM395">
            <v>0</v>
          </cell>
          <cell r="IN395">
            <v>0</v>
          </cell>
          <cell r="IO395">
            <v>0</v>
          </cell>
          <cell r="IP395">
            <v>0</v>
          </cell>
          <cell r="IQ395">
            <v>0</v>
          </cell>
          <cell r="IR395">
            <v>0</v>
          </cell>
          <cell r="IS395">
            <v>0</v>
          </cell>
          <cell r="IT395">
            <v>0</v>
          </cell>
          <cell r="IU395">
            <v>0</v>
          </cell>
        </row>
        <row r="396">
          <cell r="A396" t="str">
            <v>VOLCXDM12</v>
          </cell>
          <cell r="B396" t="str">
            <v>Volume Index (2011=100)</v>
          </cell>
          <cell r="C396" t="str">
            <v>CXDM by commodity</v>
          </cell>
          <cell r="D396" t="str">
            <v>group 12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9.3249447372895773</v>
          </cell>
          <cell r="O396">
            <v>9.4938502522246786</v>
          </cell>
          <cell r="P396">
            <v>10.25902624270249</v>
          </cell>
          <cell r="Q396">
            <v>11.028736609420168</v>
          </cell>
          <cell r="R396">
            <v>12.293827580343478</v>
          </cell>
          <cell r="S396">
            <v>12.452530748738877</v>
          </cell>
          <cell r="T396">
            <v>13.325398174913564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14.533809442838519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14.15065465056963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14.367171116023354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16.56067562205974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18.753046534036162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21.219747208524627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24.232840219917247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27.138241795612988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30.973190500481778</v>
          </cell>
          <cell r="BN396">
            <v>0</v>
          </cell>
          <cell r="BO396">
            <v>0</v>
          </cell>
          <cell r="BP396">
            <v>0</v>
          </cell>
          <cell r="BQ396">
            <v>0</v>
          </cell>
          <cell r="BR396">
            <v>32.727994105310884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36.40083885960437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39.963724990081047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43.747661962251314</v>
          </cell>
          <cell r="CH396">
            <v>49.578869806722217</v>
          </cell>
          <cell r="CI396">
            <v>43.557218160176845</v>
          </cell>
          <cell r="CJ396">
            <v>36.664966275576717</v>
          </cell>
          <cell r="CK396">
            <v>55.355665136314691</v>
          </cell>
          <cell r="CL396">
            <v>46.278977498157907</v>
          </cell>
          <cell r="CM396">
            <v>55.16068695800034</v>
          </cell>
          <cell r="CN396">
            <v>48.871507113302727</v>
          </cell>
          <cell r="CO396">
            <v>41.643711386952333</v>
          </cell>
          <cell r="CP396">
            <v>61.200476109505189</v>
          </cell>
          <cell r="CQ396">
            <v>51.719095391940151</v>
          </cell>
          <cell r="CR396">
            <v>58.330215949668428</v>
          </cell>
          <cell r="CS396">
            <v>53.618999036445047</v>
          </cell>
          <cell r="CT396">
            <v>42.496174120047606</v>
          </cell>
          <cell r="CU396">
            <v>64.116080031740637</v>
          </cell>
          <cell r="CV396">
            <v>54.640367284475431</v>
          </cell>
          <cell r="CW396">
            <v>62.801110922178772</v>
          </cell>
          <cell r="CX396">
            <v>50.703395114209606</v>
          </cell>
          <cell r="CY396">
            <v>42.292127189253527</v>
          </cell>
          <cell r="CZ396">
            <v>63.449526724479966</v>
          </cell>
          <cell r="DA396">
            <v>54.811539987530466</v>
          </cell>
          <cell r="DB396">
            <v>61.105254208467954</v>
          </cell>
          <cell r="DC396">
            <v>54.45332426458085</v>
          </cell>
          <cell r="DD396">
            <v>43.307827466984072</v>
          </cell>
          <cell r="DE396">
            <v>60.012469534659644</v>
          </cell>
          <cell r="DF396">
            <v>54.719718868673127</v>
          </cell>
          <cell r="DG396">
            <v>60.737969733038597</v>
          </cell>
          <cell r="DH396">
            <v>57.595646998809727</v>
          </cell>
          <cell r="DI396">
            <v>52.589695629994907</v>
          </cell>
          <cell r="DJ396">
            <v>69.276200192710988</v>
          </cell>
          <cell r="DK396">
            <v>60.049878138638555</v>
          </cell>
          <cell r="DL396">
            <v>61.885166921725329</v>
          </cell>
          <cell r="DM396">
            <v>60.669954089440573</v>
          </cell>
          <cell r="DN396">
            <v>51.505979708666331</v>
          </cell>
          <cell r="DO396">
            <v>61.989457575242298</v>
          </cell>
          <cell r="DP396">
            <v>59.012639573768631</v>
          </cell>
          <cell r="DQ396">
            <v>68.596043756730722</v>
          </cell>
          <cell r="DR396">
            <v>72.912769937085528</v>
          </cell>
          <cell r="DS396">
            <v>52.095448619849229</v>
          </cell>
          <cell r="DT396">
            <v>82.892932041036104</v>
          </cell>
          <cell r="DU396">
            <v>69.124298588675387</v>
          </cell>
          <cell r="DV396">
            <v>69.91101286629258</v>
          </cell>
          <cell r="DW396">
            <v>68.22422490506149</v>
          </cell>
          <cell r="DX396">
            <v>52.503542481437393</v>
          </cell>
          <cell r="DY396">
            <v>85.776795329592474</v>
          </cell>
          <cell r="DZ396">
            <v>69.103893895595988</v>
          </cell>
          <cell r="EA396">
            <v>68.682196905288222</v>
          </cell>
          <cell r="EB396">
            <v>74.182395284248713</v>
          </cell>
          <cell r="EC396">
            <v>56.452984186362862</v>
          </cell>
          <cell r="ED396">
            <v>88.64252111318936</v>
          </cell>
          <cell r="EE396">
            <v>71.990024372272288</v>
          </cell>
          <cell r="EF396">
            <v>75.42481437397268</v>
          </cell>
          <cell r="EG396">
            <v>76.980105424247583</v>
          </cell>
          <cell r="EH396">
            <v>59.776681970186473</v>
          </cell>
          <cell r="EI396">
            <v>92.669047214192602</v>
          </cell>
          <cell r="EJ396">
            <v>76.212662245649838</v>
          </cell>
          <cell r="EK396">
            <v>73.896729581136995</v>
          </cell>
          <cell r="EL396">
            <v>80.163237544635265</v>
          </cell>
          <cell r="EM396">
            <v>50.481210678456044</v>
          </cell>
          <cell r="EN396">
            <v>79.025109108428268</v>
          </cell>
          <cell r="EO396">
            <v>70.891571728164152</v>
          </cell>
          <cell r="EP396">
            <v>65.417446012582886</v>
          </cell>
          <cell r="EQ396">
            <v>69.307940826390066</v>
          </cell>
          <cell r="ER396">
            <v>51.741767273139494</v>
          </cell>
          <cell r="ES396">
            <v>72.912769937085528</v>
          </cell>
          <cell r="ET396">
            <v>64.844981012299499</v>
          </cell>
          <cell r="EU396">
            <v>58.620416029020006</v>
          </cell>
          <cell r="EV396">
            <v>63.322564189763639</v>
          </cell>
          <cell r="EW396">
            <v>43.307827466984072</v>
          </cell>
          <cell r="EX396">
            <v>73.706285779062526</v>
          </cell>
          <cell r="EY396">
            <v>59.739273366207556</v>
          </cell>
          <cell r="EZ396">
            <v>60.116760188176613</v>
          </cell>
          <cell r="FA396">
            <v>69.638950291900471</v>
          </cell>
          <cell r="FB396">
            <v>47.955563112849283</v>
          </cell>
          <cell r="FC396">
            <v>75.157286175820431</v>
          </cell>
          <cell r="FD396">
            <v>63.217139942186705</v>
          </cell>
          <cell r="FE396">
            <v>60.833191634075831</v>
          </cell>
          <cell r="FF396">
            <v>66.333390013036336</v>
          </cell>
          <cell r="FG396">
            <v>45.275746755087006</v>
          </cell>
          <cell r="FH396">
            <v>71.080881936178656</v>
          </cell>
          <cell r="FI396">
            <v>60.880802584594463</v>
          </cell>
          <cell r="FJ396">
            <v>63.39057983336167</v>
          </cell>
          <cell r="FK396">
            <v>71.348410134330891</v>
          </cell>
          <cell r="FL396">
            <v>46.731281528084793</v>
          </cell>
          <cell r="FM396">
            <v>81.346709743240936</v>
          </cell>
          <cell r="FN396">
            <v>65.704245309754569</v>
          </cell>
          <cell r="FO396">
            <v>55.473558918551269</v>
          </cell>
          <cell r="FP396">
            <v>53.854786600918217</v>
          </cell>
          <cell r="FQ396">
            <v>46.200759508020177</v>
          </cell>
          <cell r="FR396">
            <v>76.27727710706796</v>
          </cell>
          <cell r="FS396">
            <v>57.951595533639399</v>
          </cell>
          <cell r="FT396">
            <v>63.508473615598248</v>
          </cell>
          <cell r="FU396">
            <v>71.0174006688205</v>
          </cell>
          <cell r="FV396">
            <v>50.272629371422099</v>
          </cell>
          <cell r="FW396">
            <v>85.273479566967069</v>
          </cell>
          <cell r="FX396">
            <v>67.517995805701986</v>
          </cell>
          <cell r="FY396">
            <v>64.370005101173263</v>
          </cell>
          <cell r="FZ396">
            <v>75.25250807685768</v>
          </cell>
          <cell r="GA396">
            <v>57.541234483931305</v>
          </cell>
          <cell r="GB396">
            <v>87.88528028113133</v>
          </cell>
          <cell r="GC396">
            <v>71.262256985773405</v>
          </cell>
          <cell r="GD396">
            <v>69.180978291673753</v>
          </cell>
          <cell r="GE396">
            <v>79.31530918777986</v>
          </cell>
          <cell r="GF396">
            <v>64.510570764609199</v>
          </cell>
          <cell r="GG396">
            <v>93.439891174970242</v>
          </cell>
          <cell r="GH396">
            <v>76.61168735475826</v>
          </cell>
          <cell r="GI396">
            <v>70.922178767783265</v>
          </cell>
          <cell r="GJ396">
            <v>78.875474692512611</v>
          </cell>
          <cell r="GK396">
            <v>68.99053448959927</v>
          </cell>
          <cell r="GL396">
            <v>96.95403276086833</v>
          </cell>
          <cell r="GM396">
            <v>78.935555177690858</v>
          </cell>
          <cell r="GN396">
            <v>81.355778495720685</v>
          </cell>
          <cell r="GO396">
            <v>91.036671767839934</v>
          </cell>
          <cell r="GP396">
            <v>69.013206370798613</v>
          </cell>
          <cell r="GQ396">
            <v>93.303859887774195</v>
          </cell>
          <cell r="GR396">
            <v>83.677379130533353</v>
          </cell>
          <cell r="GS396">
            <v>77.097999206484161</v>
          </cell>
          <cell r="GT396">
            <v>79.605509267131438</v>
          </cell>
          <cell r="GU396">
            <v>65.086436547072495</v>
          </cell>
          <cell r="GV396">
            <v>100.64954939636117</v>
          </cell>
          <cell r="GW396">
            <v>80.609873604262319</v>
          </cell>
          <cell r="GX396">
            <v>84.012922972283619</v>
          </cell>
          <cell r="GY396">
            <v>89.354418182848732</v>
          </cell>
          <cell r="GZ396">
            <v>81.278694099642919</v>
          </cell>
          <cell r="HA396">
            <v>105.48772884430086</v>
          </cell>
          <cell r="HB396">
            <v>90.033441024769033</v>
          </cell>
          <cell r="HC396">
            <v>89.939352717791749</v>
          </cell>
          <cell r="HD396">
            <v>103.51074080371818</v>
          </cell>
          <cell r="HE396">
            <v>88.397664796236469</v>
          </cell>
          <cell r="HF396">
            <v>118.15224168225357</v>
          </cell>
          <cell r="HG396">
            <v>100</v>
          </cell>
          <cell r="HH396">
            <v>92.283625233803775</v>
          </cell>
          <cell r="HI396">
            <v>94.056566343592365</v>
          </cell>
          <cell r="HJ396">
            <v>93.045400442101695</v>
          </cell>
          <cell r="HK396">
            <v>124.23284021991725</v>
          </cell>
          <cell r="HL396">
            <v>100.90460805985377</v>
          </cell>
          <cell r="HM396">
            <v>84.761095051861929</v>
          </cell>
          <cell r="HN396">
            <v>102.94847814997451</v>
          </cell>
          <cell r="HO396">
            <v>99.615711613671138</v>
          </cell>
          <cell r="HP396">
            <v>0</v>
          </cell>
          <cell r="HQ396">
            <v>0</v>
          </cell>
          <cell r="HR396">
            <v>0</v>
          </cell>
          <cell r="HS396">
            <v>0</v>
          </cell>
          <cell r="HT396">
            <v>0</v>
          </cell>
          <cell r="HU396">
            <v>0</v>
          </cell>
          <cell r="HV396">
            <v>0</v>
          </cell>
          <cell r="HW396">
            <v>0</v>
          </cell>
          <cell r="HX396">
            <v>0</v>
          </cell>
          <cell r="HY396">
            <v>0</v>
          </cell>
          <cell r="HZ396">
            <v>0</v>
          </cell>
          <cell r="IA396">
            <v>0</v>
          </cell>
          <cell r="IB396">
            <v>0</v>
          </cell>
          <cell r="IC396">
            <v>0</v>
          </cell>
          <cell r="ID396">
            <v>0</v>
          </cell>
          <cell r="IE396">
            <v>0</v>
          </cell>
          <cell r="IF396">
            <v>0</v>
          </cell>
          <cell r="IG396">
            <v>0</v>
          </cell>
          <cell r="IH396">
            <v>0</v>
          </cell>
          <cell r="II396">
            <v>0</v>
          </cell>
          <cell r="IJ396">
            <v>0</v>
          </cell>
          <cell r="IK396">
            <v>0</v>
          </cell>
          <cell r="IL396">
            <v>0</v>
          </cell>
          <cell r="IM396">
            <v>0</v>
          </cell>
          <cell r="IN396">
            <v>0</v>
          </cell>
          <cell r="IO396">
            <v>0</v>
          </cell>
          <cell r="IP396">
            <v>0</v>
          </cell>
          <cell r="IQ396">
            <v>0</v>
          </cell>
          <cell r="IR396">
            <v>0</v>
          </cell>
          <cell r="IS396">
            <v>0</v>
          </cell>
          <cell r="IT396">
            <v>0</v>
          </cell>
          <cell r="IU396">
            <v>0</v>
          </cell>
        </row>
        <row r="397">
          <cell r="A397" t="str">
            <v>VOLCXDM13</v>
          </cell>
          <cell r="B397" t="str">
            <v>Volume Index (2011=100)</v>
          </cell>
          <cell r="C397" t="str">
            <v>CXDM by commodity</v>
          </cell>
          <cell r="D397" t="str">
            <v>group 13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21.399003945411035</v>
          </cell>
          <cell r="O397">
            <v>22.776663863915658</v>
          </cell>
          <cell r="P397">
            <v>24.141388008537611</v>
          </cell>
          <cell r="Q397">
            <v>26.110859582174506</v>
          </cell>
          <cell r="R397">
            <v>30.547830023931184</v>
          </cell>
          <cell r="S397">
            <v>30.01746329474161</v>
          </cell>
          <cell r="T397">
            <v>33.264342539292414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39.17599120367376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40.518077744001033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41.40741219843477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41.168100381605328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41.239247137960028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43.642067136666455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50.708233620076328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54.28174115516461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56.97885000970183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57.706487290602162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56.215639350624144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57.363689282711341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55.025548153418278</v>
          </cell>
          <cell r="CH397">
            <v>60.875751891856936</v>
          </cell>
          <cell r="CI397">
            <v>61.121531595627708</v>
          </cell>
          <cell r="CJ397">
            <v>34.525580492852988</v>
          </cell>
          <cell r="CK397">
            <v>61.302632429985124</v>
          </cell>
          <cell r="CL397">
            <v>54.485479593816699</v>
          </cell>
          <cell r="CM397">
            <v>61.496669038225214</v>
          </cell>
          <cell r="CN397">
            <v>61.522540585990562</v>
          </cell>
          <cell r="CO397">
            <v>36.698790505141972</v>
          </cell>
          <cell r="CP397">
            <v>61.768320289761334</v>
          </cell>
          <cell r="CQ397">
            <v>55.371580104779774</v>
          </cell>
          <cell r="CR397">
            <v>60.047862363365887</v>
          </cell>
          <cell r="CS397">
            <v>59.582174503589677</v>
          </cell>
          <cell r="CT397">
            <v>35.883836750533597</v>
          </cell>
          <cell r="CU397">
            <v>59.37520212146692</v>
          </cell>
          <cell r="CV397">
            <v>53.722268934739027</v>
          </cell>
          <cell r="CW397">
            <v>58.98712890498674</v>
          </cell>
          <cell r="CX397">
            <v>58.547312592975878</v>
          </cell>
          <cell r="CY397">
            <v>35.702735916176188</v>
          </cell>
          <cell r="CZ397">
            <v>57.784101933898192</v>
          </cell>
          <cell r="DA397">
            <v>52.755319837009253</v>
          </cell>
          <cell r="DB397">
            <v>58.198046698143713</v>
          </cell>
          <cell r="DC397">
            <v>57.370157169652671</v>
          </cell>
          <cell r="DD397">
            <v>34.318608110730224</v>
          </cell>
          <cell r="DE397">
            <v>58.05575318543432</v>
          </cell>
          <cell r="DF397">
            <v>51.985641290990237</v>
          </cell>
          <cell r="DG397">
            <v>56.839790440463098</v>
          </cell>
          <cell r="DH397">
            <v>56.49052454563094</v>
          </cell>
          <cell r="DI397">
            <v>34.887782161567813</v>
          </cell>
          <cell r="DJ397">
            <v>55.028782096888953</v>
          </cell>
          <cell r="DK397">
            <v>50.811719811137699</v>
          </cell>
          <cell r="DL397">
            <v>55.261626026777058</v>
          </cell>
          <cell r="DM397">
            <v>54.744195071470145</v>
          </cell>
          <cell r="DN397">
            <v>32.843929888105556</v>
          </cell>
          <cell r="DO397">
            <v>54.731259297587478</v>
          </cell>
          <cell r="DP397">
            <v>49.395252570985058</v>
          </cell>
          <cell r="DQ397">
            <v>56.102451329150767</v>
          </cell>
          <cell r="DR397">
            <v>55.701442338787921</v>
          </cell>
          <cell r="DS397">
            <v>33.736498286009962</v>
          </cell>
          <cell r="DT397">
            <v>55.274561800659725</v>
          </cell>
          <cell r="DU397">
            <v>50.203738438652088</v>
          </cell>
          <cell r="DV397">
            <v>60.254834745488651</v>
          </cell>
          <cell r="DW397">
            <v>60.422999805963393</v>
          </cell>
          <cell r="DX397">
            <v>31.809067977491758</v>
          </cell>
          <cell r="DY397">
            <v>61.781256063644008</v>
          </cell>
          <cell r="DZ397">
            <v>53.567039648146952</v>
          </cell>
          <cell r="EA397">
            <v>61.897678028588068</v>
          </cell>
          <cell r="EB397">
            <v>61.626026777051933</v>
          </cell>
          <cell r="EC397">
            <v>31.498609404307615</v>
          </cell>
          <cell r="ED397">
            <v>62.052907315180128</v>
          </cell>
          <cell r="EE397">
            <v>54.268805381281936</v>
          </cell>
          <cell r="EF397">
            <v>64.691805187245322</v>
          </cell>
          <cell r="EG397">
            <v>65.144557273138872</v>
          </cell>
          <cell r="EH397">
            <v>30.916499579587349</v>
          </cell>
          <cell r="EI397">
            <v>67.628225858611984</v>
          </cell>
          <cell r="EJ397">
            <v>57.095271974645875</v>
          </cell>
          <cell r="EK397">
            <v>69.025289437940629</v>
          </cell>
          <cell r="EL397">
            <v>69.309876463359416</v>
          </cell>
          <cell r="EM397">
            <v>33.658883642713924</v>
          </cell>
          <cell r="EN397">
            <v>71.314921415173657</v>
          </cell>
          <cell r="EO397">
            <v>60.827242739796908</v>
          </cell>
          <cell r="EP397">
            <v>70.732811590453409</v>
          </cell>
          <cell r="EQ397">
            <v>70.836297781514773</v>
          </cell>
          <cell r="ER397">
            <v>35.353470021344023</v>
          </cell>
          <cell r="ES397">
            <v>73.449324105814625</v>
          </cell>
          <cell r="ET397">
            <v>62.592975874781708</v>
          </cell>
          <cell r="EU397">
            <v>72.906021602742385</v>
          </cell>
          <cell r="EV397">
            <v>73.164737080395838</v>
          </cell>
          <cell r="EW397">
            <v>38.781450100252243</v>
          </cell>
          <cell r="EX397">
            <v>76.877304184722846</v>
          </cell>
          <cell r="EY397">
            <v>65.432378242028335</v>
          </cell>
          <cell r="EZ397">
            <v>79.774917534441499</v>
          </cell>
          <cell r="FA397">
            <v>77.537028652739153</v>
          </cell>
          <cell r="FB397">
            <v>38.005303667291898</v>
          </cell>
          <cell r="FC397">
            <v>81.624733199663666</v>
          </cell>
          <cell r="FD397">
            <v>69.235495763534047</v>
          </cell>
          <cell r="FE397">
            <v>83.435741543237825</v>
          </cell>
          <cell r="FF397">
            <v>81.197852661535478</v>
          </cell>
          <cell r="FG397">
            <v>41.653191902205549</v>
          </cell>
          <cell r="FH397">
            <v>81.314274626479531</v>
          </cell>
          <cell r="FI397">
            <v>71.900265183364596</v>
          </cell>
          <cell r="FJ397">
            <v>82.905374814048244</v>
          </cell>
          <cell r="FK397">
            <v>80.538128193519171</v>
          </cell>
          <cell r="FL397">
            <v>41.433283746200118</v>
          </cell>
          <cell r="FM397">
            <v>83.228769161115068</v>
          </cell>
          <cell r="FN397">
            <v>72.026388978720661</v>
          </cell>
          <cell r="FO397">
            <v>84.793997800918447</v>
          </cell>
          <cell r="FP397">
            <v>82.362072310976004</v>
          </cell>
          <cell r="FQ397">
            <v>42.623374943405992</v>
          </cell>
          <cell r="FR397">
            <v>85.207942565163961</v>
          </cell>
          <cell r="FS397">
            <v>73.746846905116101</v>
          </cell>
          <cell r="FT397">
            <v>86.592070370609918</v>
          </cell>
          <cell r="FU397">
            <v>84.030787141840761</v>
          </cell>
          <cell r="FV397">
            <v>44.17566780932669</v>
          </cell>
          <cell r="FW397">
            <v>85.802988163766898</v>
          </cell>
          <cell r="FX397">
            <v>75.150378371386068</v>
          </cell>
          <cell r="FY397">
            <v>85.026841730806552</v>
          </cell>
          <cell r="FZ397">
            <v>84.315374167259563</v>
          </cell>
          <cell r="GA397">
            <v>44.149796261561349</v>
          </cell>
          <cell r="GB397">
            <v>88.713537287368212</v>
          </cell>
          <cell r="GC397">
            <v>75.551387361748908</v>
          </cell>
          <cell r="GD397">
            <v>91.649957958734888</v>
          </cell>
          <cell r="GE397">
            <v>89.230968242675118</v>
          </cell>
          <cell r="GF397">
            <v>46.452364012677059</v>
          </cell>
          <cell r="GG397">
            <v>94.909772977168359</v>
          </cell>
          <cell r="GH397">
            <v>80.560765797813843</v>
          </cell>
          <cell r="GI397">
            <v>97.729771683590968</v>
          </cell>
          <cell r="GJ397">
            <v>94.612250177866883</v>
          </cell>
          <cell r="GK397">
            <v>50.048509152060014</v>
          </cell>
          <cell r="GL397">
            <v>99.062156393506243</v>
          </cell>
          <cell r="GM397">
            <v>85.363171851756036</v>
          </cell>
          <cell r="GN397">
            <v>102.45132915076644</v>
          </cell>
          <cell r="GO397">
            <v>100.71793545048833</v>
          </cell>
          <cell r="GP397">
            <v>49.957958734881316</v>
          </cell>
          <cell r="GQ397">
            <v>98.868119785266146</v>
          </cell>
          <cell r="GR397">
            <v>87.998835780350561</v>
          </cell>
          <cell r="GS397">
            <v>108.33710626738244</v>
          </cell>
          <cell r="GT397">
            <v>104.0683008861005</v>
          </cell>
          <cell r="GU397">
            <v>54.058599055688504</v>
          </cell>
          <cell r="GV397">
            <v>105.60765797813853</v>
          </cell>
          <cell r="GW397">
            <v>93.017916046827494</v>
          </cell>
          <cell r="GX397">
            <v>116.08563482310331</v>
          </cell>
          <cell r="GY397">
            <v>111.35114158204516</v>
          </cell>
          <cell r="GZ397">
            <v>54.912360131944894</v>
          </cell>
          <cell r="HA397">
            <v>106.03453851626674</v>
          </cell>
          <cell r="HB397">
            <v>97.095918763340023</v>
          </cell>
          <cell r="HC397">
            <v>120.23801823944117</v>
          </cell>
          <cell r="HD397">
            <v>114.06765409740638</v>
          </cell>
          <cell r="HE397">
            <v>55.36511221783843</v>
          </cell>
          <cell r="HF397">
            <v>110.32921544531402</v>
          </cell>
          <cell r="HG397">
            <v>100</v>
          </cell>
          <cell r="HH397">
            <v>122.08783390466336</v>
          </cell>
          <cell r="HI397">
            <v>115.54233232003104</v>
          </cell>
          <cell r="HJ397">
            <v>58.081624733199668</v>
          </cell>
          <cell r="HK397">
            <v>117.62499191514134</v>
          </cell>
          <cell r="HL397">
            <v>103.33419571825884</v>
          </cell>
          <cell r="HM397">
            <v>129.6423258521441</v>
          </cell>
          <cell r="HN397">
            <v>123.64012677058405</v>
          </cell>
          <cell r="HO397">
            <v>60.021990815600546</v>
          </cell>
          <cell r="HP397">
            <v>0</v>
          </cell>
          <cell r="HQ397">
            <v>0</v>
          </cell>
          <cell r="HR397">
            <v>0</v>
          </cell>
          <cell r="HS397">
            <v>0</v>
          </cell>
          <cell r="HT397">
            <v>0</v>
          </cell>
          <cell r="HU397">
            <v>0</v>
          </cell>
          <cell r="HV397">
            <v>0</v>
          </cell>
          <cell r="HW397">
            <v>0</v>
          </cell>
          <cell r="HX397">
            <v>0</v>
          </cell>
          <cell r="HY397">
            <v>0</v>
          </cell>
          <cell r="HZ397">
            <v>0</v>
          </cell>
          <cell r="IA397">
            <v>0</v>
          </cell>
          <cell r="IB397">
            <v>0</v>
          </cell>
          <cell r="IC397">
            <v>0</v>
          </cell>
          <cell r="ID397">
            <v>0</v>
          </cell>
          <cell r="IE397">
            <v>0</v>
          </cell>
          <cell r="IF397">
            <v>0</v>
          </cell>
          <cell r="IG397">
            <v>0</v>
          </cell>
          <cell r="IH397">
            <v>0</v>
          </cell>
          <cell r="II397">
            <v>0</v>
          </cell>
          <cell r="IJ397">
            <v>0</v>
          </cell>
          <cell r="IK397">
            <v>0</v>
          </cell>
          <cell r="IL397">
            <v>0</v>
          </cell>
          <cell r="IM397">
            <v>0</v>
          </cell>
          <cell r="IN397">
            <v>0</v>
          </cell>
          <cell r="IO397">
            <v>0</v>
          </cell>
          <cell r="IP397">
            <v>0</v>
          </cell>
          <cell r="IQ397">
            <v>0</v>
          </cell>
          <cell r="IR397">
            <v>0</v>
          </cell>
          <cell r="IS397">
            <v>0</v>
          </cell>
          <cell r="IT397">
            <v>0</v>
          </cell>
          <cell r="IU397">
            <v>0</v>
          </cell>
        </row>
        <row r="398">
          <cell r="A398" t="str">
            <v>VOLCXDM14</v>
          </cell>
          <cell r="B398" t="str">
            <v>Volume Index (2011=100)</v>
          </cell>
          <cell r="C398" t="str">
            <v>CXDM by commodity</v>
          </cell>
          <cell r="D398" t="str">
            <v>group 14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4.203560443657377</v>
          </cell>
          <cell r="O398">
            <v>4.3418771553732878</v>
          </cell>
          <cell r="P398">
            <v>4.9835026563519431</v>
          </cell>
          <cell r="Q398">
            <v>5.6564451486625034</v>
          </cell>
          <cell r="R398">
            <v>6.4438437878646653</v>
          </cell>
          <cell r="S398">
            <v>6.8599123869885359</v>
          </cell>
          <cell r="T398">
            <v>8.4119675645446925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9.9125733991984344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10.171311399012023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11.197688507782646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12.655419890017708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14.183241681424178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15.769223599589896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17.006990399850871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19.354273464442166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21.670985180352318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22.475906421847331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23.747227141392489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25.926740609562867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27.980240469754868</v>
          </cell>
          <cell r="CH398">
            <v>29.136732221083044</v>
          </cell>
          <cell r="CI398">
            <v>28.857861869698947</v>
          </cell>
          <cell r="CJ398">
            <v>30.554944542827851</v>
          </cell>
          <cell r="CK398">
            <v>32.642743964954796</v>
          </cell>
          <cell r="CL398">
            <v>30.299934756268058</v>
          </cell>
          <cell r="CM398">
            <v>32.687482524000373</v>
          </cell>
          <cell r="CN398">
            <v>32.991704725510303</v>
          </cell>
          <cell r="CO398">
            <v>35.188367974648152</v>
          </cell>
          <cell r="CP398">
            <v>36.873520365364897</v>
          </cell>
          <cell r="CQ398">
            <v>34.435268897380936</v>
          </cell>
          <cell r="CR398">
            <v>35.101873427160037</v>
          </cell>
          <cell r="CS398">
            <v>34.718613104669586</v>
          </cell>
          <cell r="CT398">
            <v>35.25994966912107</v>
          </cell>
          <cell r="CU398">
            <v>37.547581321651599</v>
          </cell>
          <cell r="CV398">
            <v>35.657004380650577</v>
          </cell>
          <cell r="CW398">
            <v>38.182868860098793</v>
          </cell>
          <cell r="CX398">
            <v>37.209059558206732</v>
          </cell>
          <cell r="CY398">
            <v>37.989001770901289</v>
          </cell>
          <cell r="CZ398">
            <v>39.280454842016965</v>
          </cell>
          <cell r="DA398">
            <v>38.16534625780595</v>
          </cell>
          <cell r="DB398">
            <v>38.686923292012303</v>
          </cell>
          <cell r="DC398">
            <v>38.214185851430706</v>
          </cell>
          <cell r="DD398">
            <v>38.579550750302914</v>
          </cell>
          <cell r="DE398">
            <v>40.728492869792156</v>
          </cell>
          <cell r="DF398">
            <v>39.052288190884518</v>
          </cell>
          <cell r="DG398">
            <v>39.056762046789082</v>
          </cell>
          <cell r="DH398">
            <v>39.902320812750489</v>
          </cell>
          <cell r="DI398">
            <v>40.870164973436481</v>
          </cell>
          <cell r="DJ398">
            <v>41.917047255102993</v>
          </cell>
          <cell r="DK398">
            <v>40.436573772019756</v>
          </cell>
          <cell r="DL398">
            <v>41.764936154348028</v>
          </cell>
          <cell r="DM398">
            <v>42.796905582999344</v>
          </cell>
          <cell r="DN398">
            <v>44.456706123590266</v>
          </cell>
          <cell r="DO398">
            <v>44.332929443564176</v>
          </cell>
          <cell r="DP398">
            <v>43.337869326125457</v>
          </cell>
          <cell r="DQ398">
            <v>42.368906701463324</v>
          </cell>
          <cell r="DR398">
            <v>42.94752539845279</v>
          </cell>
          <cell r="DS398">
            <v>45.266474042315217</v>
          </cell>
          <cell r="DT398">
            <v>48.49212414950135</v>
          </cell>
          <cell r="DU398">
            <v>44.768757572933168</v>
          </cell>
          <cell r="DV398">
            <v>47.703234224997672</v>
          </cell>
          <cell r="DW398">
            <v>44.781806319321468</v>
          </cell>
          <cell r="DX398">
            <v>45.443936993196012</v>
          </cell>
          <cell r="DY398">
            <v>45.965886848727749</v>
          </cell>
          <cell r="DZ398">
            <v>45.973716096560722</v>
          </cell>
          <cell r="EA398">
            <v>44.862335725603501</v>
          </cell>
          <cell r="EB398">
            <v>43.810979588032431</v>
          </cell>
          <cell r="EC398">
            <v>44.711715910150062</v>
          </cell>
          <cell r="ED398">
            <v>45.915183148476089</v>
          </cell>
          <cell r="EE398">
            <v>44.825053593065519</v>
          </cell>
          <cell r="EF398">
            <v>45.306738745456236</v>
          </cell>
          <cell r="EG398">
            <v>44.47609283251002</v>
          </cell>
          <cell r="EH398">
            <v>46.545996831018734</v>
          </cell>
          <cell r="EI398">
            <v>48.683008668095816</v>
          </cell>
          <cell r="EJ398">
            <v>46.2529592692702</v>
          </cell>
          <cell r="EK398">
            <v>49.072234131792335</v>
          </cell>
          <cell r="EL398">
            <v>50.412899617858145</v>
          </cell>
          <cell r="EM398">
            <v>52.78404324727375</v>
          </cell>
          <cell r="EN398">
            <v>52.194985553173645</v>
          </cell>
          <cell r="EO398">
            <v>51.116040637524463</v>
          </cell>
          <cell r="EP398">
            <v>47.595861683288284</v>
          </cell>
          <cell r="EQ398">
            <v>48.219218939323326</v>
          </cell>
          <cell r="ER398">
            <v>48.359399757666139</v>
          </cell>
          <cell r="ES398">
            <v>50.122098984061893</v>
          </cell>
          <cell r="ET398">
            <v>48.574144841084909</v>
          </cell>
          <cell r="EU398">
            <v>49.269083791592877</v>
          </cell>
          <cell r="EV398">
            <v>51.558206729424924</v>
          </cell>
          <cell r="EW398">
            <v>52.614036722900551</v>
          </cell>
          <cell r="EX398">
            <v>53.801099822909869</v>
          </cell>
          <cell r="EY398">
            <v>51.810606766707053</v>
          </cell>
          <cell r="EZ398">
            <v>51.50004660266567</v>
          </cell>
          <cell r="FA398">
            <v>54.488582346910242</v>
          </cell>
          <cell r="FB398">
            <v>57.414484108491003</v>
          </cell>
          <cell r="FC398">
            <v>56.858234691024322</v>
          </cell>
          <cell r="FD398">
            <v>55.065336937272811</v>
          </cell>
          <cell r="FE398">
            <v>55.185012582719729</v>
          </cell>
          <cell r="FF398">
            <v>58.377854413272431</v>
          </cell>
          <cell r="FG398">
            <v>59.214465467424738</v>
          </cell>
          <cell r="FH398">
            <v>58.365924130860279</v>
          </cell>
          <cell r="FI398">
            <v>57.785814148569301</v>
          </cell>
          <cell r="FJ398">
            <v>57.181843601454005</v>
          </cell>
          <cell r="FK398">
            <v>59.796066735017241</v>
          </cell>
          <cell r="FL398">
            <v>61.953956566315597</v>
          </cell>
          <cell r="FM398">
            <v>59.212974182123212</v>
          </cell>
          <cell r="FN398">
            <v>59.536210271227517</v>
          </cell>
          <cell r="FO398">
            <v>57.072979774443098</v>
          </cell>
          <cell r="FP398">
            <v>58.993755242799885</v>
          </cell>
          <cell r="FQ398">
            <v>64.967844160685999</v>
          </cell>
          <cell r="FR398">
            <v>64.144654674247363</v>
          </cell>
          <cell r="FS398">
            <v>61.294808463044085</v>
          </cell>
          <cell r="FT398">
            <v>64.241588218846118</v>
          </cell>
          <cell r="FU398">
            <v>65.561375710690655</v>
          </cell>
          <cell r="FV398">
            <v>67.556715444123398</v>
          </cell>
          <cell r="FW398">
            <v>67.829620654301422</v>
          </cell>
          <cell r="FX398">
            <v>66.297325006990405</v>
          </cell>
          <cell r="FY398">
            <v>66.323422499766977</v>
          </cell>
          <cell r="FZ398">
            <v>67.511976885077829</v>
          </cell>
          <cell r="GA398">
            <v>72.870164973436474</v>
          </cell>
          <cell r="GB398">
            <v>74.953490539658873</v>
          </cell>
          <cell r="GC398">
            <v>70.414763724485042</v>
          </cell>
          <cell r="GD398">
            <v>75.915369559138782</v>
          </cell>
          <cell r="GE398">
            <v>76.18678348401528</v>
          </cell>
          <cell r="GF398">
            <v>77.874918445335069</v>
          </cell>
          <cell r="GG398">
            <v>82.559045577407034</v>
          </cell>
          <cell r="GH398">
            <v>78.134029266474045</v>
          </cell>
          <cell r="GI398">
            <v>84.309814521390621</v>
          </cell>
          <cell r="GJ398">
            <v>87.853108397800355</v>
          </cell>
          <cell r="GK398">
            <v>97.225836517848819</v>
          </cell>
          <cell r="GL398">
            <v>102.07997017429398</v>
          </cell>
          <cell r="GM398">
            <v>92.867182402833436</v>
          </cell>
          <cell r="GN398">
            <v>89.990120234877438</v>
          </cell>
          <cell r="GO398">
            <v>87.857582253704919</v>
          </cell>
          <cell r="GP398">
            <v>89.562121353341411</v>
          </cell>
          <cell r="GQ398">
            <v>91.183148476092839</v>
          </cell>
          <cell r="GR398">
            <v>89.648243079504155</v>
          </cell>
          <cell r="GS398">
            <v>83.265914810327146</v>
          </cell>
          <cell r="GT398">
            <v>90.558299934756263</v>
          </cell>
          <cell r="GU398">
            <v>94.599683101873424</v>
          </cell>
          <cell r="GV398">
            <v>96.433964022742103</v>
          </cell>
          <cell r="GW398">
            <v>91.214465467424731</v>
          </cell>
          <cell r="GX398">
            <v>90.179513468170384</v>
          </cell>
          <cell r="GY398">
            <v>94.487836704259493</v>
          </cell>
          <cell r="GZ398">
            <v>98.147450834187708</v>
          </cell>
          <cell r="HA398">
            <v>104.4153229564731</v>
          </cell>
          <cell r="HB398">
            <v>96.807530990772676</v>
          </cell>
          <cell r="HC398">
            <v>94.186597073352601</v>
          </cell>
          <cell r="HD398">
            <v>98.104203560443665</v>
          </cell>
          <cell r="HE398">
            <v>104.33479355019107</v>
          </cell>
          <cell r="HF398">
            <v>103.37440581601267</v>
          </cell>
          <cell r="HG398">
            <v>100</v>
          </cell>
          <cell r="HH398">
            <v>94.886009879765126</v>
          </cell>
          <cell r="HI398">
            <v>97.553919284183053</v>
          </cell>
          <cell r="HJ398">
            <v>103.76512256501071</v>
          </cell>
          <cell r="HK398">
            <v>106.55531736415323</v>
          </cell>
          <cell r="HL398">
            <v>100.69009227327803</v>
          </cell>
          <cell r="HM398">
            <v>101.07782645167302</v>
          </cell>
          <cell r="HN398">
            <v>104.40041010345792</v>
          </cell>
          <cell r="HO398">
            <v>105.73958430422221</v>
          </cell>
          <cell r="HP398">
            <v>0</v>
          </cell>
          <cell r="HQ398">
            <v>0</v>
          </cell>
          <cell r="HR398">
            <v>0</v>
          </cell>
          <cell r="HS398">
            <v>0</v>
          </cell>
          <cell r="HT398">
            <v>0</v>
          </cell>
          <cell r="HU398">
            <v>0</v>
          </cell>
          <cell r="HV398">
            <v>0</v>
          </cell>
          <cell r="HW398">
            <v>0</v>
          </cell>
          <cell r="HX398">
            <v>0</v>
          </cell>
          <cell r="HY398">
            <v>0</v>
          </cell>
          <cell r="HZ398">
            <v>0</v>
          </cell>
          <cell r="IA398">
            <v>0</v>
          </cell>
          <cell r="IB398">
            <v>0</v>
          </cell>
          <cell r="IC398">
            <v>0</v>
          </cell>
          <cell r="ID398">
            <v>0</v>
          </cell>
          <cell r="IE398">
            <v>0</v>
          </cell>
          <cell r="IF398">
            <v>0</v>
          </cell>
          <cell r="IG398">
            <v>0</v>
          </cell>
          <cell r="IH398">
            <v>0</v>
          </cell>
          <cell r="II398">
            <v>0</v>
          </cell>
          <cell r="IJ398">
            <v>0</v>
          </cell>
          <cell r="IK398">
            <v>0</v>
          </cell>
          <cell r="IL398">
            <v>0</v>
          </cell>
          <cell r="IM398">
            <v>0</v>
          </cell>
          <cell r="IN398">
            <v>0</v>
          </cell>
          <cell r="IO398">
            <v>0</v>
          </cell>
          <cell r="IP398">
            <v>0</v>
          </cell>
          <cell r="IQ398">
            <v>0</v>
          </cell>
          <cell r="IR398">
            <v>0</v>
          </cell>
          <cell r="IS398">
            <v>0</v>
          </cell>
          <cell r="IT398">
            <v>0</v>
          </cell>
          <cell r="IU398">
            <v>0</v>
          </cell>
        </row>
        <row r="399">
          <cell r="A399" t="str">
            <v>VOLTFD</v>
          </cell>
          <cell r="B399" t="str">
            <v>Volume Index (2011=100)</v>
          </cell>
          <cell r="C399" t="str">
            <v>Total final demand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1.9675040041884286</v>
          </cell>
          <cell r="J399">
            <v>2.2380870272008413</v>
          </cell>
          <cell r="K399">
            <v>2.5500979533683794</v>
          </cell>
          <cell r="L399">
            <v>2.7951942989548693</v>
          </cell>
          <cell r="M399">
            <v>3.1021271733780242</v>
          </cell>
          <cell r="N399">
            <v>3.2592735911258797</v>
          </cell>
          <cell r="O399">
            <v>3.3132519955859516</v>
          </cell>
          <cell r="P399">
            <v>3.5561628505482772</v>
          </cell>
          <cell r="Q399">
            <v>3.9471567650817732</v>
          </cell>
          <cell r="R399">
            <v>4.3779073252342693</v>
          </cell>
          <cell r="S399">
            <v>4.8081757918667289</v>
          </cell>
          <cell r="T399">
            <v>5.2062725509287606</v>
          </cell>
          <cell r="U399">
            <v>5.4807605314534689</v>
          </cell>
          <cell r="V399">
            <v>5.5953059518141099</v>
          </cell>
          <cell r="W399">
            <v>5.9835519332833993</v>
          </cell>
          <cell r="X399">
            <v>6.0680147179937709</v>
          </cell>
          <cell r="Y399">
            <v>5.7800281189080458</v>
          </cell>
          <cell r="Z399">
            <v>5.6461507483939455</v>
          </cell>
          <cell r="AA399">
            <v>5.847023048409099</v>
          </cell>
          <cell r="AB399">
            <v>5.9267934561911169</v>
          </cell>
          <cell r="AC399">
            <v>5.2908799636951445</v>
          </cell>
          <cell r="AD399">
            <v>5.684139717772811</v>
          </cell>
          <cell r="AE399">
            <v>5.3441673674431636</v>
          </cell>
          <cell r="AF399">
            <v>5.61015443223123</v>
          </cell>
          <cell r="AG399">
            <v>6.125351707310096</v>
          </cell>
          <cell r="AH399">
            <v>6.140264466863222</v>
          </cell>
          <cell r="AI399">
            <v>5.8068325186220671</v>
          </cell>
          <cell r="AJ399">
            <v>6.5613570868309896</v>
          </cell>
          <cell r="AK399">
            <v>6.7608152458540367</v>
          </cell>
          <cell r="AL399">
            <v>7.0360585062267997</v>
          </cell>
          <cell r="AM399">
            <v>7.189492803870376</v>
          </cell>
          <cell r="AN399">
            <v>6.8910287056158595</v>
          </cell>
          <cell r="AO399">
            <v>7.2434229989784438</v>
          </cell>
          <cell r="AP399">
            <v>7.4324679379687053</v>
          </cell>
          <cell r="AQ399">
            <v>7.690677227300184</v>
          </cell>
          <cell r="AR399">
            <v>8.0373988869103403</v>
          </cell>
          <cell r="AS399">
            <v>7.6179935942627006</v>
          </cell>
          <cell r="AT399">
            <v>8.1512372367749286</v>
          </cell>
          <cell r="AU399">
            <v>8.5187210573146537</v>
          </cell>
          <cell r="AV399">
            <v>8.6397586704117835</v>
          </cell>
          <cell r="AW399">
            <v>9.239354451065017</v>
          </cell>
          <cell r="AX399">
            <v>8.6425869523959964</v>
          </cell>
          <cell r="AY399">
            <v>9.1681974475076498</v>
          </cell>
          <cell r="AZ399">
            <v>9.7462597175992585</v>
          </cell>
          <cell r="BA399">
            <v>9.9936701120819222</v>
          </cell>
          <cell r="BB399">
            <v>10.400814159536639</v>
          </cell>
          <cell r="BC399">
            <v>9.8219323304609674</v>
          </cell>
          <cell r="BD399">
            <v>10.298160379336894</v>
          </cell>
          <cell r="BE399">
            <v>11.242356608112123</v>
          </cell>
          <cell r="BF399">
            <v>11.417003020637299</v>
          </cell>
          <cell r="BG399">
            <v>11.838931269373129</v>
          </cell>
          <cell r="BH399">
            <v>11.18251273249161</v>
          </cell>
          <cell r="BI399">
            <v>11.860850454750782</v>
          </cell>
          <cell r="BJ399">
            <v>12.272236925181817</v>
          </cell>
          <cell r="BK399">
            <v>12.526203791536977</v>
          </cell>
          <cell r="BL399">
            <v>12.914578331278276</v>
          </cell>
          <cell r="BM399">
            <v>12.387714393014528</v>
          </cell>
          <cell r="BN399">
            <v>11.986901840456293</v>
          </cell>
          <cell r="BO399">
            <v>12.238811774459297</v>
          </cell>
          <cell r="BP399">
            <v>12.817838231590978</v>
          </cell>
          <cell r="BQ399">
            <v>13.056956617529018</v>
          </cell>
          <cell r="BR399">
            <v>12.512721242759961</v>
          </cell>
          <cell r="BS399">
            <v>11.993586870600796</v>
          </cell>
          <cell r="BT399">
            <v>13.118150355005634</v>
          </cell>
          <cell r="BU399">
            <v>13.977048170302428</v>
          </cell>
          <cell r="BV399">
            <v>14.731749506135364</v>
          </cell>
          <cell r="BW399">
            <v>13.448127299686528</v>
          </cell>
          <cell r="BX399">
            <v>13.817700192146406</v>
          </cell>
          <cell r="BY399">
            <v>15.017920219628952</v>
          </cell>
          <cell r="BZ399">
            <v>15.441134051084878</v>
          </cell>
          <cell r="CA399">
            <v>15.582226754615522</v>
          </cell>
          <cell r="CB399">
            <v>14.963845396464873</v>
          </cell>
          <cell r="CC399">
            <v>14.896882606531822</v>
          </cell>
          <cell r="CD399">
            <v>15.363870529607052</v>
          </cell>
          <cell r="CE399">
            <v>15.422364543371463</v>
          </cell>
          <cell r="CF399">
            <v>16.22058285427968</v>
          </cell>
          <cell r="CG399">
            <v>15.475025225543437</v>
          </cell>
          <cell r="CH399">
            <v>15.128544612693299</v>
          </cell>
          <cell r="CI399">
            <v>16.744522091855206</v>
          </cell>
          <cell r="CJ399">
            <v>18.056780653394203</v>
          </cell>
          <cell r="CK399">
            <v>19.456201723355775</v>
          </cell>
          <cell r="CL399">
            <v>17.345274896956528</v>
          </cell>
          <cell r="CM399">
            <v>18.367891671657674</v>
          </cell>
          <cell r="CN399">
            <v>20.347110548382986</v>
          </cell>
          <cell r="CO399">
            <v>22.026145859965652</v>
          </cell>
          <cell r="CP399">
            <v>22.873473430781573</v>
          </cell>
          <cell r="CQ399">
            <v>20.903655377696971</v>
          </cell>
          <cell r="CR399">
            <v>21.111646592024663</v>
          </cell>
          <cell r="CS399">
            <v>23.816641193380729</v>
          </cell>
          <cell r="CT399">
            <v>26.053490847213475</v>
          </cell>
          <cell r="CU399">
            <v>27.024491475702728</v>
          </cell>
          <cell r="CV399">
            <v>24.501567527080397</v>
          </cell>
          <cell r="CW399">
            <v>24.443169932019991</v>
          </cell>
          <cell r="CX399">
            <v>25.936695657092663</v>
          </cell>
          <cell r="CY399">
            <v>26.675841442012427</v>
          </cell>
          <cell r="CZ399">
            <v>26.556667923859433</v>
          </cell>
          <cell r="DA399">
            <v>25.903093738746129</v>
          </cell>
          <cell r="DB399">
            <v>24.585548218270734</v>
          </cell>
          <cell r="DC399">
            <v>27.519505102076071</v>
          </cell>
          <cell r="DD399">
            <v>29.086887554418318</v>
          </cell>
          <cell r="DE399">
            <v>30.678696078442403</v>
          </cell>
          <cell r="DF399">
            <v>27.967659238301877</v>
          </cell>
          <cell r="DG399">
            <v>27.641828297893301</v>
          </cell>
          <cell r="DH399">
            <v>31.142020090765353</v>
          </cell>
          <cell r="DI399">
            <v>32.880834998832533</v>
          </cell>
          <cell r="DJ399">
            <v>34.139356202671472</v>
          </cell>
          <cell r="DK399">
            <v>31.451009897540665</v>
          </cell>
          <cell r="DL399">
            <v>31.525380857898277</v>
          </cell>
          <cell r="DM399">
            <v>35.97979642476232</v>
          </cell>
          <cell r="DN399">
            <v>37.473964941195035</v>
          </cell>
          <cell r="DO399">
            <v>38.964019592923442</v>
          </cell>
          <cell r="DP399">
            <v>35.985790454194763</v>
          </cell>
          <cell r="DQ399">
            <v>35.534149174840692</v>
          </cell>
          <cell r="DR399">
            <v>39.24099838996834</v>
          </cell>
          <cell r="DS399">
            <v>41.486847122841766</v>
          </cell>
          <cell r="DT399">
            <v>41.435166697493869</v>
          </cell>
          <cell r="DU399">
            <v>39.42429034628617</v>
          </cell>
          <cell r="DV399">
            <v>38.466177684565892</v>
          </cell>
          <cell r="DW399">
            <v>43.384624334248933</v>
          </cell>
          <cell r="DX399">
            <v>45.496836743368277</v>
          </cell>
          <cell r="DY399">
            <v>46.143227735033044</v>
          </cell>
          <cell r="DZ399">
            <v>43.372716624304033</v>
          </cell>
          <cell r="EA399">
            <v>43.197829165018845</v>
          </cell>
          <cell r="EB399">
            <v>47.089673733568446</v>
          </cell>
          <cell r="EC399">
            <v>48.865449144838408</v>
          </cell>
          <cell r="ED399">
            <v>48.364457558816618</v>
          </cell>
          <cell r="EE399">
            <v>46.879352400560578</v>
          </cell>
          <cell r="EF399">
            <v>44.8872776966343</v>
          </cell>
          <cell r="EG399">
            <v>48.435807399782</v>
          </cell>
          <cell r="EH399">
            <v>50.859773618524862</v>
          </cell>
          <cell r="EI399">
            <v>51.416945169414895</v>
          </cell>
          <cell r="EJ399">
            <v>48.899950971089012</v>
          </cell>
          <cell r="EK399">
            <v>48.347744983455357</v>
          </cell>
          <cell r="EL399">
            <v>52.316081723850729</v>
          </cell>
          <cell r="EM399">
            <v>54.959689750322163</v>
          </cell>
          <cell r="EN399">
            <v>54.286558638079377</v>
          </cell>
          <cell r="EO399">
            <v>52.477518773926903</v>
          </cell>
          <cell r="EP399">
            <v>47.388186041174961</v>
          </cell>
          <cell r="EQ399">
            <v>50.366752645367662</v>
          </cell>
          <cell r="ER399">
            <v>49.835806981967615</v>
          </cell>
          <cell r="ES399">
            <v>49.00538482392097</v>
          </cell>
          <cell r="ET399">
            <v>49.1490326231078</v>
          </cell>
          <cell r="EU399">
            <v>44.188370650853571</v>
          </cell>
          <cell r="EV399">
            <v>48.094549466732254</v>
          </cell>
          <cell r="EW399">
            <v>52.113602445435447</v>
          </cell>
          <cell r="EX399">
            <v>53.408891315069162</v>
          </cell>
          <cell r="EY399">
            <v>49.451353469522608</v>
          </cell>
          <cell r="EZ399">
            <v>50.748763550644483</v>
          </cell>
          <cell r="FA399">
            <v>54.233078396923339</v>
          </cell>
          <cell r="FB399">
            <v>58.766814417617361</v>
          </cell>
          <cell r="FC399">
            <v>58.666924640265826</v>
          </cell>
          <cell r="FD399">
            <v>55.603895251362758</v>
          </cell>
          <cell r="FE399">
            <v>52.933032871225272</v>
          </cell>
          <cell r="FF399">
            <v>54.38657697370293</v>
          </cell>
          <cell r="FG399">
            <v>57.912544700112925</v>
          </cell>
          <cell r="FH399">
            <v>55.67762342036032</v>
          </cell>
          <cell r="FI399">
            <v>55.227444491350361</v>
          </cell>
          <cell r="FJ399">
            <v>51.613446488181715</v>
          </cell>
          <cell r="FK399">
            <v>56.05706316019694</v>
          </cell>
          <cell r="FL399">
            <v>61.882745535452429</v>
          </cell>
          <cell r="FM399">
            <v>61.949788674305495</v>
          </cell>
          <cell r="FN399">
            <v>57.875760964534152</v>
          </cell>
          <cell r="FO399">
            <v>57.090478829746907</v>
          </cell>
          <cell r="FP399">
            <v>58.587604186435847</v>
          </cell>
          <cell r="FQ399">
            <v>65.625719625014796</v>
          </cell>
          <cell r="FR399">
            <v>68.364075097957382</v>
          </cell>
          <cell r="FS399">
            <v>62.41696943478874</v>
          </cell>
          <cell r="FT399">
            <v>64.113101999999998</v>
          </cell>
          <cell r="FU399">
            <v>68.997078000000002</v>
          </cell>
          <cell r="FV399">
            <v>72.830027000000001</v>
          </cell>
          <cell r="FW399">
            <v>73.329390000000004</v>
          </cell>
          <cell r="FX399">
            <v>69.817527999999996</v>
          </cell>
          <cell r="FY399">
            <v>67.197135000000003</v>
          </cell>
          <cell r="FZ399">
            <v>73.647688000000002</v>
          </cell>
          <cell r="GA399">
            <v>79.733585000000005</v>
          </cell>
          <cell r="GB399">
            <v>80.357425000000006</v>
          </cell>
          <cell r="GC399">
            <v>75.234809999999996</v>
          </cell>
          <cell r="GD399">
            <v>74.688338999999999</v>
          </cell>
          <cell r="GE399">
            <v>78.364528000000007</v>
          </cell>
          <cell r="GF399">
            <v>85.38861</v>
          </cell>
          <cell r="GG399">
            <v>87.715996000000004</v>
          </cell>
          <cell r="GH399">
            <v>81.540766000000005</v>
          </cell>
          <cell r="GI399">
            <v>79.945127999999997</v>
          </cell>
          <cell r="GJ399">
            <v>85.956874999999997</v>
          </cell>
          <cell r="GK399">
            <v>92.130979999999994</v>
          </cell>
          <cell r="GL399">
            <v>94.952566000000004</v>
          </cell>
          <cell r="GM399">
            <v>88.247820000000004</v>
          </cell>
          <cell r="GN399">
            <v>86.593924000000001</v>
          </cell>
          <cell r="GO399">
            <v>89.971147000000002</v>
          </cell>
          <cell r="GP399">
            <v>93.822044000000005</v>
          </cell>
          <cell r="GQ399">
            <v>90.396077000000005</v>
          </cell>
          <cell r="GR399">
            <v>90.193949000000003</v>
          </cell>
          <cell r="GS399">
            <v>73.079296999999997</v>
          </cell>
          <cell r="GT399">
            <v>81.754171999999997</v>
          </cell>
          <cell r="GU399">
            <v>88.333078999999998</v>
          </cell>
          <cell r="GV399">
            <v>93.094671000000005</v>
          </cell>
          <cell r="GW399">
            <v>84.067976000000002</v>
          </cell>
          <cell r="GX399">
            <v>87.181263000000001</v>
          </cell>
          <cell r="GY399">
            <v>95.442190999999994</v>
          </cell>
          <cell r="GZ399">
            <v>99.695627999999999</v>
          </cell>
          <cell r="HA399">
            <v>99.779892000000004</v>
          </cell>
          <cell r="HB399">
            <v>95.524760000000001</v>
          </cell>
          <cell r="HC399">
            <v>96.018566000000007</v>
          </cell>
          <cell r="HD399">
            <v>98.526118999999994</v>
          </cell>
          <cell r="HE399">
            <v>102.074067</v>
          </cell>
          <cell r="HF399">
            <v>103.381248</v>
          </cell>
          <cell r="HG399">
            <v>100</v>
          </cell>
          <cell r="HH399">
            <v>95.366311999999994</v>
          </cell>
          <cell r="HI399">
            <v>99.639759999999995</v>
          </cell>
          <cell r="HJ399">
            <v>105.436183</v>
          </cell>
          <cell r="HK399">
            <v>109.033204</v>
          </cell>
          <cell r="HL399">
            <v>102.3689</v>
          </cell>
          <cell r="HM399">
            <v>101.82261099999999</v>
          </cell>
          <cell r="HN399">
            <v>105.332179</v>
          </cell>
          <cell r="HO399">
            <v>111.06036</v>
          </cell>
          <cell r="HP399">
            <v>0</v>
          </cell>
          <cell r="HQ399">
            <v>0</v>
          </cell>
          <cell r="HR399">
            <v>0</v>
          </cell>
          <cell r="HS399">
            <v>0</v>
          </cell>
          <cell r="HT399">
            <v>0</v>
          </cell>
          <cell r="HU399">
            <v>0</v>
          </cell>
          <cell r="HV399">
            <v>0</v>
          </cell>
          <cell r="HW399">
            <v>0</v>
          </cell>
          <cell r="HX399">
            <v>0</v>
          </cell>
          <cell r="HY399">
            <v>0</v>
          </cell>
          <cell r="HZ399">
            <v>0</v>
          </cell>
          <cell r="IA399">
            <v>0</v>
          </cell>
          <cell r="IB399">
            <v>0</v>
          </cell>
          <cell r="IC399">
            <v>0</v>
          </cell>
          <cell r="ID399">
            <v>0</v>
          </cell>
          <cell r="IE399">
            <v>0</v>
          </cell>
          <cell r="IF399">
            <v>0</v>
          </cell>
          <cell r="IG399">
            <v>0</v>
          </cell>
          <cell r="IH399">
            <v>0</v>
          </cell>
          <cell r="II399">
            <v>0</v>
          </cell>
          <cell r="IJ399">
            <v>0</v>
          </cell>
          <cell r="IK399">
            <v>0</v>
          </cell>
          <cell r="IL399">
            <v>0</v>
          </cell>
          <cell r="IM399">
            <v>0</v>
          </cell>
          <cell r="IN399">
            <v>0</v>
          </cell>
          <cell r="IO399">
            <v>0</v>
          </cell>
          <cell r="IP399">
            <v>0</v>
          </cell>
          <cell r="IQ399">
            <v>0</v>
          </cell>
          <cell r="IR399">
            <v>0</v>
          </cell>
          <cell r="IS399">
            <v>0</v>
          </cell>
          <cell r="IT399">
            <v>0</v>
          </cell>
          <cell r="IU399">
            <v>0</v>
          </cell>
        </row>
        <row r="400">
          <cell r="A400">
            <v>0</v>
          </cell>
          <cell r="B400">
            <v>0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CO400">
            <v>0</v>
          </cell>
          <cell r="CP400">
            <v>0</v>
          </cell>
          <cell r="CQ400">
            <v>0</v>
          </cell>
          <cell r="CR400">
            <v>0</v>
          </cell>
          <cell r="CS400">
            <v>0</v>
          </cell>
          <cell r="CT400">
            <v>0</v>
          </cell>
          <cell r="CU400">
            <v>0</v>
          </cell>
          <cell r="CV400">
            <v>0</v>
          </cell>
          <cell r="CW400">
            <v>0</v>
          </cell>
          <cell r="CX400">
            <v>0</v>
          </cell>
          <cell r="CY400">
            <v>0</v>
          </cell>
          <cell r="CZ400">
            <v>0</v>
          </cell>
          <cell r="DA400">
            <v>0</v>
          </cell>
          <cell r="DB400">
            <v>0</v>
          </cell>
          <cell r="DC400">
            <v>0</v>
          </cell>
          <cell r="DD400">
            <v>0</v>
          </cell>
          <cell r="DE400">
            <v>0</v>
          </cell>
          <cell r="DF400">
            <v>0</v>
          </cell>
          <cell r="DG400">
            <v>0</v>
          </cell>
          <cell r="DH400">
            <v>0</v>
          </cell>
          <cell r="DI400">
            <v>0</v>
          </cell>
          <cell r="DJ400">
            <v>0</v>
          </cell>
          <cell r="DK400">
            <v>0</v>
          </cell>
          <cell r="DL400">
            <v>0</v>
          </cell>
          <cell r="DM400">
            <v>0</v>
          </cell>
          <cell r="DN400">
            <v>0</v>
          </cell>
          <cell r="DO400">
            <v>0</v>
          </cell>
          <cell r="DP400">
            <v>0</v>
          </cell>
          <cell r="DQ400">
            <v>0</v>
          </cell>
          <cell r="DR400">
            <v>0</v>
          </cell>
          <cell r="DS400">
            <v>0</v>
          </cell>
          <cell r="DT400">
            <v>0</v>
          </cell>
          <cell r="DU400">
            <v>0</v>
          </cell>
          <cell r="DV400">
            <v>0</v>
          </cell>
          <cell r="DW400">
            <v>0</v>
          </cell>
          <cell r="DX400">
            <v>0</v>
          </cell>
          <cell r="DY400">
            <v>0</v>
          </cell>
          <cell r="DZ400">
            <v>0</v>
          </cell>
          <cell r="EA400">
            <v>0</v>
          </cell>
          <cell r="EB400">
            <v>0</v>
          </cell>
          <cell r="EC400">
            <v>0</v>
          </cell>
          <cell r="ED400">
            <v>0</v>
          </cell>
          <cell r="EE400">
            <v>0</v>
          </cell>
          <cell r="EF400">
            <v>0</v>
          </cell>
          <cell r="EG400">
            <v>0</v>
          </cell>
          <cell r="EH400">
            <v>0</v>
          </cell>
          <cell r="EI400">
            <v>0</v>
          </cell>
          <cell r="EJ400">
            <v>0</v>
          </cell>
          <cell r="EK400">
            <v>0</v>
          </cell>
          <cell r="EL400">
            <v>0</v>
          </cell>
          <cell r="EM400">
            <v>0</v>
          </cell>
          <cell r="EN400">
            <v>0</v>
          </cell>
          <cell r="EO400">
            <v>0</v>
          </cell>
          <cell r="EP400">
            <v>0</v>
          </cell>
          <cell r="EQ400">
            <v>0</v>
          </cell>
          <cell r="ER400">
            <v>0</v>
          </cell>
          <cell r="ES400">
            <v>0</v>
          </cell>
          <cell r="ET400">
            <v>0</v>
          </cell>
          <cell r="EU400">
            <v>0</v>
          </cell>
          <cell r="EV400">
            <v>0</v>
          </cell>
          <cell r="EW400">
            <v>0</v>
          </cell>
          <cell r="EX400">
            <v>0</v>
          </cell>
          <cell r="EY400">
            <v>0</v>
          </cell>
          <cell r="EZ400">
            <v>0</v>
          </cell>
          <cell r="FA400">
            <v>0</v>
          </cell>
          <cell r="FB400">
            <v>0</v>
          </cell>
          <cell r="FC400">
            <v>0</v>
          </cell>
          <cell r="FD400">
            <v>0</v>
          </cell>
          <cell r="FE400">
            <v>0</v>
          </cell>
          <cell r="FF400">
            <v>0</v>
          </cell>
          <cell r="FG400">
            <v>0</v>
          </cell>
          <cell r="FH400">
            <v>0</v>
          </cell>
          <cell r="FI400">
            <v>0</v>
          </cell>
          <cell r="FJ400">
            <v>0</v>
          </cell>
          <cell r="FK400">
            <v>0</v>
          </cell>
          <cell r="FL400">
            <v>0</v>
          </cell>
          <cell r="FM400">
            <v>0</v>
          </cell>
          <cell r="FN400">
            <v>0</v>
          </cell>
          <cell r="FO400">
            <v>0</v>
          </cell>
          <cell r="FP400">
            <v>0</v>
          </cell>
          <cell r="FQ400">
            <v>0</v>
          </cell>
          <cell r="FR400">
            <v>0</v>
          </cell>
          <cell r="FS400">
            <v>0</v>
          </cell>
          <cell r="FT400">
            <v>0</v>
          </cell>
          <cell r="FU400">
            <v>0</v>
          </cell>
          <cell r="FV400">
            <v>0</v>
          </cell>
          <cell r="FW400">
            <v>0</v>
          </cell>
          <cell r="FX400">
            <v>0</v>
          </cell>
          <cell r="FY400">
            <v>0</v>
          </cell>
          <cell r="FZ400">
            <v>0</v>
          </cell>
          <cell r="GA400">
            <v>0</v>
          </cell>
          <cell r="GB400">
            <v>0</v>
          </cell>
          <cell r="GC400">
            <v>0</v>
          </cell>
          <cell r="GD400">
            <v>0</v>
          </cell>
          <cell r="GE400">
            <v>0</v>
          </cell>
          <cell r="GF400">
            <v>0</v>
          </cell>
          <cell r="GG400">
            <v>0</v>
          </cell>
          <cell r="GH400">
            <v>0</v>
          </cell>
          <cell r="GI400">
            <v>0</v>
          </cell>
          <cell r="GJ400">
            <v>0</v>
          </cell>
          <cell r="GK400">
            <v>0</v>
          </cell>
          <cell r="GL400">
            <v>0</v>
          </cell>
          <cell r="GM400">
            <v>0</v>
          </cell>
          <cell r="GN400">
            <v>0</v>
          </cell>
          <cell r="GO400">
            <v>0</v>
          </cell>
          <cell r="GP400">
            <v>0</v>
          </cell>
          <cell r="GQ400">
            <v>0</v>
          </cell>
          <cell r="GR400">
            <v>0</v>
          </cell>
          <cell r="GS400">
            <v>0</v>
          </cell>
          <cell r="GT400">
            <v>0</v>
          </cell>
          <cell r="GU400">
            <v>0</v>
          </cell>
          <cell r="GV400">
            <v>0</v>
          </cell>
          <cell r="GW400">
            <v>0</v>
          </cell>
          <cell r="GX400">
            <v>0</v>
          </cell>
          <cell r="GY400">
            <v>0</v>
          </cell>
          <cell r="GZ400">
            <v>0</v>
          </cell>
          <cell r="HA400">
            <v>0</v>
          </cell>
          <cell r="HB400">
            <v>0</v>
          </cell>
          <cell r="HC400">
            <v>0</v>
          </cell>
          <cell r="HD400">
            <v>0</v>
          </cell>
          <cell r="HE400">
            <v>0</v>
          </cell>
          <cell r="HF400">
            <v>0</v>
          </cell>
          <cell r="HG400">
            <v>0</v>
          </cell>
          <cell r="HH400">
            <v>0</v>
          </cell>
          <cell r="HI400">
            <v>0</v>
          </cell>
          <cell r="HJ400">
            <v>0</v>
          </cell>
          <cell r="HK400">
            <v>0</v>
          </cell>
          <cell r="HL400">
            <v>0</v>
          </cell>
          <cell r="HM400">
            <v>0</v>
          </cell>
          <cell r="HN400">
            <v>0</v>
          </cell>
          <cell r="HO400">
            <v>0</v>
          </cell>
          <cell r="HP400">
            <v>0</v>
          </cell>
          <cell r="HQ400">
            <v>0</v>
          </cell>
          <cell r="HR400">
            <v>0</v>
          </cell>
          <cell r="HS400">
            <v>0</v>
          </cell>
          <cell r="HT400">
            <v>0</v>
          </cell>
          <cell r="HU400">
            <v>0</v>
          </cell>
          <cell r="HV400">
            <v>0</v>
          </cell>
          <cell r="HW400">
            <v>0</v>
          </cell>
          <cell r="HX400">
            <v>0</v>
          </cell>
          <cell r="HY400">
            <v>0</v>
          </cell>
          <cell r="HZ400">
            <v>0</v>
          </cell>
          <cell r="IA400">
            <v>0</v>
          </cell>
          <cell r="IB400">
            <v>0</v>
          </cell>
          <cell r="IC400">
            <v>0</v>
          </cell>
          <cell r="ID400">
            <v>0</v>
          </cell>
          <cell r="IE400">
            <v>0</v>
          </cell>
          <cell r="IF400">
            <v>0</v>
          </cell>
          <cell r="IG400">
            <v>0</v>
          </cell>
          <cell r="IH400">
            <v>0</v>
          </cell>
          <cell r="II400">
            <v>0</v>
          </cell>
          <cell r="IJ400">
            <v>0</v>
          </cell>
          <cell r="IK400">
            <v>0</v>
          </cell>
          <cell r="IL400">
            <v>0</v>
          </cell>
          <cell r="IM400">
            <v>0</v>
          </cell>
          <cell r="IN400">
            <v>0</v>
          </cell>
          <cell r="IO400">
            <v>0</v>
          </cell>
          <cell r="IP400">
            <v>0</v>
          </cell>
          <cell r="IQ400">
            <v>0</v>
          </cell>
          <cell r="IR400">
            <v>0</v>
          </cell>
          <cell r="IS400">
            <v>0</v>
          </cell>
          <cell r="IT400">
            <v>0</v>
          </cell>
          <cell r="IU400">
            <v>0</v>
          </cell>
        </row>
        <row r="401">
          <cell r="A401" t="str">
            <v>CUTGDP</v>
          </cell>
          <cell r="B401" t="str">
            <v>current price ratio to GDP</v>
          </cell>
          <cell r="C401" t="str">
            <v>GDP</v>
          </cell>
          <cell r="H401">
            <v>0</v>
          </cell>
          <cell r="I401">
            <v>100</v>
          </cell>
          <cell r="J401">
            <v>100</v>
          </cell>
          <cell r="K401">
            <v>100</v>
          </cell>
          <cell r="L401">
            <v>100</v>
          </cell>
          <cell r="M401">
            <v>100</v>
          </cell>
          <cell r="N401">
            <v>100</v>
          </cell>
          <cell r="O401">
            <v>100</v>
          </cell>
          <cell r="P401">
            <v>100</v>
          </cell>
          <cell r="Q401">
            <v>100</v>
          </cell>
          <cell r="R401">
            <v>100</v>
          </cell>
          <cell r="S401">
            <v>100</v>
          </cell>
          <cell r="T401">
            <v>100</v>
          </cell>
          <cell r="U401">
            <v>100</v>
          </cell>
          <cell r="V401">
            <v>100</v>
          </cell>
          <cell r="W401">
            <v>100</v>
          </cell>
          <cell r="X401">
            <v>100</v>
          </cell>
          <cell r="Y401">
            <v>100</v>
          </cell>
          <cell r="Z401">
            <v>100</v>
          </cell>
          <cell r="AA401">
            <v>100</v>
          </cell>
          <cell r="AB401">
            <v>100</v>
          </cell>
          <cell r="AC401">
            <v>100</v>
          </cell>
          <cell r="AD401">
            <v>100</v>
          </cell>
          <cell r="AE401">
            <v>100</v>
          </cell>
          <cell r="AF401">
            <v>100</v>
          </cell>
          <cell r="AG401">
            <v>100</v>
          </cell>
          <cell r="AH401">
            <v>100</v>
          </cell>
          <cell r="AI401">
            <v>100</v>
          </cell>
          <cell r="AJ401">
            <v>100</v>
          </cell>
          <cell r="AK401">
            <v>100</v>
          </cell>
          <cell r="AL401">
            <v>100</v>
          </cell>
          <cell r="AM401">
            <v>100</v>
          </cell>
          <cell r="AN401">
            <v>100</v>
          </cell>
          <cell r="AO401">
            <v>100</v>
          </cell>
          <cell r="AP401">
            <v>100</v>
          </cell>
          <cell r="AQ401">
            <v>100</v>
          </cell>
          <cell r="AR401">
            <v>100</v>
          </cell>
          <cell r="AS401">
            <v>100</v>
          </cell>
          <cell r="AT401">
            <v>100</v>
          </cell>
          <cell r="AU401">
            <v>100</v>
          </cell>
          <cell r="AV401">
            <v>100</v>
          </cell>
          <cell r="AW401">
            <v>100</v>
          </cell>
          <cell r="AX401">
            <v>100</v>
          </cell>
          <cell r="AY401">
            <v>100</v>
          </cell>
          <cell r="AZ401">
            <v>100</v>
          </cell>
          <cell r="BA401">
            <v>100</v>
          </cell>
          <cell r="BB401">
            <v>100</v>
          </cell>
          <cell r="BC401">
            <v>100</v>
          </cell>
          <cell r="BD401">
            <v>100</v>
          </cell>
          <cell r="BE401">
            <v>100</v>
          </cell>
          <cell r="BF401">
            <v>100</v>
          </cell>
          <cell r="BG401">
            <v>100</v>
          </cell>
          <cell r="BH401">
            <v>100</v>
          </cell>
          <cell r="BI401">
            <v>100</v>
          </cell>
          <cell r="BJ401">
            <v>100</v>
          </cell>
          <cell r="BK401">
            <v>100</v>
          </cell>
          <cell r="BL401">
            <v>100</v>
          </cell>
          <cell r="BM401">
            <v>100</v>
          </cell>
          <cell r="BN401">
            <v>100</v>
          </cell>
          <cell r="BO401">
            <v>100</v>
          </cell>
          <cell r="BP401">
            <v>100</v>
          </cell>
          <cell r="BQ401">
            <v>100</v>
          </cell>
          <cell r="BR401">
            <v>100</v>
          </cell>
          <cell r="BS401">
            <v>100</v>
          </cell>
          <cell r="BT401">
            <v>100</v>
          </cell>
          <cell r="BU401">
            <v>100</v>
          </cell>
          <cell r="BV401">
            <v>100</v>
          </cell>
          <cell r="BW401">
            <v>100</v>
          </cell>
          <cell r="BX401">
            <v>100</v>
          </cell>
          <cell r="BY401">
            <v>100</v>
          </cell>
          <cell r="BZ401">
            <v>100</v>
          </cell>
          <cell r="CA401">
            <v>100</v>
          </cell>
          <cell r="CB401">
            <v>100</v>
          </cell>
          <cell r="CC401">
            <v>100</v>
          </cell>
          <cell r="CD401">
            <v>100</v>
          </cell>
          <cell r="CE401">
            <v>100</v>
          </cell>
          <cell r="CF401">
            <v>100</v>
          </cell>
          <cell r="CG401">
            <v>100</v>
          </cell>
          <cell r="CH401">
            <v>100</v>
          </cell>
          <cell r="CI401">
            <v>100</v>
          </cell>
          <cell r="CJ401">
            <v>100</v>
          </cell>
          <cell r="CK401">
            <v>100</v>
          </cell>
          <cell r="CL401">
            <v>100</v>
          </cell>
          <cell r="CM401">
            <v>100</v>
          </cell>
          <cell r="CN401">
            <v>100</v>
          </cell>
          <cell r="CO401">
            <v>100</v>
          </cell>
          <cell r="CP401">
            <v>100</v>
          </cell>
          <cell r="CQ401">
            <v>100</v>
          </cell>
          <cell r="CR401">
            <v>100</v>
          </cell>
          <cell r="CS401">
            <v>100</v>
          </cell>
          <cell r="CT401">
            <v>100</v>
          </cell>
          <cell r="CU401">
            <v>100</v>
          </cell>
          <cell r="CV401">
            <v>100</v>
          </cell>
          <cell r="CW401">
            <v>100</v>
          </cell>
          <cell r="CX401">
            <v>100</v>
          </cell>
          <cell r="CY401">
            <v>100</v>
          </cell>
          <cell r="CZ401">
            <v>100</v>
          </cell>
          <cell r="DA401">
            <v>100</v>
          </cell>
          <cell r="DB401">
            <v>100</v>
          </cell>
          <cell r="DC401">
            <v>100</v>
          </cell>
          <cell r="DD401">
            <v>100</v>
          </cell>
          <cell r="DE401">
            <v>100</v>
          </cell>
          <cell r="DF401">
            <v>100</v>
          </cell>
          <cell r="DG401">
            <v>100</v>
          </cell>
          <cell r="DH401">
            <v>100</v>
          </cell>
          <cell r="DI401">
            <v>100</v>
          </cell>
          <cell r="DJ401">
            <v>100</v>
          </cell>
          <cell r="DK401">
            <v>100</v>
          </cell>
          <cell r="DL401">
            <v>100</v>
          </cell>
          <cell r="DM401">
            <v>100</v>
          </cell>
          <cell r="DN401">
            <v>100</v>
          </cell>
          <cell r="DO401">
            <v>100</v>
          </cell>
          <cell r="DP401">
            <v>100</v>
          </cell>
          <cell r="DQ401">
            <v>100</v>
          </cell>
          <cell r="DR401">
            <v>100</v>
          </cell>
          <cell r="DS401">
            <v>100</v>
          </cell>
          <cell r="DT401">
            <v>100</v>
          </cell>
          <cell r="DU401">
            <v>100</v>
          </cell>
          <cell r="DV401">
            <v>100</v>
          </cell>
          <cell r="DW401">
            <v>100</v>
          </cell>
          <cell r="DX401">
            <v>100</v>
          </cell>
          <cell r="DY401">
            <v>100</v>
          </cell>
          <cell r="DZ401">
            <v>100</v>
          </cell>
          <cell r="EA401">
            <v>100</v>
          </cell>
          <cell r="EB401">
            <v>100</v>
          </cell>
          <cell r="EC401">
            <v>100</v>
          </cell>
          <cell r="ED401">
            <v>100</v>
          </cell>
          <cell r="EE401">
            <v>100</v>
          </cell>
          <cell r="EF401">
            <v>100</v>
          </cell>
          <cell r="EG401">
            <v>100</v>
          </cell>
          <cell r="EH401">
            <v>100</v>
          </cell>
          <cell r="EI401">
            <v>100</v>
          </cell>
          <cell r="EJ401">
            <v>100</v>
          </cell>
          <cell r="EK401">
            <v>100</v>
          </cell>
          <cell r="EL401">
            <v>100</v>
          </cell>
          <cell r="EM401">
            <v>100</v>
          </cell>
          <cell r="EN401">
            <v>100</v>
          </cell>
          <cell r="EO401">
            <v>100</v>
          </cell>
          <cell r="EP401">
            <v>100</v>
          </cell>
          <cell r="EQ401">
            <v>100</v>
          </cell>
          <cell r="ER401">
            <v>100</v>
          </cell>
          <cell r="ES401">
            <v>100</v>
          </cell>
          <cell r="ET401">
            <v>100</v>
          </cell>
          <cell r="EU401">
            <v>100</v>
          </cell>
          <cell r="EV401">
            <v>100</v>
          </cell>
          <cell r="EW401">
            <v>100</v>
          </cell>
          <cell r="EX401">
            <v>100</v>
          </cell>
          <cell r="EY401">
            <v>100</v>
          </cell>
          <cell r="EZ401">
            <v>100</v>
          </cell>
          <cell r="FA401">
            <v>100</v>
          </cell>
          <cell r="FB401">
            <v>100</v>
          </cell>
          <cell r="FC401">
            <v>100</v>
          </cell>
          <cell r="FD401">
            <v>100</v>
          </cell>
          <cell r="FE401">
            <v>100</v>
          </cell>
          <cell r="FF401">
            <v>100</v>
          </cell>
          <cell r="FG401">
            <v>100</v>
          </cell>
          <cell r="FH401">
            <v>100</v>
          </cell>
          <cell r="FI401">
            <v>100</v>
          </cell>
          <cell r="FJ401">
            <v>100</v>
          </cell>
          <cell r="FK401">
            <v>100</v>
          </cell>
          <cell r="FL401">
            <v>100</v>
          </cell>
          <cell r="FM401">
            <v>100</v>
          </cell>
          <cell r="FN401">
            <v>100</v>
          </cell>
          <cell r="FO401">
            <v>100</v>
          </cell>
          <cell r="FP401">
            <v>100</v>
          </cell>
          <cell r="FQ401">
            <v>100</v>
          </cell>
          <cell r="FR401">
            <v>100</v>
          </cell>
          <cell r="FS401">
            <v>100</v>
          </cell>
          <cell r="FT401">
            <v>100</v>
          </cell>
          <cell r="FU401">
            <v>100</v>
          </cell>
          <cell r="FV401">
            <v>100</v>
          </cell>
          <cell r="FW401">
            <v>100</v>
          </cell>
          <cell r="FX401">
            <v>100</v>
          </cell>
          <cell r="FY401">
            <v>100</v>
          </cell>
          <cell r="FZ401">
            <v>100</v>
          </cell>
          <cell r="GA401">
            <v>100</v>
          </cell>
          <cell r="GB401">
            <v>100</v>
          </cell>
          <cell r="GC401">
            <v>100</v>
          </cell>
          <cell r="GD401">
            <v>100</v>
          </cell>
          <cell r="GE401">
            <v>100</v>
          </cell>
          <cell r="GF401">
            <v>100</v>
          </cell>
          <cell r="GG401">
            <v>100</v>
          </cell>
          <cell r="GH401">
            <v>100</v>
          </cell>
          <cell r="GI401">
            <v>100</v>
          </cell>
          <cell r="GJ401">
            <v>100</v>
          </cell>
          <cell r="GK401">
            <v>100</v>
          </cell>
          <cell r="GL401">
            <v>100</v>
          </cell>
          <cell r="GM401">
            <v>100</v>
          </cell>
          <cell r="GN401">
            <v>100</v>
          </cell>
          <cell r="GO401">
            <v>100</v>
          </cell>
          <cell r="GP401">
            <v>100</v>
          </cell>
          <cell r="GQ401">
            <v>100</v>
          </cell>
          <cell r="GR401">
            <v>100</v>
          </cell>
          <cell r="GS401">
            <v>100</v>
          </cell>
          <cell r="GT401">
            <v>100</v>
          </cell>
          <cell r="GU401">
            <v>100</v>
          </cell>
          <cell r="GV401">
            <v>100</v>
          </cell>
          <cell r="GW401">
            <v>100</v>
          </cell>
          <cell r="GX401">
            <v>100</v>
          </cell>
          <cell r="GY401">
            <v>100</v>
          </cell>
          <cell r="GZ401">
            <v>100</v>
          </cell>
          <cell r="HA401">
            <v>100</v>
          </cell>
          <cell r="HB401">
            <v>100</v>
          </cell>
          <cell r="HC401">
            <v>100</v>
          </cell>
          <cell r="HD401">
            <v>100</v>
          </cell>
          <cell r="HE401">
            <v>100</v>
          </cell>
          <cell r="HF401">
            <v>100</v>
          </cell>
          <cell r="HG401">
            <v>100</v>
          </cell>
          <cell r="HH401">
            <v>100</v>
          </cell>
          <cell r="HI401">
            <v>100</v>
          </cell>
          <cell r="HJ401">
            <v>100</v>
          </cell>
          <cell r="HK401">
            <v>100</v>
          </cell>
          <cell r="HL401">
            <v>100</v>
          </cell>
          <cell r="HM401">
            <v>100</v>
          </cell>
          <cell r="HN401">
            <v>100</v>
          </cell>
          <cell r="HO401">
            <v>100</v>
          </cell>
        </row>
        <row r="402">
          <cell r="A402" t="str">
            <v>CUTPCE</v>
          </cell>
          <cell r="B402" t="str">
            <v>current price ratio to GDP</v>
          </cell>
          <cell r="C402" t="str">
            <v>PCE</v>
          </cell>
          <cell r="H402">
            <v>0</v>
          </cell>
          <cell r="I402">
            <v>77.3</v>
          </cell>
          <cell r="J402">
            <v>74.099999999999994</v>
          </cell>
          <cell r="K402">
            <v>68.2</v>
          </cell>
          <cell r="L402">
            <v>66</v>
          </cell>
          <cell r="M402">
            <v>63.4</v>
          </cell>
          <cell r="N402">
            <v>70.2</v>
          </cell>
          <cell r="O402">
            <v>69.2</v>
          </cell>
          <cell r="P402">
            <v>71.8</v>
          </cell>
          <cell r="Q402">
            <v>69</v>
          </cell>
          <cell r="R402">
            <v>66.2</v>
          </cell>
          <cell r="S402">
            <v>66.2</v>
          </cell>
          <cell r="T402">
            <v>63.3</v>
          </cell>
          <cell r="U402">
            <v>64.2</v>
          </cell>
          <cell r="V402">
            <v>64.3</v>
          </cell>
          <cell r="W402">
            <v>62</v>
          </cell>
          <cell r="X402">
            <v>71.599999999999994</v>
          </cell>
          <cell r="Y402">
            <v>65.599999999999994</v>
          </cell>
          <cell r="Z402">
            <v>60.9</v>
          </cell>
          <cell r="AA402">
            <v>68.900000000000006</v>
          </cell>
          <cell r="AB402">
            <v>62.8</v>
          </cell>
          <cell r="AC402">
            <v>68.400000000000006</v>
          </cell>
          <cell r="AD402">
            <v>65.2</v>
          </cell>
          <cell r="AE402">
            <v>65.099999999999994</v>
          </cell>
          <cell r="AF402">
            <v>64.7</v>
          </cell>
          <cell r="AG402">
            <v>61.8</v>
          </cell>
          <cell r="AH402">
            <v>70.3</v>
          </cell>
          <cell r="AI402">
            <v>65.5</v>
          </cell>
          <cell r="AJ402">
            <v>55.6</v>
          </cell>
          <cell r="AK402">
            <v>61.8</v>
          </cell>
          <cell r="AL402">
            <v>53.4</v>
          </cell>
          <cell r="AM402">
            <v>63.2</v>
          </cell>
          <cell r="AN402">
            <v>58.5</v>
          </cell>
          <cell r="AO402">
            <v>56.9</v>
          </cell>
          <cell r="AP402">
            <v>62</v>
          </cell>
          <cell r="AQ402">
            <v>60.2</v>
          </cell>
          <cell r="AR402">
            <v>65.900000000000006</v>
          </cell>
          <cell r="AS402">
            <v>61.4</v>
          </cell>
          <cell r="AT402">
            <v>60.3</v>
          </cell>
          <cell r="AU402">
            <v>62.8</v>
          </cell>
          <cell r="AV402">
            <v>64.2</v>
          </cell>
          <cell r="AW402">
            <v>70.2</v>
          </cell>
          <cell r="AX402">
            <v>64.599999999999994</v>
          </cell>
          <cell r="AY402">
            <v>59.7</v>
          </cell>
          <cell r="AZ402">
            <v>60</v>
          </cell>
          <cell r="BA402">
            <v>59.7</v>
          </cell>
          <cell r="BB402">
            <v>62.5</v>
          </cell>
          <cell r="BC402">
            <v>60.6</v>
          </cell>
          <cell r="BD402">
            <v>61.9</v>
          </cell>
          <cell r="BE402">
            <v>57.7</v>
          </cell>
          <cell r="BF402">
            <v>58.7</v>
          </cell>
          <cell r="BG402">
            <v>62</v>
          </cell>
          <cell r="BH402">
            <v>60</v>
          </cell>
          <cell r="BI402">
            <v>62.1</v>
          </cell>
          <cell r="BJ402">
            <v>59.8</v>
          </cell>
          <cell r="BK402">
            <v>57.8</v>
          </cell>
          <cell r="BL402">
            <v>59.6</v>
          </cell>
          <cell r="BM402">
            <v>59.8</v>
          </cell>
          <cell r="BN402">
            <v>63.2</v>
          </cell>
          <cell r="BO402">
            <v>59.2</v>
          </cell>
          <cell r="BP402">
            <v>60.3</v>
          </cell>
          <cell r="BQ402">
            <v>62.1</v>
          </cell>
          <cell r="BR402">
            <v>61.2</v>
          </cell>
          <cell r="BS402">
            <v>69</v>
          </cell>
          <cell r="BT402">
            <v>63.9</v>
          </cell>
          <cell r="BU402">
            <v>62.4</v>
          </cell>
          <cell r="BV402">
            <v>62</v>
          </cell>
          <cell r="BW402">
            <v>64.099999999999994</v>
          </cell>
          <cell r="BX402">
            <v>66</v>
          </cell>
          <cell r="BY402">
            <v>58.4</v>
          </cell>
          <cell r="BZ402">
            <v>59</v>
          </cell>
          <cell r="CA402">
            <v>60.5</v>
          </cell>
          <cell r="CB402">
            <v>60.8</v>
          </cell>
          <cell r="CC402">
            <v>61.3</v>
          </cell>
          <cell r="CD402">
            <v>60.8</v>
          </cell>
          <cell r="CE402">
            <v>60.6</v>
          </cell>
          <cell r="CF402">
            <v>63</v>
          </cell>
          <cell r="CG402">
            <v>61.5</v>
          </cell>
          <cell r="CH402">
            <v>65.7</v>
          </cell>
          <cell r="CI402">
            <v>60.8</v>
          </cell>
          <cell r="CJ402">
            <v>58.2</v>
          </cell>
          <cell r="CK402">
            <v>58.3</v>
          </cell>
          <cell r="CL402">
            <v>60.5</v>
          </cell>
          <cell r="CM402">
            <v>61.7</v>
          </cell>
          <cell r="CN402">
            <v>59.2</v>
          </cell>
          <cell r="CO402">
            <v>53.6</v>
          </cell>
          <cell r="CP402">
            <v>55.6</v>
          </cell>
          <cell r="CQ402">
            <v>57.2</v>
          </cell>
          <cell r="CR402">
            <v>61.2</v>
          </cell>
          <cell r="CS402">
            <v>57.1</v>
          </cell>
          <cell r="CT402">
            <v>53.8</v>
          </cell>
          <cell r="CU402">
            <v>55.3</v>
          </cell>
          <cell r="CV402">
            <v>56.6</v>
          </cell>
          <cell r="CW402">
            <v>60.6</v>
          </cell>
          <cell r="CX402">
            <v>55.7</v>
          </cell>
          <cell r="CY402">
            <v>53</v>
          </cell>
          <cell r="CZ402">
            <v>54.2</v>
          </cell>
          <cell r="DA402">
            <v>55.7</v>
          </cell>
          <cell r="DB402">
            <v>59.4</v>
          </cell>
          <cell r="DC402">
            <v>57</v>
          </cell>
          <cell r="DD402">
            <v>56</v>
          </cell>
          <cell r="DE402">
            <v>57.6</v>
          </cell>
          <cell r="DF402">
            <v>57.5</v>
          </cell>
          <cell r="DG402">
            <v>61.4</v>
          </cell>
          <cell r="DH402">
            <v>59.2</v>
          </cell>
          <cell r="DI402">
            <v>58.1</v>
          </cell>
          <cell r="DJ402">
            <v>58.4</v>
          </cell>
          <cell r="DK402">
            <v>59.2</v>
          </cell>
          <cell r="DL402">
            <v>60.9</v>
          </cell>
          <cell r="DM402">
            <v>59.1</v>
          </cell>
          <cell r="DN402">
            <v>58.1</v>
          </cell>
          <cell r="DO402">
            <v>58.3</v>
          </cell>
          <cell r="DP402">
            <v>59</v>
          </cell>
          <cell r="DQ402">
            <v>59.6</v>
          </cell>
          <cell r="DR402">
            <v>58.8</v>
          </cell>
          <cell r="DS402">
            <v>56.2</v>
          </cell>
          <cell r="DT402">
            <v>59.6</v>
          </cell>
          <cell r="DU402">
            <v>58.5</v>
          </cell>
          <cell r="DV402">
            <v>61.3</v>
          </cell>
          <cell r="DW402">
            <v>59.5</v>
          </cell>
          <cell r="DX402">
            <v>57.6</v>
          </cell>
          <cell r="DY402">
            <v>61.3</v>
          </cell>
          <cell r="DZ402">
            <v>59.9</v>
          </cell>
          <cell r="EA402">
            <v>63.8</v>
          </cell>
          <cell r="EB402">
            <v>62.5</v>
          </cell>
          <cell r="EC402">
            <v>59.6</v>
          </cell>
          <cell r="ED402">
            <v>63</v>
          </cell>
          <cell r="EE402">
            <v>62.2</v>
          </cell>
          <cell r="EF402">
            <v>64.3</v>
          </cell>
          <cell r="EG402">
            <v>61.4</v>
          </cell>
          <cell r="EH402">
            <v>59.1</v>
          </cell>
          <cell r="EI402">
            <v>61.7</v>
          </cell>
          <cell r="EJ402">
            <v>61.5</v>
          </cell>
          <cell r="EK402">
            <v>62.4</v>
          </cell>
          <cell r="EL402">
            <v>60.8</v>
          </cell>
          <cell r="EM402">
            <v>59.6</v>
          </cell>
          <cell r="EN402">
            <v>61.8</v>
          </cell>
          <cell r="EO402">
            <v>61.1</v>
          </cell>
          <cell r="EP402">
            <v>62.2</v>
          </cell>
          <cell r="EQ402">
            <v>62</v>
          </cell>
          <cell r="ER402">
            <v>59.7</v>
          </cell>
          <cell r="ES402">
            <v>61.8</v>
          </cell>
          <cell r="ET402">
            <v>61.4</v>
          </cell>
          <cell r="EU402">
            <v>62</v>
          </cell>
          <cell r="EV402">
            <v>62.3</v>
          </cell>
          <cell r="EW402">
            <v>58.3</v>
          </cell>
          <cell r="EX402">
            <v>58.7</v>
          </cell>
          <cell r="EY402">
            <v>60.2</v>
          </cell>
          <cell r="EZ402">
            <v>59.3</v>
          </cell>
          <cell r="FA402">
            <v>60.5</v>
          </cell>
          <cell r="FB402">
            <v>56.5</v>
          </cell>
          <cell r="FC402">
            <v>58.4</v>
          </cell>
          <cell r="FD402">
            <v>58.6</v>
          </cell>
          <cell r="FE402">
            <v>60.8</v>
          </cell>
          <cell r="FF402">
            <v>62.4</v>
          </cell>
          <cell r="FG402">
            <v>57.7</v>
          </cell>
          <cell r="FH402">
            <v>57.8</v>
          </cell>
          <cell r="FI402">
            <v>59.6</v>
          </cell>
          <cell r="FJ402">
            <v>61.5</v>
          </cell>
          <cell r="FK402">
            <v>60.2</v>
          </cell>
          <cell r="FL402">
            <v>55.6</v>
          </cell>
          <cell r="FM402">
            <v>55.3</v>
          </cell>
          <cell r="FN402">
            <v>58</v>
          </cell>
          <cell r="FO402">
            <v>58.6</v>
          </cell>
          <cell r="FP402">
            <v>60</v>
          </cell>
          <cell r="FQ402">
            <v>55.2</v>
          </cell>
          <cell r="FR402">
            <v>56.7</v>
          </cell>
          <cell r="FS402">
            <v>57.5</v>
          </cell>
          <cell r="FT402">
            <v>59.3</v>
          </cell>
          <cell r="FU402">
            <v>61.1</v>
          </cell>
          <cell r="FV402">
            <v>56.7</v>
          </cell>
          <cell r="FW402">
            <v>57.4</v>
          </cell>
          <cell r="FX402">
            <v>58.6</v>
          </cell>
          <cell r="FY402">
            <v>59</v>
          </cell>
          <cell r="FZ402">
            <v>59.7</v>
          </cell>
          <cell r="GA402">
            <v>55.4</v>
          </cell>
          <cell r="GB402">
            <v>56.2</v>
          </cell>
          <cell r="GC402">
            <v>57.5</v>
          </cell>
          <cell r="GD402">
            <v>58.4</v>
          </cell>
          <cell r="GE402">
            <v>61.4</v>
          </cell>
          <cell r="GF402">
            <v>55.2</v>
          </cell>
          <cell r="GG402">
            <v>56.5</v>
          </cell>
          <cell r="GH402">
            <v>57.8</v>
          </cell>
          <cell r="GI402">
            <v>58.6</v>
          </cell>
          <cell r="GJ402">
            <v>62.6</v>
          </cell>
          <cell r="GK402">
            <v>57.8</v>
          </cell>
          <cell r="GL402">
            <v>59.1</v>
          </cell>
          <cell r="GM402">
            <v>59.5</v>
          </cell>
          <cell r="GN402">
            <v>60.8</v>
          </cell>
          <cell r="GO402">
            <v>64.2</v>
          </cell>
          <cell r="GP402">
            <v>58</v>
          </cell>
          <cell r="GQ402">
            <v>57.8</v>
          </cell>
          <cell r="GR402">
            <v>60.1</v>
          </cell>
          <cell r="GS402">
            <v>60.9</v>
          </cell>
          <cell r="GT402">
            <v>65</v>
          </cell>
          <cell r="GU402">
            <v>59.3</v>
          </cell>
          <cell r="GV402">
            <v>59.5</v>
          </cell>
          <cell r="GW402">
            <v>61.1</v>
          </cell>
          <cell r="GX402">
            <v>60.8</v>
          </cell>
          <cell r="GY402">
            <v>65.3</v>
          </cell>
          <cell r="GZ402">
            <v>58.1</v>
          </cell>
          <cell r="HA402">
            <v>61.6</v>
          </cell>
          <cell r="HB402">
            <v>61.4</v>
          </cell>
          <cell r="HC402">
            <v>61.5</v>
          </cell>
          <cell r="HD402">
            <v>67.7</v>
          </cell>
          <cell r="HE402">
            <v>61.2</v>
          </cell>
          <cell r="HF402">
            <v>62.9</v>
          </cell>
          <cell r="HG402">
            <v>63.3</v>
          </cell>
          <cell r="HH402">
            <v>64.7</v>
          </cell>
          <cell r="HI402">
            <v>68.599999999999994</v>
          </cell>
          <cell r="HJ402">
            <v>60.2</v>
          </cell>
          <cell r="HK402">
            <v>61.9</v>
          </cell>
          <cell r="HL402">
            <v>63.7</v>
          </cell>
          <cell r="HM402">
            <v>67.2</v>
          </cell>
          <cell r="HN402">
            <v>70.2</v>
          </cell>
          <cell r="HO402">
            <v>60.7</v>
          </cell>
        </row>
        <row r="403">
          <cell r="A403" t="str">
            <v>CUTGCE</v>
          </cell>
          <cell r="B403" t="str">
            <v>current price ratio to GDP</v>
          </cell>
          <cell r="C403" t="str">
            <v>GCE</v>
          </cell>
          <cell r="H403">
            <v>0</v>
          </cell>
          <cell r="I403">
            <v>6.3</v>
          </cell>
          <cell r="J403">
            <v>5.7</v>
          </cell>
          <cell r="K403">
            <v>5.4</v>
          </cell>
          <cell r="L403">
            <v>5.4</v>
          </cell>
          <cell r="M403">
            <v>5.2</v>
          </cell>
          <cell r="N403">
            <v>5.7</v>
          </cell>
          <cell r="O403">
            <v>6</v>
          </cell>
          <cell r="P403">
            <v>6.2</v>
          </cell>
          <cell r="Q403">
            <v>5.8</v>
          </cell>
          <cell r="R403">
            <v>5.7</v>
          </cell>
          <cell r="S403">
            <v>5.3</v>
          </cell>
          <cell r="T403">
            <v>5.3</v>
          </cell>
          <cell r="U403">
            <v>5.3</v>
          </cell>
          <cell r="V403">
            <v>5</v>
          </cell>
          <cell r="W403">
            <v>5</v>
          </cell>
          <cell r="X403">
            <v>5.4</v>
          </cell>
          <cell r="Y403">
            <v>5.2</v>
          </cell>
          <cell r="Z403">
            <v>5.6</v>
          </cell>
          <cell r="AA403">
            <v>5.4</v>
          </cell>
          <cell r="AB403">
            <v>6</v>
          </cell>
          <cell r="AC403">
            <v>6.3</v>
          </cell>
          <cell r="AD403">
            <v>5.8</v>
          </cell>
          <cell r="AE403">
            <v>6.5</v>
          </cell>
          <cell r="AF403">
            <v>6</v>
          </cell>
          <cell r="AG403">
            <v>5.6</v>
          </cell>
          <cell r="AH403">
            <v>5.9</v>
          </cell>
          <cell r="AI403">
            <v>6</v>
          </cell>
          <cell r="AJ403">
            <v>5.5</v>
          </cell>
          <cell r="AK403">
            <v>5.6</v>
          </cell>
          <cell r="AL403">
            <v>5.3</v>
          </cell>
          <cell r="AM403">
            <v>5.4</v>
          </cell>
          <cell r="AN403">
            <v>5.4</v>
          </cell>
          <cell r="AO403">
            <v>5.7</v>
          </cell>
          <cell r="AP403">
            <v>5.7</v>
          </cell>
          <cell r="AQ403">
            <v>5.3</v>
          </cell>
          <cell r="AR403">
            <v>5.6</v>
          </cell>
          <cell r="AS403">
            <v>5.6</v>
          </cell>
          <cell r="AT403">
            <v>5.9</v>
          </cell>
          <cell r="AU403">
            <v>5.6</v>
          </cell>
          <cell r="AV403">
            <v>5.8</v>
          </cell>
          <cell r="AW403">
            <v>5.6</v>
          </cell>
          <cell r="AX403">
            <v>5.7</v>
          </cell>
          <cell r="AY403">
            <v>6.1</v>
          </cell>
          <cell r="AZ403">
            <v>5.3</v>
          </cell>
          <cell r="BA403">
            <v>5.2</v>
          </cell>
          <cell r="BB403">
            <v>5.5</v>
          </cell>
          <cell r="BC403">
            <v>5.5</v>
          </cell>
          <cell r="BD403">
            <v>5.7</v>
          </cell>
          <cell r="BE403">
            <v>5.5</v>
          </cell>
          <cell r="BF403">
            <v>5.4</v>
          </cell>
          <cell r="BG403">
            <v>5.9</v>
          </cell>
          <cell r="BH403">
            <v>5.6</v>
          </cell>
          <cell r="BI403">
            <v>8.1</v>
          </cell>
          <cell r="BJ403">
            <v>6.5</v>
          </cell>
          <cell r="BK403">
            <v>6.1</v>
          </cell>
          <cell r="BL403">
            <v>6.7</v>
          </cell>
          <cell r="BM403">
            <v>6.8</v>
          </cell>
          <cell r="BN403">
            <v>7.5</v>
          </cell>
          <cell r="BO403">
            <v>7.6</v>
          </cell>
          <cell r="BP403">
            <v>7.1</v>
          </cell>
          <cell r="BQ403">
            <v>6.9</v>
          </cell>
          <cell r="BR403">
            <v>7.2</v>
          </cell>
          <cell r="BS403">
            <v>8.3000000000000007</v>
          </cell>
          <cell r="BT403">
            <v>7.8</v>
          </cell>
          <cell r="BU403">
            <v>7.1</v>
          </cell>
          <cell r="BV403">
            <v>6.7</v>
          </cell>
          <cell r="BW403">
            <v>7.4</v>
          </cell>
          <cell r="BX403">
            <v>7.4</v>
          </cell>
          <cell r="BY403">
            <v>6.7</v>
          </cell>
          <cell r="BZ403">
            <v>6.5</v>
          </cell>
          <cell r="CA403">
            <v>6.6</v>
          </cell>
          <cell r="CB403">
            <v>6.8</v>
          </cell>
          <cell r="CC403">
            <v>7</v>
          </cell>
          <cell r="CD403">
            <v>7</v>
          </cell>
          <cell r="CE403">
            <v>7</v>
          </cell>
          <cell r="CF403">
            <v>7</v>
          </cell>
          <cell r="CG403">
            <v>7</v>
          </cell>
          <cell r="CH403">
            <v>7.8</v>
          </cell>
          <cell r="CI403">
            <v>7.3</v>
          </cell>
          <cell r="CJ403">
            <v>6.6</v>
          </cell>
          <cell r="CK403">
            <v>6.5</v>
          </cell>
          <cell r="CL403">
            <v>7</v>
          </cell>
          <cell r="CM403">
            <v>7.1</v>
          </cell>
          <cell r="CN403">
            <v>6.5</v>
          </cell>
          <cell r="CO403">
            <v>5.8</v>
          </cell>
          <cell r="CP403">
            <v>6</v>
          </cell>
          <cell r="CQ403">
            <v>6.3</v>
          </cell>
          <cell r="CR403">
            <v>6.6</v>
          </cell>
          <cell r="CS403">
            <v>6.3</v>
          </cell>
          <cell r="CT403">
            <v>6.1</v>
          </cell>
          <cell r="CU403">
            <v>5.6</v>
          </cell>
          <cell r="CV403">
            <v>6.1</v>
          </cell>
          <cell r="CW403">
            <v>6.8</v>
          </cell>
          <cell r="CX403">
            <v>6.4</v>
          </cell>
          <cell r="CY403">
            <v>6</v>
          </cell>
          <cell r="CZ403">
            <v>6.2</v>
          </cell>
          <cell r="DA403">
            <v>6.3</v>
          </cell>
          <cell r="DB403">
            <v>7.4</v>
          </cell>
          <cell r="DC403">
            <v>6.8</v>
          </cell>
          <cell r="DD403">
            <v>6.7</v>
          </cell>
          <cell r="DE403">
            <v>6.6</v>
          </cell>
          <cell r="DF403">
            <v>6.8</v>
          </cell>
          <cell r="DG403">
            <v>8</v>
          </cell>
          <cell r="DH403">
            <v>7.3</v>
          </cell>
          <cell r="DI403">
            <v>6.7</v>
          </cell>
          <cell r="DJ403">
            <v>6.7</v>
          </cell>
          <cell r="DK403">
            <v>7.1</v>
          </cell>
          <cell r="DL403">
            <v>8.1999999999999993</v>
          </cell>
          <cell r="DM403">
            <v>7.9</v>
          </cell>
          <cell r="DN403">
            <v>7.3</v>
          </cell>
          <cell r="DO403">
            <v>7.2</v>
          </cell>
          <cell r="DP403">
            <v>7.6</v>
          </cell>
          <cell r="DQ403">
            <v>7.8</v>
          </cell>
          <cell r="DR403">
            <v>7.9</v>
          </cell>
          <cell r="DS403">
            <v>7.2</v>
          </cell>
          <cell r="DT403">
            <v>7.1</v>
          </cell>
          <cell r="DU403">
            <v>7.5</v>
          </cell>
          <cell r="DV403">
            <v>7.8</v>
          </cell>
          <cell r="DW403">
            <v>7.9</v>
          </cell>
          <cell r="DX403">
            <v>7.4</v>
          </cell>
          <cell r="DY403">
            <v>7.2</v>
          </cell>
          <cell r="DZ403">
            <v>7.5</v>
          </cell>
          <cell r="EA403">
            <v>8.1999999999999993</v>
          </cell>
          <cell r="EB403">
            <v>8.1999999999999993</v>
          </cell>
          <cell r="EC403">
            <v>8</v>
          </cell>
          <cell r="ED403">
            <v>7.7</v>
          </cell>
          <cell r="EE403">
            <v>8</v>
          </cell>
          <cell r="EF403">
            <v>8.5</v>
          </cell>
          <cell r="EG403">
            <v>8.4</v>
          </cell>
          <cell r="EH403">
            <v>8.1</v>
          </cell>
          <cell r="EI403">
            <v>7.6</v>
          </cell>
          <cell r="EJ403">
            <v>8.1</v>
          </cell>
          <cell r="EK403">
            <v>8.5</v>
          </cell>
          <cell r="EL403">
            <v>8.4</v>
          </cell>
          <cell r="EM403">
            <v>7.7</v>
          </cell>
          <cell r="EN403">
            <v>7.7</v>
          </cell>
          <cell r="EO403">
            <v>8</v>
          </cell>
          <cell r="EP403">
            <v>9.3000000000000007</v>
          </cell>
          <cell r="EQ403">
            <v>8.6999999999999993</v>
          </cell>
          <cell r="ER403">
            <v>9.1</v>
          </cell>
          <cell r="ES403">
            <v>9</v>
          </cell>
          <cell r="ET403">
            <v>9</v>
          </cell>
          <cell r="EU403">
            <v>10.7</v>
          </cell>
          <cell r="EV403">
            <v>9.3000000000000007</v>
          </cell>
          <cell r="EW403">
            <v>9.3000000000000007</v>
          </cell>
          <cell r="EX403">
            <v>9.3000000000000007</v>
          </cell>
          <cell r="EY403">
            <v>9.6</v>
          </cell>
          <cell r="EZ403">
            <v>10.3</v>
          </cell>
          <cell r="FA403">
            <v>9.1999999999999993</v>
          </cell>
          <cell r="FB403">
            <v>9</v>
          </cell>
          <cell r="FC403">
            <v>9</v>
          </cell>
          <cell r="FD403">
            <v>9.4</v>
          </cell>
          <cell r="FE403">
            <v>10.8</v>
          </cell>
          <cell r="FF403">
            <v>10</v>
          </cell>
          <cell r="FG403">
            <v>10.1</v>
          </cell>
          <cell r="FH403">
            <v>9.9</v>
          </cell>
          <cell r="FI403">
            <v>10.199999999999999</v>
          </cell>
          <cell r="FJ403">
            <v>11.6</v>
          </cell>
          <cell r="FK403">
            <v>10.5</v>
          </cell>
          <cell r="FL403">
            <v>10.5</v>
          </cell>
          <cell r="FM403">
            <v>9.9</v>
          </cell>
          <cell r="FN403">
            <v>10.6</v>
          </cell>
          <cell r="FO403">
            <v>11.7</v>
          </cell>
          <cell r="FP403">
            <v>11.1</v>
          </cell>
          <cell r="FQ403">
            <v>10.7</v>
          </cell>
          <cell r="FR403">
            <v>10.6</v>
          </cell>
          <cell r="FS403">
            <v>11</v>
          </cell>
          <cell r="FT403">
            <v>11.7</v>
          </cell>
          <cell r="FU403">
            <v>10.1</v>
          </cell>
          <cell r="FV403">
            <v>10</v>
          </cell>
          <cell r="FW403">
            <v>9.6999999999999993</v>
          </cell>
          <cell r="FX403">
            <v>10.4</v>
          </cell>
          <cell r="FY403">
            <v>10.6</v>
          </cell>
          <cell r="FZ403">
            <v>9.1</v>
          </cell>
          <cell r="GA403">
            <v>8.9</v>
          </cell>
          <cell r="GB403">
            <v>8.5</v>
          </cell>
          <cell r="GC403">
            <v>9.1999999999999993</v>
          </cell>
          <cell r="GD403">
            <v>9.9</v>
          </cell>
          <cell r="GE403">
            <v>8.6</v>
          </cell>
          <cell r="GF403">
            <v>8.5</v>
          </cell>
          <cell r="GG403">
            <v>8.1</v>
          </cell>
          <cell r="GH403">
            <v>8.8000000000000007</v>
          </cell>
          <cell r="GI403">
            <v>9.6</v>
          </cell>
          <cell r="GJ403">
            <v>8.5</v>
          </cell>
          <cell r="GK403">
            <v>8.1</v>
          </cell>
          <cell r="GL403">
            <v>7.7</v>
          </cell>
          <cell r="GM403">
            <v>8.4</v>
          </cell>
          <cell r="GN403">
            <v>9</v>
          </cell>
          <cell r="GO403">
            <v>8.6</v>
          </cell>
          <cell r="GP403">
            <v>8.5</v>
          </cell>
          <cell r="GQ403">
            <v>8.6</v>
          </cell>
          <cell r="GR403">
            <v>8.6999999999999993</v>
          </cell>
          <cell r="GS403">
            <v>10.199999999999999</v>
          </cell>
          <cell r="GT403">
            <v>9.1</v>
          </cell>
          <cell r="GU403">
            <v>9</v>
          </cell>
          <cell r="GV403">
            <v>8.6</v>
          </cell>
          <cell r="GW403">
            <v>9.1999999999999993</v>
          </cell>
          <cell r="GX403">
            <v>9.6999999999999993</v>
          </cell>
          <cell r="GY403">
            <v>9.1</v>
          </cell>
          <cell r="GZ403">
            <v>8.6</v>
          </cell>
          <cell r="HA403">
            <v>8.1999999999999993</v>
          </cell>
          <cell r="HB403">
            <v>8.9</v>
          </cell>
          <cell r="HC403">
            <v>9.3000000000000007</v>
          </cell>
          <cell r="HD403">
            <v>8.8000000000000007</v>
          </cell>
          <cell r="HE403">
            <v>8.5</v>
          </cell>
          <cell r="HF403">
            <v>8.3000000000000007</v>
          </cell>
          <cell r="HG403">
            <v>8.6999999999999993</v>
          </cell>
          <cell r="HH403">
            <v>9.6999999999999993</v>
          </cell>
          <cell r="HI403">
            <v>9.3000000000000007</v>
          </cell>
          <cell r="HJ403">
            <v>8.9</v>
          </cell>
          <cell r="HK403">
            <v>8.5</v>
          </cell>
          <cell r="HL403">
            <v>9.1</v>
          </cell>
          <cell r="HM403">
            <v>10.1</v>
          </cell>
          <cell r="HN403">
            <v>9.6</v>
          </cell>
          <cell r="HO403">
            <v>9</v>
          </cell>
        </row>
        <row r="404">
          <cell r="A404" t="str">
            <v>CUTGDCF</v>
          </cell>
          <cell r="B404" t="str">
            <v>current price ratio to GDP</v>
          </cell>
          <cell r="C404" t="str">
            <v>GDCF</v>
          </cell>
          <cell r="H404">
            <v>0</v>
          </cell>
          <cell r="I404">
            <v>24</v>
          </cell>
          <cell r="J404">
            <v>28.4</v>
          </cell>
          <cell r="K404">
            <v>33.5</v>
          </cell>
          <cell r="L404">
            <v>36.200000000000003</v>
          </cell>
          <cell r="M404">
            <v>34.9</v>
          </cell>
          <cell r="N404">
            <v>27.6</v>
          </cell>
          <cell r="O404">
            <v>20.100000000000001</v>
          </cell>
          <cell r="P404">
            <v>16.600000000000001</v>
          </cell>
          <cell r="Q404">
            <v>16.399999999999999</v>
          </cell>
          <cell r="R404">
            <v>20.399999999999999</v>
          </cell>
          <cell r="S404">
            <v>24.3</v>
          </cell>
          <cell r="T404">
            <v>23.4</v>
          </cell>
          <cell r="U404">
            <v>23.7</v>
          </cell>
          <cell r="V404">
            <v>25.3</v>
          </cell>
          <cell r="W404">
            <v>21.1</v>
          </cell>
          <cell r="X404">
            <v>21.7</v>
          </cell>
          <cell r="Y404">
            <v>22.9</v>
          </cell>
          <cell r="Z404">
            <v>26.3</v>
          </cell>
          <cell r="AA404">
            <v>25.1</v>
          </cell>
          <cell r="AB404">
            <v>24.7</v>
          </cell>
          <cell r="AC404">
            <v>20.7</v>
          </cell>
          <cell r="AD404">
            <v>24.2</v>
          </cell>
          <cell r="AE404">
            <v>22.8</v>
          </cell>
          <cell r="AF404">
            <v>22.7</v>
          </cell>
          <cell r="AG404">
            <v>25.4</v>
          </cell>
          <cell r="AH404">
            <v>20.8</v>
          </cell>
          <cell r="AI404">
            <v>22.9</v>
          </cell>
          <cell r="AJ404">
            <v>29.1</v>
          </cell>
          <cell r="AK404">
            <v>23.1</v>
          </cell>
          <cell r="AL404">
            <v>27.7</v>
          </cell>
          <cell r="AM404">
            <v>21.8</v>
          </cell>
          <cell r="AN404">
            <v>25.4</v>
          </cell>
          <cell r="AO404">
            <v>33.299999999999997</v>
          </cell>
          <cell r="AP404">
            <v>27.5</v>
          </cell>
          <cell r="AQ404">
            <v>22.2</v>
          </cell>
          <cell r="AR404">
            <v>23.8</v>
          </cell>
          <cell r="AS404">
            <v>26.5</v>
          </cell>
          <cell r="AT404">
            <v>35.9</v>
          </cell>
          <cell r="AU404">
            <v>28.5</v>
          </cell>
          <cell r="AV404">
            <v>24.5</v>
          </cell>
          <cell r="AW404">
            <v>26.6</v>
          </cell>
          <cell r="AX404">
            <v>28.7</v>
          </cell>
          <cell r="AY404">
            <v>35.9</v>
          </cell>
          <cell r="AZ404">
            <v>33</v>
          </cell>
          <cell r="BA404">
            <v>29.9</v>
          </cell>
          <cell r="BB404">
            <v>32.299999999999997</v>
          </cell>
          <cell r="BC404">
            <v>32.6</v>
          </cell>
          <cell r="BD404">
            <v>37.1</v>
          </cell>
          <cell r="BE404">
            <v>35.700000000000003</v>
          </cell>
          <cell r="BF404">
            <v>31.4</v>
          </cell>
          <cell r="BG404">
            <v>35.700000000000003</v>
          </cell>
          <cell r="BH404">
            <v>34.9</v>
          </cell>
          <cell r="BI404">
            <v>37.200000000000003</v>
          </cell>
          <cell r="BJ404">
            <v>36.5</v>
          </cell>
          <cell r="BK404">
            <v>33.6</v>
          </cell>
          <cell r="BL404">
            <v>33</v>
          </cell>
          <cell r="BM404">
            <v>34.9</v>
          </cell>
          <cell r="BN404">
            <v>32.200000000000003</v>
          </cell>
          <cell r="BO404">
            <v>32.6</v>
          </cell>
          <cell r="BP404">
            <v>29.8</v>
          </cell>
          <cell r="BQ404">
            <v>29.6</v>
          </cell>
          <cell r="BR404">
            <v>31</v>
          </cell>
          <cell r="BS404">
            <v>24.1</v>
          </cell>
          <cell r="BT404">
            <v>27.5</v>
          </cell>
          <cell r="BU404">
            <v>26.1</v>
          </cell>
          <cell r="BV404">
            <v>28.5</v>
          </cell>
          <cell r="BW404">
            <v>26.7</v>
          </cell>
          <cell r="BX404">
            <v>23.5</v>
          </cell>
          <cell r="BY404">
            <v>29</v>
          </cell>
          <cell r="BZ404">
            <v>22.2</v>
          </cell>
          <cell r="CA404">
            <v>23.1</v>
          </cell>
          <cell r="CB404">
            <v>24.4</v>
          </cell>
          <cell r="CC404">
            <v>21.5</v>
          </cell>
          <cell r="CD404">
            <v>22.5</v>
          </cell>
          <cell r="CE404">
            <v>19.2</v>
          </cell>
          <cell r="CF404">
            <v>22.9</v>
          </cell>
          <cell r="CG404">
            <v>21.5</v>
          </cell>
          <cell r="CH404">
            <v>21.5</v>
          </cell>
          <cell r="CI404">
            <v>25.5</v>
          </cell>
          <cell r="CJ404">
            <v>22</v>
          </cell>
          <cell r="CK404">
            <v>24.6</v>
          </cell>
          <cell r="CL404">
            <v>23.4</v>
          </cell>
          <cell r="CM404">
            <v>25</v>
          </cell>
          <cell r="CN404">
            <v>26.5</v>
          </cell>
          <cell r="CO404">
            <v>25</v>
          </cell>
          <cell r="CP404">
            <v>27.7</v>
          </cell>
          <cell r="CQ404">
            <v>26.1</v>
          </cell>
          <cell r="CR404">
            <v>24</v>
          </cell>
          <cell r="CS404">
            <v>31.4</v>
          </cell>
          <cell r="CT404">
            <v>28.5</v>
          </cell>
          <cell r="CU404">
            <v>29</v>
          </cell>
          <cell r="CV404">
            <v>28.4</v>
          </cell>
          <cell r="CW404">
            <v>28.5</v>
          </cell>
          <cell r="CX404">
            <v>31.7</v>
          </cell>
          <cell r="CY404">
            <v>23.7</v>
          </cell>
          <cell r="CZ404">
            <v>23</v>
          </cell>
          <cell r="DA404">
            <v>26.5</v>
          </cell>
          <cell r="DB404">
            <v>26.2</v>
          </cell>
          <cell r="DC404">
            <v>29.9</v>
          </cell>
          <cell r="DD404">
            <v>25.6</v>
          </cell>
          <cell r="DE404">
            <v>27.1</v>
          </cell>
          <cell r="DF404">
            <v>27.2</v>
          </cell>
          <cell r="DG404">
            <v>28.5</v>
          </cell>
          <cell r="DH404">
            <v>30.6</v>
          </cell>
          <cell r="DI404">
            <v>24.7</v>
          </cell>
          <cell r="DJ404">
            <v>24.7</v>
          </cell>
          <cell r="DK404">
            <v>26.9</v>
          </cell>
          <cell r="DL404">
            <v>27.7</v>
          </cell>
          <cell r="DM404">
            <v>31.7</v>
          </cell>
          <cell r="DN404">
            <v>25.5</v>
          </cell>
          <cell r="DO404">
            <v>28.1</v>
          </cell>
          <cell r="DP404">
            <v>28.2</v>
          </cell>
          <cell r="DQ404">
            <v>28.1</v>
          </cell>
          <cell r="DR404">
            <v>31.3</v>
          </cell>
          <cell r="DS404">
            <v>26.8</v>
          </cell>
          <cell r="DT404">
            <v>23.4</v>
          </cell>
          <cell r="DU404">
            <v>27.2</v>
          </cell>
          <cell r="DV404">
            <v>27.9</v>
          </cell>
          <cell r="DW404">
            <v>36.200000000000003</v>
          </cell>
          <cell r="DX404">
            <v>31.2</v>
          </cell>
          <cell r="DY404">
            <v>30.1</v>
          </cell>
          <cell r="DZ404">
            <v>31.4</v>
          </cell>
          <cell r="EA404">
            <v>33.6</v>
          </cell>
          <cell r="EB404">
            <v>40</v>
          </cell>
          <cell r="EC404">
            <v>33.200000000000003</v>
          </cell>
          <cell r="ED404">
            <v>30.8</v>
          </cell>
          <cell r="EE404">
            <v>34.299999999999997</v>
          </cell>
          <cell r="EF404">
            <v>31.9</v>
          </cell>
          <cell r="EG404">
            <v>35</v>
          </cell>
          <cell r="EH404">
            <v>29.5</v>
          </cell>
          <cell r="EI404">
            <v>31</v>
          </cell>
          <cell r="EJ404">
            <v>31.8</v>
          </cell>
          <cell r="EK404">
            <v>35.200000000000003</v>
          </cell>
          <cell r="EL404">
            <v>35.299999999999997</v>
          </cell>
          <cell r="EM404">
            <v>34.1</v>
          </cell>
          <cell r="EN404">
            <v>32.299999999999997</v>
          </cell>
          <cell r="EO404">
            <v>34.200000000000003</v>
          </cell>
          <cell r="EP404">
            <v>32.5</v>
          </cell>
          <cell r="EQ404">
            <v>33.5</v>
          </cell>
          <cell r="ER404">
            <v>26.3</v>
          </cell>
          <cell r="ES404">
            <v>23.9</v>
          </cell>
          <cell r="ET404">
            <v>29</v>
          </cell>
          <cell r="EU404">
            <v>25</v>
          </cell>
          <cell r="EV404">
            <v>24.6</v>
          </cell>
          <cell r="EW404">
            <v>25.5</v>
          </cell>
          <cell r="EX404">
            <v>24.8</v>
          </cell>
          <cell r="EY404">
            <v>25</v>
          </cell>
          <cell r="EZ404">
            <v>27.9</v>
          </cell>
          <cell r="FA404">
            <v>27.5</v>
          </cell>
          <cell r="FB404">
            <v>28.2</v>
          </cell>
          <cell r="FC404">
            <v>26.7</v>
          </cell>
          <cell r="FD404">
            <v>27.6</v>
          </cell>
          <cell r="FE404">
            <v>27.4</v>
          </cell>
          <cell r="FF404">
            <v>25.9</v>
          </cell>
          <cell r="FG404">
            <v>26</v>
          </cell>
          <cell r="FH404">
            <v>22.7</v>
          </cell>
          <cell r="FI404">
            <v>25.5</v>
          </cell>
          <cell r="FJ404">
            <v>22.2</v>
          </cell>
          <cell r="FK404">
            <v>23.7</v>
          </cell>
          <cell r="FL404">
            <v>23.8</v>
          </cell>
          <cell r="FM404">
            <v>23</v>
          </cell>
          <cell r="FN404">
            <v>23.2</v>
          </cell>
          <cell r="FO404">
            <v>23</v>
          </cell>
          <cell r="FP404">
            <v>22.3</v>
          </cell>
          <cell r="FQ404">
            <v>21.2</v>
          </cell>
          <cell r="FR404">
            <v>23</v>
          </cell>
          <cell r="FS404">
            <v>22.4</v>
          </cell>
          <cell r="FT404">
            <v>25.7</v>
          </cell>
          <cell r="FU404">
            <v>25.6</v>
          </cell>
          <cell r="FV404">
            <v>21</v>
          </cell>
          <cell r="FW404">
            <v>17.8</v>
          </cell>
          <cell r="FX404">
            <v>22.4</v>
          </cell>
          <cell r="FY404">
            <v>20.9</v>
          </cell>
          <cell r="FZ404">
            <v>22</v>
          </cell>
          <cell r="GA404">
            <v>21</v>
          </cell>
          <cell r="GB404">
            <v>20.399999999999999</v>
          </cell>
          <cell r="GC404">
            <v>21.1</v>
          </cell>
          <cell r="GD404">
            <v>21.9</v>
          </cell>
          <cell r="GE404">
            <v>23</v>
          </cell>
          <cell r="GF404">
            <v>22.3</v>
          </cell>
          <cell r="GG404">
            <v>22</v>
          </cell>
          <cell r="GH404">
            <v>22.3</v>
          </cell>
          <cell r="GI404">
            <v>20.6</v>
          </cell>
          <cell r="GJ404">
            <v>23</v>
          </cell>
          <cell r="GK404">
            <v>19.8</v>
          </cell>
          <cell r="GL404">
            <v>22.2</v>
          </cell>
          <cell r="GM404">
            <v>21.4</v>
          </cell>
          <cell r="GN404">
            <v>21.4</v>
          </cell>
          <cell r="GO404">
            <v>23.3</v>
          </cell>
          <cell r="GP404">
            <v>21.1</v>
          </cell>
          <cell r="GQ404">
            <v>18.600000000000001</v>
          </cell>
          <cell r="GR404">
            <v>21</v>
          </cell>
          <cell r="GS404">
            <v>17.5</v>
          </cell>
          <cell r="GT404">
            <v>18.8</v>
          </cell>
          <cell r="GU404">
            <v>26.2</v>
          </cell>
          <cell r="GV404">
            <v>24.3</v>
          </cell>
          <cell r="GW404">
            <v>21.8</v>
          </cell>
          <cell r="GX404">
            <v>26.4</v>
          </cell>
          <cell r="GY404">
            <v>26.1</v>
          </cell>
          <cell r="GZ404">
            <v>20.5</v>
          </cell>
          <cell r="HA404">
            <v>23</v>
          </cell>
          <cell r="HB404">
            <v>23.9</v>
          </cell>
          <cell r="HC404">
            <v>23.5</v>
          </cell>
          <cell r="HD404">
            <v>26.2</v>
          </cell>
          <cell r="HE404">
            <v>23.4</v>
          </cell>
          <cell r="HF404">
            <v>23.4</v>
          </cell>
          <cell r="HG404">
            <v>24.1</v>
          </cell>
          <cell r="HH404">
            <v>25.3</v>
          </cell>
          <cell r="HI404">
            <v>27</v>
          </cell>
          <cell r="HJ404">
            <v>25.3</v>
          </cell>
          <cell r="HK404">
            <v>26.5</v>
          </cell>
          <cell r="HL404">
            <v>26</v>
          </cell>
          <cell r="HM404">
            <v>24.6</v>
          </cell>
          <cell r="HN404">
            <v>25.4</v>
          </cell>
          <cell r="HO404">
            <v>23.3</v>
          </cell>
        </row>
        <row r="405">
          <cell r="A405" t="str">
            <v>CUTGDFCF</v>
          </cell>
          <cell r="B405" t="str">
            <v>current price ratio to GDP</v>
          </cell>
          <cell r="C405" t="str">
            <v>GDFCF</v>
          </cell>
          <cell r="H405">
            <v>0</v>
          </cell>
          <cell r="I405">
            <v>23.2</v>
          </cell>
          <cell r="J405">
            <v>27.7</v>
          </cell>
          <cell r="K405">
            <v>32.799999999999997</v>
          </cell>
          <cell r="L405">
            <v>35.5</v>
          </cell>
          <cell r="M405">
            <v>34.200000000000003</v>
          </cell>
          <cell r="N405">
            <v>26.9</v>
          </cell>
          <cell r="O405">
            <v>19.399999999999999</v>
          </cell>
          <cell r="P405">
            <v>15.9</v>
          </cell>
          <cell r="Q405">
            <v>15.6</v>
          </cell>
          <cell r="R405">
            <v>19.7</v>
          </cell>
          <cell r="S405">
            <v>23.6</v>
          </cell>
          <cell r="T405">
            <v>22.7</v>
          </cell>
          <cell r="U405">
            <v>22.1</v>
          </cell>
          <cell r="V405">
            <v>24.2</v>
          </cell>
          <cell r="W405">
            <v>20.6</v>
          </cell>
          <cell r="X405">
            <v>21.9</v>
          </cell>
          <cell r="Y405">
            <v>22.2</v>
          </cell>
          <cell r="Z405">
            <v>22</v>
          </cell>
          <cell r="AA405">
            <v>23.8</v>
          </cell>
          <cell r="AB405">
            <v>22.8</v>
          </cell>
          <cell r="AC405">
            <v>22.5</v>
          </cell>
          <cell r="AD405">
            <v>22.7</v>
          </cell>
          <cell r="AE405">
            <v>22</v>
          </cell>
          <cell r="AF405">
            <v>21.5</v>
          </cell>
          <cell r="AG405">
            <v>20.6</v>
          </cell>
          <cell r="AH405">
            <v>21.9</v>
          </cell>
          <cell r="AI405">
            <v>21.5</v>
          </cell>
          <cell r="AJ405">
            <v>19.8</v>
          </cell>
          <cell r="AK405">
            <v>21.6</v>
          </cell>
          <cell r="AL405">
            <v>20</v>
          </cell>
          <cell r="AM405">
            <v>21.3</v>
          </cell>
          <cell r="AN405">
            <v>20.7</v>
          </cell>
          <cell r="AO405">
            <v>24.2</v>
          </cell>
          <cell r="AP405">
            <v>25.2</v>
          </cell>
          <cell r="AQ405">
            <v>22.4</v>
          </cell>
          <cell r="AR405">
            <v>25.1</v>
          </cell>
          <cell r="AS405">
            <v>24.2</v>
          </cell>
          <cell r="AT405">
            <v>25.6</v>
          </cell>
          <cell r="AU405">
            <v>25.7</v>
          </cell>
          <cell r="AV405">
            <v>25.9</v>
          </cell>
          <cell r="AW405">
            <v>27.9</v>
          </cell>
          <cell r="AX405">
            <v>26.3</v>
          </cell>
          <cell r="AY405">
            <v>29.9</v>
          </cell>
          <cell r="AZ405">
            <v>28.5</v>
          </cell>
          <cell r="BA405">
            <v>29.4</v>
          </cell>
          <cell r="BB405">
            <v>31</v>
          </cell>
          <cell r="BC405">
            <v>29.7</v>
          </cell>
          <cell r="BD405">
            <v>34</v>
          </cell>
          <cell r="BE405">
            <v>31.7</v>
          </cell>
          <cell r="BF405">
            <v>31.4</v>
          </cell>
          <cell r="BG405">
            <v>32.200000000000003</v>
          </cell>
          <cell r="BH405">
            <v>32.200000000000003</v>
          </cell>
          <cell r="BI405">
            <v>33.6</v>
          </cell>
          <cell r="BJ405">
            <v>34.4</v>
          </cell>
          <cell r="BK405">
            <v>31.9</v>
          </cell>
          <cell r="BL405">
            <v>31.1</v>
          </cell>
          <cell r="BM405">
            <v>32.700000000000003</v>
          </cell>
          <cell r="BN405">
            <v>33.200000000000003</v>
          </cell>
          <cell r="BO405">
            <v>29.7</v>
          </cell>
          <cell r="BP405">
            <v>29.8</v>
          </cell>
          <cell r="BQ405">
            <v>28.7</v>
          </cell>
          <cell r="BR405">
            <v>30.3</v>
          </cell>
          <cell r="BS405">
            <v>26.6</v>
          </cell>
          <cell r="BT405">
            <v>24.7</v>
          </cell>
          <cell r="BU405">
            <v>24.2</v>
          </cell>
          <cell r="BV405">
            <v>23.6</v>
          </cell>
          <cell r="BW405">
            <v>24.7</v>
          </cell>
          <cell r="BX405">
            <v>23.6</v>
          </cell>
          <cell r="BY405">
            <v>22.7</v>
          </cell>
          <cell r="BZ405">
            <v>20.9</v>
          </cell>
          <cell r="CA405">
            <v>21.9</v>
          </cell>
          <cell r="CB405">
            <v>22.2</v>
          </cell>
          <cell r="CC405">
            <v>21.4</v>
          </cell>
          <cell r="CD405">
            <v>21.8</v>
          </cell>
          <cell r="CE405">
            <v>19.3</v>
          </cell>
          <cell r="CF405">
            <v>21.5</v>
          </cell>
          <cell r="CG405">
            <v>21</v>
          </cell>
          <cell r="CH405">
            <v>21.9</v>
          </cell>
          <cell r="CI405">
            <v>21.4</v>
          </cell>
          <cell r="CJ405">
            <v>20</v>
          </cell>
          <cell r="CK405">
            <v>22.7</v>
          </cell>
          <cell r="CL405">
            <v>21.5</v>
          </cell>
          <cell r="CM405">
            <v>23.9</v>
          </cell>
          <cell r="CN405">
            <v>23.4</v>
          </cell>
          <cell r="CO405">
            <v>22.8</v>
          </cell>
          <cell r="CP405">
            <v>24.4</v>
          </cell>
          <cell r="CQ405">
            <v>23.6</v>
          </cell>
          <cell r="CR405">
            <v>25.5</v>
          </cell>
          <cell r="CS405">
            <v>25.9</v>
          </cell>
          <cell r="CT405">
            <v>24.5</v>
          </cell>
          <cell r="CU405">
            <v>25.4</v>
          </cell>
          <cell r="CV405">
            <v>25.3</v>
          </cell>
          <cell r="CW405">
            <v>28.1</v>
          </cell>
          <cell r="CX405">
            <v>27.5</v>
          </cell>
          <cell r="CY405">
            <v>24.7</v>
          </cell>
          <cell r="CZ405">
            <v>23.9</v>
          </cell>
          <cell r="DA405">
            <v>25.9</v>
          </cell>
          <cell r="DB405">
            <v>26.9</v>
          </cell>
          <cell r="DC405">
            <v>26.5</v>
          </cell>
          <cell r="DD405">
            <v>25</v>
          </cell>
          <cell r="DE405">
            <v>26.6</v>
          </cell>
          <cell r="DF405">
            <v>26.2</v>
          </cell>
          <cell r="DG405">
            <v>26.7</v>
          </cell>
          <cell r="DH405">
            <v>27</v>
          </cell>
          <cell r="DI405">
            <v>25.4</v>
          </cell>
          <cell r="DJ405">
            <v>26.3</v>
          </cell>
          <cell r="DK405">
            <v>26.3</v>
          </cell>
          <cell r="DL405">
            <v>26.7</v>
          </cell>
          <cell r="DM405">
            <v>28.3</v>
          </cell>
          <cell r="DN405">
            <v>27</v>
          </cell>
          <cell r="DO405">
            <v>26.7</v>
          </cell>
          <cell r="DP405">
            <v>27.2</v>
          </cell>
          <cell r="DQ405">
            <v>27.5</v>
          </cell>
          <cell r="DR405">
            <v>28.6</v>
          </cell>
          <cell r="DS405">
            <v>26.6</v>
          </cell>
          <cell r="DT405">
            <v>25.6</v>
          </cell>
          <cell r="DU405">
            <v>27</v>
          </cell>
          <cell r="DV405">
            <v>29.8</v>
          </cell>
          <cell r="DW405">
            <v>30.7</v>
          </cell>
          <cell r="DX405">
            <v>27.7</v>
          </cell>
          <cell r="DY405">
            <v>29.3</v>
          </cell>
          <cell r="DZ405">
            <v>29.4</v>
          </cell>
          <cell r="EA405">
            <v>30.1</v>
          </cell>
          <cell r="EB405">
            <v>32.4</v>
          </cell>
          <cell r="EC405">
            <v>29.8</v>
          </cell>
          <cell r="ED405">
            <v>28.7</v>
          </cell>
          <cell r="EE405">
            <v>30.2</v>
          </cell>
          <cell r="EF405">
            <v>31.2</v>
          </cell>
          <cell r="EG405">
            <v>31.8</v>
          </cell>
          <cell r="EH405">
            <v>29.2</v>
          </cell>
          <cell r="EI405">
            <v>31.9</v>
          </cell>
          <cell r="EJ405">
            <v>31</v>
          </cell>
          <cell r="EK405">
            <v>33.799999999999997</v>
          </cell>
          <cell r="EL405">
            <v>33.700000000000003</v>
          </cell>
          <cell r="EM405">
            <v>32</v>
          </cell>
          <cell r="EN405">
            <v>33.9</v>
          </cell>
          <cell r="EO405">
            <v>33.299999999999997</v>
          </cell>
          <cell r="EP405">
            <v>33.1</v>
          </cell>
          <cell r="EQ405">
            <v>33.700000000000003</v>
          </cell>
          <cell r="ER405">
            <v>27.2</v>
          </cell>
          <cell r="ES405">
            <v>27.1</v>
          </cell>
          <cell r="ET405">
            <v>30.2</v>
          </cell>
          <cell r="EU405">
            <v>27.6</v>
          </cell>
          <cell r="EV405">
            <v>26.1</v>
          </cell>
          <cell r="EW405">
            <v>25.2</v>
          </cell>
          <cell r="EX405">
            <v>24.5</v>
          </cell>
          <cell r="EY405">
            <v>25.8</v>
          </cell>
          <cell r="EZ405">
            <v>26.5</v>
          </cell>
          <cell r="FA405">
            <v>26.1</v>
          </cell>
          <cell r="FB405">
            <v>27.1</v>
          </cell>
          <cell r="FC405">
            <v>26.3</v>
          </cell>
          <cell r="FD405">
            <v>26.5</v>
          </cell>
          <cell r="FE405">
            <v>27.2</v>
          </cell>
          <cell r="FF405">
            <v>25.4</v>
          </cell>
          <cell r="FG405">
            <v>26.8</v>
          </cell>
          <cell r="FH405">
            <v>23.9</v>
          </cell>
          <cell r="FI405">
            <v>25.8</v>
          </cell>
          <cell r="FJ405">
            <v>22.7</v>
          </cell>
          <cell r="FK405">
            <v>23.2</v>
          </cell>
          <cell r="FL405">
            <v>23.2</v>
          </cell>
          <cell r="FM405">
            <v>21.9</v>
          </cell>
          <cell r="FN405">
            <v>22.7</v>
          </cell>
          <cell r="FO405">
            <v>21.8</v>
          </cell>
          <cell r="FP405">
            <v>21.8</v>
          </cell>
          <cell r="FQ405">
            <v>21.7</v>
          </cell>
          <cell r="FR405">
            <v>21.3</v>
          </cell>
          <cell r="FS405">
            <v>21.7</v>
          </cell>
          <cell r="FT405">
            <v>22.5</v>
          </cell>
          <cell r="FU405">
            <v>22.8</v>
          </cell>
          <cell r="FV405">
            <v>21.7</v>
          </cell>
          <cell r="FW405">
            <v>20.399999999999999</v>
          </cell>
          <cell r="FX405">
            <v>21.8</v>
          </cell>
          <cell r="FY405">
            <v>22.2</v>
          </cell>
          <cell r="FZ405">
            <v>22.7</v>
          </cell>
          <cell r="GA405">
            <v>20.8</v>
          </cell>
          <cell r="GB405">
            <v>20.2</v>
          </cell>
          <cell r="GC405">
            <v>21.4</v>
          </cell>
          <cell r="GD405">
            <v>22.2</v>
          </cell>
          <cell r="GE405">
            <v>23.2</v>
          </cell>
          <cell r="GF405">
            <v>23.1</v>
          </cell>
          <cell r="GG405">
            <v>21.4</v>
          </cell>
          <cell r="GH405">
            <v>22.4</v>
          </cell>
          <cell r="GI405">
            <v>20.399999999999999</v>
          </cell>
          <cell r="GJ405">
            <v>22.1</v>
          </cell>
          <cell r="GK405">
            <v>19.8</v>
          </cell>
          <cell r="GL405">
            <v>20.399999999999999</v>
          </cell>
          <cell r="GM405">
            <v>20.6</v>
          </cell>
          <cell r="GN405">
            <v>21.7</v>
          </cell>
          <cell r="GO405">
            <v>22.3</v>
          </cell>
          <cell r="GP405">
            <v>20.7</v>
          </cell>
          <cell r="GQ405">
            <v>17.7</v>
          </cell>
          <cell r="GR405">
            <v>20.5</v>
          </cell>
          <cell r="GS405">
            <v>19.399999999999999</v>
          </cell>
          <cell r="GT405">
            <v>20.2</v>
          </cell>
          <cell r="GU405">
            <v>22.6</v>
          </cell>
          <cell r="GV405">
            <v>19.600000000000001</v>
          </cell>
          <cell r="GW405">
            <v>20.5</v>
          </cell>
          <cell r="GX405">
            <v>20.399999999999999</v>
          </cell>
          <cell r="GY405">
            <v>23.8</v>
          </cell>
          <cell r="GZ405">
            <v>21.7</v>
          </cell>
          <cell r="HA405">
            <v>21.3</v>
          </cell>
          <cell r="HB405">
            <v>21.8</v>
          </cell>
          <cell r="HC405">
            <v>21.8</v>
          </cell>
          <cell r="HD405">
            <v>24.8</v>
          </cell>
          <cell r="HE405">
            <v>24.1</v>
          </cell>
          <cell r="HF405">
            <v>23.3</v>
          </cell>
          <cell r="HG405">
            <v>23.5</v>
          </cell>
          <cell r="HH405">
            <v>24.9</v>
          </cell>
          <cell r="HI405">
            <v>27</v>
          </cell>
          <cell r="HJ405">
            <v>26.9</v>
          </cell>
          <cell r="HK405">
            <v>26.7</v>
          </cell>
          <cell r="HL405">
            <v>26.4</v>
          </cell>
          <cell r="HM405">
            <v>23.9</v>
          </cell>
          <cell r="HN405">
            <v>26.7</v>
          </cell>
          <cell r="HO405">
            <v>23.9</v>
          </cell>
        </row>
        <row r="406">
          <cell r="A406" t="str">
            <v>CUTCIV</v>
          </cell>
          <cell r="B406" t="str">
            <v>current price ratio to GDP</v>
          </cell>
          <cell r="C406" t="str">
            <v>CIV</v>
          </cell>
          <cell r="H406">
            <v>0</v>
          </cell>
          <cell r="I406">
            <v>0.7</v>
          </cell>
          <cell r="J406">
            <v>0.7</v>
          </cell>
          <cell r="K406">
            <v>0.7</v>
          </cell>
          <cell r="L406">
            <v>0.7</v>
          </cell>
          <cell r="M406">
            <v>0.7</v>
          </cell>
          <cell r="N406">
            <v>0.7</v>
          </cell>
          <cell r="O406">
            <v>0.7</v>
          </cell>
          <cell r="P406">
            <v>0.7</v>
          </cell>
          <cell r="Q406">
            <v>0.7</v>
          </cell>
          <cell r="R406">
            <v>0.7</v>
          </cell>
          <cell r="S406">
            <v>0.7</v>
          </cell>
          <cell r="T406">
            <v>0.7</v>
          </cell>
          <cell r="U406">
            <v>1.6</v>
          </cell>
          <cell r="V406">
            <v>1.1000000000000001</v>
          </cell>
          <cell r="W406">
            <v>0.6</v>
          </cell>
          <cell r="X406">
            <v>-0.2</v>
          </cell>
          <cell r="Y406">
            <v>0.7</v>
          </cell>
          <cell r="Z406">
            <v>4.3</v>
          </cell>
          <cell r="AA406">
            <v>1.3</v>
          </cell>
          <cell r="AB406">
            <v>2</v>
          </cell>
          <cell r="AC406">
            <v>-1.8</v>
          </cell>
          <cell r="AD406">
            <v>1.4</v>
          </cell>
          <cell r="AE406">
            <v>0.8</v>
          </cell>
          <cell r="AF406">
            <v>1.3</v>
          </cell>
          <cell r="AG406">
            <v>4.8</v>
          </cell>
          <cell r="AH406">
            <v>-1.1000000000000001</v>
          </cell>
          <cell r="AI406">
            <v>1.5</v>
          </cell>
          <cell r="AJ406">
            <v>9.4</v>
          </cell>
          <cell r="AK406">
            <v>1.5</v>
          </cell>
          <cell r="AL406">
            <v>7.7</v>
          </cell>
          <cell r="AM406">
            <v>0.4</v>
          </cell>
          <cell r="AN406">
            <v>4.7</v>
          </cell>
          <cell r="AO406">
            <v>9.1999999999999993</v>
          </cell>
          <cell r="AP406">
            <v>2.2999999999999998</v>
          </cell>
          <cell r="AQ406">
            <v>-0.2</v>
          </cell>
          <cell r="AR406">
            <v>-1.3</v>
          </cell>
          <cell r="AS406">
            <v>2.2999999999999998</v>
          </cell>
          <cell r="AT406">
            <v>10.3</v>
          </cell>
          <cell r="AU406">
            <v>2.8</v>
          </cell>
          <cell r="AV406">
            <v>-1.4</v>
          </cell>
          <cell r="AW406">
            <v>-1.3</v>
          </cell>
          <cell r="AX406">
            <v>2.4</v>
          </cell>
          <cell r="AY406">
            <v>6</v>
          </cell>
          <cell r="AZ406">
            <v>4.5999999999999996</v>
          </cell>
          <cell r="BA406">
            <v>0.5</v>
          </cell>
          <cell r="BB406">
            <v>1.2</v>
          </cell>
          <cell r="BC406">
            <v>2.9</v>
          </cell>
          <cell r="BD406">
            <v>3.1</v>
          </cell>
          <cell r="BE406">
            <v>4</v>
          </cell>
          <cell r="BF406">
            <v>0</v>
          </cell>
          <cell r="BG406">
            <v>3.5</v>
          </cell>
          <cell r="BH406">
            <v>2.6</v>
          </cell>
          <cell r="BI406">
            <v>3.6</v>
          </cell>
          <cell r="BJ406">
            <v>2.1</v>
          </cell>
          <cell r="BK406">
            <v>1.7</v>
          </cell>
          <cell r="BL406">
            <v>1.9</v>
          </cell>
          <cell r="BM406">
            <v>2.2999999999999998</v>
          </cell>
          <cell r="BN406">
            <v>-1</v>
          </cell>
          <cell r="BO406">
            <v>2.9</v>
          </cell>
          <cell r="BP406">
            <v>0</v>
          </cell>
          <cell r="BQ406">
            <v>0.9</v>
          </cell>
          <cell r="BR406">
            <v>0.7</v>
          </cell>
          <cell r="BS406">
            <v>-2.5</v>
          </cell>
          <cell r="BT406">
            <v>2.8</v>
          </cell>
          <cell r="BU406">
            <v>2</v>
          </cell>
          <cell r="BV406">
            <v>4.9000000000000004</v>
          </cell>
          <cell r="BW406">
            <v>2</v>
          </cell>
          <cell r="BX406">
            <v>0</v>
          </cell>
          <cell r="BY406">
            <v>6.3</v>
          </cell>
          <cell r="BZ406">
            <v>1.4</v>
          </cell>
          <cell r="CA406">
            <v>1.3</v>
          </cell>
          <cell r="CB406">
            <v>2.2000000000000002</v>
          </cell>
          <cell r="CC406">
            <v>0.1</v>
          </cell>
          <cell r="CD406">
            <v>0.6</v>
          </cell>
          <cell r="CE406">
            <v>-0.1</v>
          </cell>
          <cell r="CF406">
            <v>1.4</v>
          </cell>
          <cell r="CG406">
            <v>0.5</v>
          </cell>
          <cell r="CH406">
            <v>-0.4</v>
          </cell>
          <cell r="CI406">
            <v>4.0999999999999996</v>
          </cell>
          <cell r="CJ406">
            <v>2</v>
          </cell>
          <cell r="CK406">
            <v>1.9</v>
          </cell>
          <cell r="CL406">
            <v>1.9</v>
          </cell>
          <cell r="CM406">
            <v>1.1000000000000001</v>
          </cell>
          <cell r="CN406">
            <v>3.1</v>
          </cell>
          <cell r="CO406">
            <v>2.2000000000000002</v>
          </cell>
          <cell r="CP406">
            <v>3.3</v>
          </cell>
          <cell r="CQ406">
            <v>2.5</v>
          </cell>
          <cell r="CR406">
            <v>-1.5</v>
          </cell>
          <cell r="CS406">
            <v>5.5</v>
          </cell>
          <cell r="CT406">
            <v>4</v>
          </cell>
          <cell r="CU406">
            <v>3.6</v>
          </cell>
          <cell r="CV406">
            <v>3</v>
          </cell>
          <cell r="CW406">
            <v>0.5</v>
          </cell>
          <cell r="CX406">
            <v>4.3</v>
          </cell>
          <cell r="CY406">
            <v>-0.9</v>
          </cell>
          <cell r="CZ406">
            <v>-0.9</v>
          </cell>
          <cell r="DA406">
            <v>0.6</v>
          </cell>
          <cell r="DB406">
            <v>-0.7</v>
          </cell>
          <cell r="DC406">
            <v>3.4</v>
          </cell>
          <cell r="DD406">
            <v>0.6</v>
          </cell>
          <cell r="DE406">
            <v>0.5</v>
          </cell>
          <cell r="DF406">
            <v>1</v>
          </cell>
          <cell r="DG406">
            <v>1.8</v>
          </cell>
          <cell r="DH406">
            <v>3.5</v>
          </cell>
          <cell r="DI406">
            <v>-0.8</v>
          </cell>
          <cell r="DJ406">
            <v>-1.6</v>
          </cell>
          <cell r="DK406">
            <v>0.6</v>
          </cell>
          <cell r="DL406">
            <v>1</v>
          </cell>
          <cell r="DM406">
            <v>3.4</v>
          </cell>
          <cell r="DN406">
            <v>-1.5</v>
          </cell>
          <cell r="DO406">
            <v>1.3</v>
          </cell>
          <cell r="DP406">
            <v>1</v>
          </cell>
          <cell r="DQ406">
            <v>0.6</v>
          </cell>
          <cell r="DR406">
            <v>2.7</v>
          </cell>
          <cell r="DS406">
            <v>0.2</v>
          </cell>
          <cell r="DT406">
            <v>-2.2000000000000002</v>
          </cell>
          <cell r="DU406">
            <v>0.2</v>
          </cell>
          <cell r="DV406">
            <v>-1.9</v>
          </cell>
          <cell r="DW406">
            <v>5.4</v>
          </cell>
          <cell r="DX406">
            <v>3.5</v>
          </cell>
          <cell r="DY406">
            <v>0.9</v>
          </cell>
          <cell r="DZ406">
            <v>2</v>
          </cell>
          <cell r="EA406">
            <v>3.5</v>
          </cell>
          <cell r="EB406">
            <v>7.6</v>
          </cell>
          <cell r="EC406">
            <v>3.4</v>
          </cell>
          <cell r="ED406">
            <v>2.1</v>
          </cell>
          <cell r="EE406">
            <v>4.0999999999999996</v>
          </cell>
          <cell r="EF406">
            <v>0.7</v>
          </cell>
          <cell r="EG406">
            <v>3.3</v>
          </cell>
          <cell r="EH406">
            <v>0.3</v>
          </cell>
          <cell r="EI406">
            <v>-0.9</v>
          </cell>
          <cell r="EJ406">
            <v>0.8</v>
          </cell>
          <cell r="EK406">
            <v>1.5</v>
          </cell>
          <cell r="EL406">
            <v>1.6</v>
          </cell>
          <cell r="EM406">
            <v>2.2000000000000002</v>
          </cell>
          <cell r="EN406">
            <v>-1.6</v>
          </cell>
          <cell r="EO406">
            <v>0.9</v>
          </cell>
          <cell r="EP406">
            <v>-0.6</v>
          </cell>
          <cell r="EQ406">
            <v>-0.2</v>
          </cell>
          <cell r="ER406">
            <v>-0.8</v>
          </cell>
          <cell r="ES406">
            <v>-3.2</v>
          </cell>
          <cell r="ET406">
            <v>-1.2</v>
          </cell>
          <cell r="EU406">
            <v>-2.6</v>
          </cell>
          <cell r="EV406">
            <v>-1.5</v>
          </cell>
          <cell r="EW406">
            <v>0.2</v>
          </cell>
          <cell r="EX406">
            <v>0.4</v>
          </cell>
          <cell r="EY406">
            <v>-0.8</v>
          </cell>
          <cell r="EZ406">
            <v>1.4</v>
          </cell>
          <cell r="FA406">
            <v>1.4</v>
          </cell>
          <cell r="FB406">
            <v>1.1000000000000001</v>
          </cell>
          <cell r="FC406">
            <v>0.5</v>
          </cell>
          <cell r="FD406">
            <v>1.1000000000000001</v>
          </cell>
          <cell r="FE406">
            <v>0.3</v>
          </cell>
          <cell r="FF406">
            <v>0.5</v>
          </cell>
          <cell r="FG406">
            <v>-0.8</v>
          </cell>
          <cell r="FH406">
            <v>-1.2</v>
          </cell>
          <cell r="FI406">
            <v>-0.3</v>
          </cell>
          <cell r="FJ406">
            <v>-0.5</v>
          </cell>
          <cell r="FK406">
            <v>0.5</v>
          </cell>
          <cell r="FL406">
            <v>0.6</v>
          </cell>
          <cell r="FM406">
            <v>1.1000000000000001</v>
          </cell>
          <cell r="FN406">
            <v>0.4</v>
          </cell>
          <cell r="FO406">
            <v>1.2</v>
          </cell>
          <cell r="FP406">
            <v>0.5</v>
          </cell>
          <cell r="FQ406">
            <v>-0.5</v>
          </cell>
          <cell r="FR406">
            <v>1.6</v>
          </cell>
          <cell r="FS406">
            <v>0.7</v>
          </cell>
          <cell r="FT406">
            <v>3.2</v>
          </cell>
          <cell r="FU406">
            <v>2.7</v>
          </cell>
          <cell r="FV406">
            <v>-0.7</v>
          </cell>
          <cell r="FW406">
            <v>-2.6</v>
          </cell>
          <cell r="FX406">
            <v>0.5</v>
          </cell>
          <cell r="FY406">
            <v>-1.2</v>
          </cell>
          <cell r="FZ406">
            <v>-0.7</v>
          </cell>
          <cell r="GA406">
            <v>0.2</v>
          </cell>
          <cell r="GB406">
            <v>0.2</v>
          </cell>
          <cell r="GC406">
            <v>-0.3</v>
          </cell>
          <cell r="GD406">
            <v>-0.2</v>
          </cell>
          <cell r="GE406">
            <v>-0.2</v>
          </cell>
          <cell r="GF406">
            <v>-0.8</v>
          </cell>
          <cell r="GG406">
            <v>0.6</v>
          </cell>
          <cell r="GH406">
            <v>-0.1</v>
          </cell>
          <cell r="GI406">
            <v>0.2</v>
          </cell>
          <cell r="GJ406">
            <v>1</v>
          </cell>
          <cell r="GK406">
            <v>0</v>
          </cell>
          <cell r="GL406">
            <v>1.8</v>
          </cell>
          <cell r="GM406">
            <v>0.8</v>
          </cell>
          <cell r="GN406">
            <v>-0.3</v>
          </cell>
          <cell r="GO406">
            <v>1</v>
          </cell>
          <cell r="GP406">
            <v>0.4</v>
          </cell>
          <cell r="GQ406">
            <v>0.8</v>
          </cell>
          <cell r="GR406">
            <v>0.5</v>
          </cell>
          <cell r="GS406">
            <v>-1.9</v>
          </cell>
          <cell r="GT406">
            <v>-1.5</v>
          </cell>
          <cell r="GU406">
            <v>3.5</v>
          </cell>
          <cell r="GV406">
            <v>4.7</v>
          </cell>
          <cell r="GW406">
            <v>1.4</v>
          </cell>
          <cell r="GX406">
            <v>6</v>
          </cell>
          <cell r="GY406">
            <v>2.2999999999999998</v>
          </cell>
          <cell r="GZ406">
            <v>-1.2</v>
          </cell>
          <cell r="HA406">
            <v>1.7</v>
          </cell>
          <cell r="HB406">
            <v>2.1</v>
          </cell>
          <cell r="HC406">
            <v>1.8</v>
          </cell>
          <cell r="HD406">
            <v>1.4</v>
          </cell>
          <cell r="HE406">
            <v>-0.7</v>
          </cell>
          <cell r="HF406">
            <v>0.1</v>
          </cell>
          <cell r="HG406">
            <v>0.6</v>
          </cell>
          <cell r="HH406">
            <v>0.4</v>
          </cell>
          <cell r="HI406">
            <v>0</v>
          </cell>
          <cell r="HJ406">
            <v>-1.6</v>
          </cell>
          <cell r="HK406">
            <v>-0.2</v>
          </cell>
          <cell r="HL406">
            <v>-0.4</v>
          </cell>
          <cell r="HM406">
            <v>0.6</v>
          </cell>
          <cell r="HN406">
            <v>-1.3</v>
          </cell>
          <cell r="HO406">
            <v>-0.6</v>
          </cell>
        </row>
        <row r="407">
          <cell r="A407" t="str">
            <v>CUTTXG</v>
          </cell>
          <cell r="B407" t="str">
            <v>current price ratio to GDP</v>
          </cell>
          <cell r="C407" t="str">
            <v>Total exports of goods</v>
          </cell>
          <cell r="H407">
            <v>0</v>
          </cell>
          <cell r="I407">
            <v>52.7</v>
          </cell>
          <cell r="J407">
            <v>50.5</v>
          </cell>
          <cell r="K407">
            <v>47.9</v>
          </cell>
          <cell r="L407">
            <v>48.7</v>
          </cell>
          <cell r="M407">
            <v>46.8</v>
          </cell>
          <cell r="N407">
            <v>53</v>
          </cell>
          <cell r="O407">
            <v>56.7</v>
          </cell>
          <cell r="P407">
            <v>63.9</v>
          </cell>
          <cell r="Q407">
            <v>67.900000000000006</v>
          </cell>
          <cell r="R407">
            <v>65.900000000000006</v>
          </cell>
          <cell r="S407">
            <v>64.3</v>
          </cell>
          <cell r="T407">
            <v>60.2</v>
          </cell>
          <cell r="U407">
            <v>51</v>
          </cell>
          <cell r="V407">
            <v>60.1</v>
          </cell>
          <cell r="W407">
            <v>68.099999999999994</v>
          </cell>
          <cell r="X407">
            <v>70.7</v>
          </cell>
          <cell r="Y407">
            <v>62.9</v>
          </cell>
          <cell r="Z407">
            <v>60.7</v>
          </cell>
          <cell r="AA407">
            <v>71.2</v>
          </cell>
          <cell r="AB407">
            <v>65.099999999999994</v>
          </cell>
          <cell r="AC407">
            <v>57.5</v>
          </cell>
          <cell r="AD407">
            <v>63.6</v>
          </cell>
          <cell r="AE407">
            <v>51.1</v>
          </cell>
          <cell r="AF407">
            <v>58.6</v>
          </cell>
          <cell r="AG407">
            <v>63.9</v>
          </cell>
          <cell r="AH407">
            <v>66.2</v>
          </cell>
          <cell r="AI407">
            <v>60.2</v>
          </cell>
          <cell r="AJ407">
            <v>60.1</v>
          </cell>
          <cell r="AK407">
            <v>68.599999999999994</v>
          </cell>
          <cell r="AL407">
            <v>67.599999999999994</v>
          </cell>
          <cell r="AM407">
            <v>66.5</v>
          </cell>
          <cell r="AN407">
            <v>65.8</v>
          </cell>
          <cell r="AO407">
            <v>54.5</v>
          </cell>
          <cell r="AP407">
            <v>63.4</v>
          </cell>
          <cell r="AQ407">
            <v>63.6</v>
          </cell>
          <cell r="AR407">
            <v>62.8</v>
          </cell>
          <cell r="AS407">
            <v>61.2</v>
          </cell>
          <cell r="AT407">
            <v>51</v>
          </cell>
          <cell r="AU407">
            <v>63.2</v>
          </cell>
          <cell r="AV407">
            <v>67.7</v>
          </cell>
          <cell r="AW407">
            <v>68.400000000000006</v>
          </cell>
          <cell r="AX407">
            <v>62.8</v>
          </cell>
          <cell r="AY407">
            <v>57.6</v>
          </cell>
          <cell r="AZ407">
            <v>68.2</v>
          </cell>
          <cell r="BA407">
            <v>72.900000000000006</v>
          </cell>
          <cell r="BB407">
            <v>69.2</v>
          </cell>
          <cell r="BC407">
            <v>67.400000000000006</v>
          </cell>
          <cell r="BD407">
            <v>62.2</v>
          </cell>
          <cell r="BE407">
            <v>70.7</v>
          </cell>
          <cell r="BF407">
            <v>70.2</v>
          </cell>
          <cell r="BG407">
            <v>69.7</v>
          </cell>
          <cell r="BH407">
            <v>68.400000000000006</v>
          </cell>
          <cell r="BI407">
            <v>65</v>
          </cell>
          <cell r="BJ407">
            <v>71.8</v>
          </cell>
          <cell r="BK407">
            <v>73.900000000000006</v>
          </cell>
          <cell r="BL407">
            <v>70.3</v>
          </cell>
          <cell r="BM407">
            <v>70.400000000000006</v>
          </cell>
          <cell r="BN407">
            <v>61.6</v>
          </cell>
          <cell r="BO407">
            <v>66.7</v>
          </cell>
          <cell r="BP407">
            <v>65.099999999999994</v>
          </cell>
          <cell r="BQ407">
            <v>66.400000000000006</v>
          </cell>
          <cell r="BR407">
            <v>65</v>
          </cell>
          <cell r="BS407">
            <v>62</v>
          </cell>
          <cell r="BT407">
            <v>73.099999999999994</v>
          </cell>
          <cell r="BU407">
            <v>77.400000000000006</v>
          </cell>
          <cell r="BV407">
            <v>80.900000000000006</v>
          </cell>
          <cell r="BW407">
            <v>74</v>
          </cell>
          <cell r="BX407">
            <v>77.8</v>
          </cell>
          <cell r="BY407">
            <v>84.5</v>
          </cell>
          <cell r="BZ407">
            <v>86.9</v>
          </cell>
          <cell r="CA407">
            <v>87.9</v>
          </cell>
          <cell r="CB407">
            <v>84.5</v>
          </cell>
          <cell r="CC407">
            <v>80.8</v>
          </cell>
          <cell r="CD407">
            <v>87.4</v>
          </cell>
          <cell r="CE407">
            <v>84.9</v>
          </cell>
          <cell r="CF407">
            <v>85</v>
          </cell>
          <cell r="CG407">
            <v>84.5</v>
          </cell>
          <cell r="CH407">
            <v>75.3</v>
          </cell>
          <cell r="CI407">
            <v>87.5</v>
          </cell>
          <cell r="CJ407">
            <v>88.6</v>
          </cell>
          <cell r="CK407">
            <v>91.7</v>
          </cell>
          <cell r="CL407">
            <v>86.3</v>
          </cell>
          <cell r="CM407">
            <v>87</v>
          </cell>
          <cell r="CN407">
            <v>98.9</v>
          </cell>
          <cell r="CO407">
            <v>97.1</v>
          </cell>
          <cell r="CP407">
            <v>98.7</v>
          </cell>
          <cell r="CQ407">
            <v>95.8</v>
          </cell>
          <cell r="CR407">
            <v>94.7</v>
          </cell>
          <cell r="CS407">
            <v>106.3</v>
          </cell>
          <cell r="CT407">
            <v>109.6</v>
          </cell>
          <cell r="CU407">
            <v>110.4</v>
          </cell>
          <cell r="CV407">
            <v>105.8</v>
          </cell>
          <cell r="CW407">
            <v>102.2</v>
          </cell>
          <cell r="CX407">
            <v>109.3</v>
          </cell>
          <cell r="CY407">
            <v>109.6</v>
          </cell>
          <cell r="CZ407">
            <v>104</v>
          </cell>
          <cell r="DA407">
            <v>106.3</v>
          </cell>
          <cell r="DB407">
            <v>97</v>
          </cell>
          <cell r="DC407">
            <v>107.4</v>
          </cell>
          <cell r="DD407">
            <v>107.3</v>
          </cell>
          <cell r="DE407">
            <v>113.7</v>
          </cell>
          <cell r="DF407">
            <v>106.8</v>
          </cell>
          <cell r="DG407">
            <v>100.4</v>
          </cell>
          <cell r="DH407">
            <v>112.7</v>
          </cell>
          <cell r="DI407">
            <v>112.9</v>
          </cell>
          <cell r="DJ407">
            <v>115.4</v>
          </cell>
          <cell r="DK407">
            <v>110.8</v>
          </cell>
          <cell r="DL407">
            <v>104.4</v>
          </cell>
          <cell r="DM407">
            <v>118</v>
          </cell>
          <cell r="DN407">
            <v>116.5</v>
          </cell>
          <cell r="DO407">
            <v>118.1</v>
          </cell>
          <cell r="DP407">
            <v>114.6</v>
          </cell>
          <cell r="DQ407">
            <v>106.3</v>
          </cell>
          <cell r="DR407">
            <v>114.8</v>
          </cell>
          <cell r="DS407">
            <v>115.8</v>
          </cell>
          <cell r="DT407">
            <v>111.9</v>
          </cell>
          <cell r="DU407">
            <v>112.4</v>
          </cell>
          <cell r="DV407">
            <v>100.4</v>
          </cell>
          <cell r="DW407">
            <v>112.1</v>
          </cell>
          <cell r="DX407">
            <v>117.2</v>
          </cell>
          <cell r="DY407">
            <v>114.8</v>
          </cell>
          <cell r="DZ407">
            <v>111.5</v>
          </cell>
          <cell r="EA407">
            <v>112.3</v>
          </cell>
          <cell r="EB407">
            <v>122.4</v>
          </cell>
          <cell r="EC407">
            <v>127.8</v>
          </cell>
          <cell r="ED407">
            <v>117.4</v>
          </cell>
          <cell r="EE407">
            <v>120.1</v>
          </cell>
          <cell r="EF407">
            <v>110.1</v>
          </cell>
          <cell r="EG407">
            <v>115</v>
          </cell>
          <cell r="EH407">
            <v>119.7</v>
          </cell>
          <cell r="EI407">
            <v>107.9</v>
          </cell>
          <cell r="EJ407">
            <v>113.2</v>
          </cell>
          <cell r="EK407">
            <v>103.1</v>
          </cell>
          <cell r="EL407">
            <v>107.8</v>
          </cell>
          <cell r="EM407">
            <v>112</v>
          </cell>
          <cell r="EN407">
            <v>109.8</v>
          </cell>
          <cell r="EO407">
            <v>108.4</v>
          </cell>
          <cell r="EP407">
            <v>100.3</v>
          </cell>
          <cell r="EQ407">
            <v>107</v>
          </cell>
          <cell r="ER407">
            <v>106.6</v>
          </cell>
          <cell r="ES407">
            <v>102.4</v>
          </cell>
          <cell r="ET407">
            <v>104.1</v>
          </cell>
          <cell r="EU407">
            <v>95.3</v>
          </cell>
          <cell r="EV407">
            <v>103.7</v>
          </cell>
          <cell r="EW407">
            <v>112</v>
          </cell>
          <cell r="EX407">
            <v>109.5</v>
          </cell>
          <cell r="EY407">
            <v>105.4</v>
          </cell>
          <cell r="EZ407">
            <v>106.6</v>
          </cell>
          <cell r="FA407">
            <v>117.7</v>
          </cell>
          <cell r="FB407">
            <v>126.3</v>
          </cell>
          <cell r="FC407">
            <v>120.9</v>
          </cell>
          <cell r="FD407">
            <v>118.1</v>
          </cell>
          <cell r="FE407">
            <v>109.9</v>
          </cell>
          <cell r="FF407">
            <v>112.9</v>
          </cell>
          <cell r="FG407">
            <v>119.6</v>
          </cell>
          <cell r="FH407">
            <v>108.3</v>
          </cell>
          <cell r="FI407">
            <v>112.7</v>
          </cell>
          <cell r="FJ407">
            <v>105.8</v>
          </cell>
          <cell r="FK407">
            <v>118.5</v>
          </cell>
          <cell r="FL407">
            <v>130.69999999999999</v>
          </cell>
          <cell r="FM407">
            <v>125.4</v>
          </cell>
          <cell r="FN407">
            <v>120.4</v>
          </cell>
          <cell r="FO407">
            <v>125.9</v>
          </cell>
          <cell r="FP407">
            <v>142.9</v>
          </cell>
          <cell r="FQ407">
            <v>144.69999999999999</v>
          </cell>
          <cell r="FR407">
            <v>142.6</v>
          </cell>
          <cell r="FS407">
            <v>139.19999999999999</v>
          </cell>
          <cell r="FT407">
            <v>138.4</v>
          </cell>
          <cell r="FU407">
            <v>157</v>
          </cell>
          <cell r="FV407">
            <v>163.80000000000001</v>
          </cell>
          <cell r="FW407">
            <v>155.6</v>
          </cell>
          <cell r="FX407">
            <v>153.9</v>
          </cell>
          <cell r="FY407">
            <v>146.19999999999999</v>
          </cell>
          <cell r="FZ407">
            <v>164</v>
          </cell>
          <cell r="GA407">
            <v>168.9</v>
          </cell>
          <cell r="GB407">
            <v>157.9</v>
          </cell>
          <cell r="GC407">
            <v>159.5</v>
          </cell>
          <cell r="GD407">
            <v>151.5</v>
          </cell>
          <cell r="GE407">
            <v>164.3</v>
          </cell>
          <cell r="GF407">
            <v>174.5</v>
          </cell>
          <cell r="GG407">
            <v>165.2</v>
          </cell>
          <cell r="GH407">
            <v>164.1</v>
          </cell>
          <cell r="GI407">
            <v>153.80000000000001</v>
          </cell>
          <cell r="GJ407">
            <v>170</v>
          </cell>
          <cell r="GK407">
            <v>170.4</v>
          </cell>
          <cell r="GL407">
            <v>159.69999999999999</v>
          </cell>
          <cell r="GM407">
            <v>163.5</v>
          </cell>
          <cell r="GN407">
            <v>155.4</v>
          </cell>
          <cell r="GO407">
            <v>173.1</v>
          </cell>
          <cell r="GP407">
            <v>175.2</v>
          </cell>
          <cell r="GQ407">
            <v>162.5</v>
          </cell>
          <cell r="GR407">
            <v>166.6</v>
          </cell>
          <cell r="GS407">
            <v>131.9</v>
          </cell>
          <cell r="GT407">
            <v>156.30000000000001</v>
          </cell>
          <cell r="GU407">
            <v>156.4</v>
          </cell>
          <cell r="GV407">
            <v>156.5</v>
          </cell>
          <cell r="GW407">
            <v>150.69999999999999</v>
          </cell>
          <cell r="GX407">
            <v>151.9</v>
          </cell>
          <cell r="GY407">
            <v>187.9</v>
          </cell>
          <cell r="GZ407">
            <v>183.8</v>
          </cell>
          <cell r="HA407">
            <v>167.4</v>
          </cell>
          <cell r="HB407">
            <v>172.7</v>
          </cell>
          <cell r="HC407">
            <v>172.3</v>
          </cell>
          <cell r="HD407">
            <v>183</v>
          </cell>
          <cell r="HE407">
            <v>180</v>
          </cell>
          <cell r="HF407">
            <v>171.7</v>
          </cell>
          <cell r="HG407">
            <v>176.6</v>
          </cell>
          <cell r="HH407">
            <v>166.1</v>
          </cell>
          <cell r="HI407">
            <v>185.1</v>
          </cell>
          <cell r="HJ407">
            <v>180.3</v>
          </cell>
          <cell r="HK407">
            <v>172.5</v>
          </cell>
          <cell r="HL407">
            <v>175.9</v>
          </cell>
          <cell r="HM407">
            <v>172.4</v>
          </cell>
          <cell r="HN407">
            <v>188.2</v>
          </cell>
          <cell r="HO407">
            <v>182</v>
          </cell>
        </row>
        <row r="408">
          <cell r="A408" t="str">
            <v>CUTDX</v>
          </cell>
          <cell r="B408" t="str">
            <v>current price ratio to GDP</v>
          </cell>
          <cell r="C408" t="str">
            <v>Domestic Exports</v>
          </cell>
          <cell r="H408">
            <v>0</v>
          </cell>
          <cell r="I408">
            <v>39.4</v>
          </cell>
          <cell r="J408">
            <v>38.200000000000003</v>
          </cell>
          <cell r="K408">
            <v>36.700000000000003</v>
          </cell>
          <cell r="L408">
            <v>37.200000000000003</v>
          </cell>
          <cell r="M408">
            <v>36</v>
          </cell>
          <cell r="N408">
            <v>40.1</v>
          </cell>
          <cell r="O408">
            <v>43.3</v>
          </cell>
          <cell r="P408">
            <v>51</v>
          </cell>
          <cell r="Q408">
            <v>54.1</v>
          </cell>
          <cell r="R408">
            <v>53.4</v>
          </cell>
          <cell r="S408">
            <v>51.5</v>
          </cell>
          <cell r="T408">
            <v>47.3</v>
          </cell>
          <cell r="U408">
            <v>38.9</v>
          </cell>
          <cell r="V408">
            <v>46</v>
          </cell>
          <cell r="W408">
            <v>50.1</v>
          </cell>
          <cell r="X408">
            <v>52.4</v>
          </cell>
          <cell r="Y408">
            <v>47.1</v>
          </cell>
          <cell r="Z408">
            <v>45.2</v>
          </cell>
          <cell r="AA408">
            <v>54.5</v>
          </cell>
          <cell r="AB408">
            <v>50.5</v>
          </cell>
          <cell r="AC408">
            <v>43.8</v>
          </cell>
          <cell r="AD408">
            <v>48.5</v>
          </cell>
          <cell r="AE408">
            <v>38</v>
          </cell>
          <cell r="AF408">
            <v>44.6</v>
          </cell>
          <cell r="AG408">
            <v>49.7</v>
          </cell>
          <cell r="AH408">
            <v>51.3</v>
          </cell>
          <cell r="AI408">
            <v>46.1</v>
          </cell>
          <cell r="AJ408">
            <v>46</v>
          </cell>
          <cell r="AK408">
            <v>54.1</v>
          </cell>
          <cell r="AL408">
            <v>54.2</v>
          </cell>
          <cell r="AM408">
            <v>52.1</v>
          </cell>
          <cell r="AN408">
            <v>51.7</v>
          </cell>
          <cell r="AO408">
            <v>41.6</v>
          </cell>
          <cell r="AP408">
            <v>49.7</v>
          </cell>
          <cell r="AQ408">
            <v>50.6</v>
          </cell>
          <cell r="AR408">
            <v>48.8</v>
          </cell>
          <cell r="AS408">
            <v>47.8</v>
          </cell>
          <cell r="AT408">
            <v>37.9</v>
          </cell>
          <cell r="AU408">
            <v>47.3</v>
          </cell>
          <cell r="AV408">
            <v>52.1</v>
          </cell>
          <cell r="AW408">
            <v>51.6</v>
          </cell>
          <cell r="AX408">
            <v>47.5</v>
          </cell>
          <cell r="AY408">
            <v>40.700000000000003</v>
          </cell>
          <cell r="AZ408">
            <v>49.6</v>
          </cell>
          <cell r="BA408">
            <v>55.4</v>
          </cell>
          <cell r="BB408">
            <v>51.3</v>
          </cell>
          <cell r="BC408">
            <v>49.6</v>
          </cell>
          <cell r="BD408">
            <v>43.2</v>
          </cell>
          <cell r="BE408">
            <v>50</v>
          </cell>
          <cell r="BF408">
            <v>49.5</v>
          </cell>
          <cell r="BG408">
            <v>46.7</v>
          </cell>
          <cell r="BH408">
            <v>47.5</v>
          </cell>
          <cell r="BI408">
            <v>40.799999999999997</v>
          </cell>
          <cell r="BJ408">
            <v>47.5</v>
          </cell>
          <cell r="BK408">
            <v>50.1</v>
          </cell>
          <cell r="BL408">
            <v>46.4</v>
          </cell>
          <cell r="BM408">
            <v>46.3</v>
          </cell>
          <cell r="BN408">
            <v>38.299999999999997</v>
          </cell>
          <cell r="BO408">
            <v>43.6</v>
          </cell>
          <cell r="BP408">
            <v>43.9</v>
          </cell>
          <cell r="BQ408">
            <v>43.3</v>
          </cell>
          <cell r="BR408">
            <v>42.4</v>
          </cell>
          <cell r="BS408">
            <v>38.799999999999997</v>
          </cell>
          <cell r="BT408">
            <v>48</v>
          </cell>
          <cell r="BU408">
            <v>51.7</v>
          </cell>
          <cell r="BV408">
            <v>52</v>
          </cell>
          <cell r="BW408">
            <v>48.1</v>
          </cell>
          <cell r="BX408">
            <v>47.7</v>
          </cell>
          <cell r="BY408">
            <v>54</v>
          </cell>
          <cell r="BZ408">
            <v>56.3</v>
          </cell>
          <cell r="CA408">
            <v>51.9</v>
          </cell>
          <cell r="CB408">
            <v>52.6</v>
          </cell>
          <cell r="CC408">
            <v>43</v>
          </cell>
          <cell r="CD408">
            <v>46.9</v>
          </cell>
          <cell r="CE408">
            <v>48.4</v>
          </cell>
          <cell r="CF408">
            <v>48.3</v>
          </cell>
          <cell r="CG408">
            <v>46.7</v>
          </cell>
          <cell r="CH408">
            <v>41.3</v>
          </cell>
          <cell r="CI408">
            <v>48.6</v>
          </cell>
          <cell r="CJ408">
            <v>50.6</v>
          </cell>
          <cell r="CK408">
            <v>50.5</v>
          </cell>
          <cell r="CL408">
            <v>48</v>
          </cell>
          <cell r="CM408">
            <v>44.7</v>
          </cell>
          <cell r="CN408">
            <v>51.4</v>
          </cell>
          <cell r="CO408">
            <v>51.5</v>
          </cell>
          <cell r="CP408">
            <v>49.6</v>
          </cell>
          <cell r="CQ408">
            <v>49.5</v>
          </cell>
          <cell r="CR408">
            <v>43.1</v>
          </cell>
          <cell r="CS408">
            <v>47.2</v>
          </cell>
          <cell r="CT408">
            <v>48.8</v>
          </cell>
          <cell r="CU408">
            <v>47.1</v>
          </cell>
          <cell r="CV408">
            <v>46.7</v>
          </cell>
          <cell r="CW408">
            <v>39.799999999999997</v>
          </cell>
          <cell r="CX408">
            <v>42.2</v>
          </cell>
          <cell r="CY408">
            <v>43.6</v>
          </cell>
          <cell r="CZ408">
            <v>41.2</v>
          </cell>
          <cell r="DA408">
            <v>41.8</v>
          </cell>
          <cell r="DB408">
            <v>34.799999999999997</v>
          </cell>
          <cell r="DC408">
            <v>37.700000000000003</v>
          </cell>
          <cell r="DD408">
            <v>38.4</v>
          </cell>
          <cell r="DE408">
            <v>39.4</v>
          </cell>
          <cell r="DF408">
            <v>37.700000000000003</v>
          </cell>
          <cell r="DG408">
            <v>31.9</v>
          </cell>
          <cell r="DH408">
            <v>34.299999999999997</v>
          </cell>
          <cell r="DI408">
            <v>33.700000000000003</v>
          </cell>
          <cell r="DJ408">
            <v>33.6</v>
          </cell>
          <cell r="DK408">
            <v>33.4</v>
          </cell>
          <cell r="DL408">
            <v>27</v>
          </cell>
          <cell r="DM408">
            <v>30.2</v>
          </cell>
          <cell r="DN408">
            <v>29.6</v>
          </cell>
          <cell r="DO408">
            <v>29.1</v>
          </cell>
          <cell r="DP408">
            <v>29</v>
          </cell>
          <cell r="DQ408">
            <v>23.2</v>
          </cell>
          <cell r="DR408">
            <v>24.4</v>
          </cell>
          <cell r="DS408">
            <v>24.6</v>
          </cell>
          <cell r="DT408">
            <v>23.6</v>
          </cell>
          <cell r="DU408">
            <v>24</v>
          </cell>
          <cell r="DV408">
            <v>18.600000000000001</v>
          </cell>
          <cell r="DW408">
            <v>21.2</v>
          </cell>
          <cell r="DX408">
            <v>22.4</v>
          </cell>
          <cell r="DY408">
            <v>22.1</v>
          </cell>
          <cell r="DZ408">
            <v>21.2</v>
          </cell>
          <cell r="EA408">
            <v>19.5</v>
          </cell>
          <cell r="EB408">
            <v>21.2</v>
          </cell>
          <cell r="EC408">
            <v>22</v>
          </cell>
          <cell r="ED408">
            <v>20</v>
          </cell>
          <cell r="EE408">
            <v>20.7</v>
          </cell>
          <cell r="EF408">
            <v>17</v>
          </cell>
          <cell r="EG408">
            <v>17.3</v>
          </cell>
          <cell r="EH408">
            <v>17.899999999999999</v>
          </cell>
          <cell r="EI408">
            <v>16.5</v>
          </cell>
          <cell r="EJ408">
            <v>17.2</v>
          </cell>
          <cell r="EK408">
            <v>14.2</v>
          </cell>
          <cell r="EL408">
            <v>15.1</v>
          </cell>
          <cell r="EM408">
            <v>16.399999999999999</v>
          </cell>
          <cell r="EN408">
            <v>15.8</v>
          </cell>
          <cell r="EO408">
            <v>15.4</v>
          </cell>
          <cell r="EP408">
            <v>13.7</v>
          </cell>
          <cell r="EQ408">
            <v>15.4</v>
          </cell>
          <cell r="ER408">
            <v>15.8</v>
          </cell>
          <cell r="ES408">
            <v>13.9</v>
          </cell>
          <cell r="ET408">
            <v>14.7</v>
          </cell>
          <cell r="EU408">
            <v>12.2</v>
          </cell>
          <cell r="EV408">
            <v>13.3</v>
          </cell>
          <cell r="EW408">
            <v>14.3</v>
          </cell>
          <cell r="EX408">
            <v>13.4</v>
          </cell>
          <cell r="EY408">
            <v>13.3</v>
          </cell>
          <cell r="EZ408">
            <v>13</v>
          </cell>
          <cell r="FA408">
            <v>13.7</v>
          </cell>
          <cell r="FB408">
            <v>14.7</v>
          </cell>
          <cell r="FC408">
            <v>12.9</v>
          </cell>
          <cell r="FD408">
            <v>13.6</v>
          </cell>
          <cell r="FE408">
            <v>11.1</v>
          </cell>
          <cell r="FF408">
            <v>12.2</v>
          </cell>
          <cell r="FG408">
            <v>12.3</v>
          </cell>
          <cell r="FH408">
            <v>11.1</v>
          </cell>
          <cell r="FI408">
            <v>11.7</v>
          </cell>
          <cell r="FJ408">
            <v>9.4</v>
          </cell>
          <cell r="FK408">
            <v>10.199999999999999</v>
          </cell>
          <cell r="FL408">
            <v>11.1</v>
          </cell>
          <cell r="FM408">
            <v>9.6</v>
          </cell>
          <cell r="FN408">
            <v>10.1</v>
          </cell>
          <cell r="FO408">
            <v>8.5</v>
          </cell>
          <cell r="FP408">
            <v>9.8000000000000007</v>
          </cell>
          <cell r="FQ408">
            <v>10.9</v>
          </cell>
          <cell r="FR408">
            <v>9.6</v>
          </cell>
          <cell r="FS408">
            <v>9.6999999999999993</v>
          </cell>
          <cell r="FT408">
            <v>8.3000000000000007</v>
          </cell>
          <cell r="FU408">
            <v>9.5</v>
          </cell>
          <cell r="FV408">
            <v>10.6</v>
          </cell>
          <cell r="FW408">
            <v>9.9</v>
          </cell>
          <cell r="FX408">
            <v>9.6</v>
          </cell>
          <cell r="FY408">
            <v>7.3</v>
          </cell>
          <cell r="FZ408">
            <v>8.3000000000000007</v>
          </cell>
          <cell r="GA408">
            <v>11.1</v>
          </cell>
          <cell r="GB408">
            <v>11.5</v>
          </cell>
          <cell r="GC408">
            <v>9.6999999999999993</v>
          </cell>
          <cell r="GD408">
            <v>9.6999999999999993</v>
          </cell>
          <cell r="GE408">
            <v>9.8000000000000007</v>
          </cell>
          <cell r="GF408">
            <v>10.199999999999999</v>
          </cell>
          <cell r="GG408">
            <v>7.4</v>
          </cell>
          <cell r="GH408">
            <v>9.1999999999999993</v>
          </cell>
          <cell r="GI408">
            <v>6.2</v>
          </cell>
          <cell r="GJ408">
            <v>7.8</v>
          </cell>
          <cell r="GK408">
            <v>7.3</v>
          </cell>
          <cell r="GL408">
            <v>7.1</v>
          </cell>
          <cell r="GM408">
            <v>7.1</v>
          </cell>
          <cell r="GN408">
            <v>6</v>
          </cell>
          <cell r="GO408">
            <v>6.2</v>
          </cell>
          <cell r="GP408">
            <v>6.1</v>
          </cell>
          <cell r="GQ408">
            <v>5.5</v>
          </cell>
          <cell r="GR408">
            <v>6</v>
          </cell>
          <cell r="GS408">
            <v>4.8</v>
          </cell>
          <cell r="GT408">
            <v>4.7</v>
          </cell>
          <cell r="GU408">
            <v>4.3</v>
          </cell>
          <cell r="GV408">
            <v>4.5999999999999996</v>
          </cell>
          <cell r="GW408">
            <v>4.5999999999999996</v>
          </cell>
          <cell r="GX408">
            <v>4.0999999999999996</v>
          </cell>
          <cell r="GY408">
            <v>5.6</v>
          </cell>
          <cell r="GZ408">
            <v>4.3</v>
          </cell>
          <cell r="HA408">
            <v>4.5</v>
          </cell>
          <cell r="HB408">
            <v>4.5999999999999996</v>
          </cell>
          <cell r="HC408">
            <v>4.0999999999999996</v>
          </cell>
          <cell r="HD408">
            <v>5.2</v>
          </cell>
          <cell r="HE408">
            <v>4.8</v>
          </cell>
          <cell r="HF408">
            <v>4.4000000000000004</v>
          </cell>
          <cell r="HG408">
            <v>4.5999999999999996</v>
          </cell>
          <cell r="HH408">
            <v>4</v>
          </cell>
          <cell r="HI408">
            <v>5.7</v>
          </cell>
          <cell r="HJ408">
            <v>5.3</v>
          </cell>
          <cell r="HK408">
            <v>4.7</v>
          </cell>
          <cell r="HL408">
            <v>4.9000000000000004</v>
          </cell>
          <cell r="HM408">
            <v>4.9000000000000004</v>
          </cell>
          <cell r="HN408">
            <v>4.3</v>
          </cell>
          <cell r="HO408">
            <v>4.2</v>
          </cell>
        </row>
        <row r="409">
          <cell r="A409" t="str">
            <v>CUTRX</v>
          </cell>
          <cell r="B409" t="str">
            <v>current price ratio to GDP</v>
          </cell>
          <cell r="C409" t="str">
            <v>Re-exports</v>
          </cell>
          <cell r="H409">
            <v>0</v>
          </cell>
          <cell r="I409">
            <v>13.3</v>
          </cell>
          <cell r="J409">
            <v>12.3</v>
          </cell>
          <cell r="K409">
            <v>11.1</v>
          </cell>
          <cell r="L409">
            <v>11.4</v>
          </cell>
          <cell r="M409">
            <v>10.8</v>
          </cell>
          <cell r="N409">
            <v>12.8</v>
          </cell>
          <cell r="O409">
            <v>13.4</v>
          </cell>
          <cell r="P409">
            <v>13</v>
          </cell>
          <cell r="Q409">
            <v>13.8</v>
          </cell>
          <cell r="R409">
            <v>12.5</v>
          </cell>
          <cell r="S409">
            <v>12.8</v>
          </cell>
          <cell r="T409">
            <v>12.9</v>
          </cell>
          <cell r="U409">
            <v>12.1</v>
          </cell>
          <cell r="V409">
            <v>14.1</v>
          </cell>
          <cell r="W409">
            <v>18</v>
          </cell>
          <cell r="X409">
            <v>18.3</v>
          </cell>
          <cell r="Y409">
            <v>15.8</v>
          </cell>
          <cell r="Z409">
            <v>15.5</v>
          </cell>
          <cell r="AA409">
            <v>16.7</v>
          </cell>
          <cell r="AB409">
            <v>14.6</v>
          </cell>
          <cell r="AC409">
            <v>13.7</v>
          </cell>
          <cell r="AD409">
            <v>15.1</v>
          </cell>
          <cell r="AE409">
            <v>13.1</v>
          </cell>
          <cell r="AF409">
            <v>14</v>
          </cell>
          <cell r="AG409">
            <v>14.2</v>
          </cell>
          <cell r="AH409">
            <v>14.9</v>
          </cell>
          <cell r="AI409">
            <v>14.1</v>
          </cell>
          <cell r="AJ409">
            <v>14.2</v>
          </cell>
          <cell r="AK409">
            <v>14.6</v>
          </cell>
          <cell r="AL409">
            <v>13.4</v>
          </cell>
          <cell r="AM409">
            <v>14.4</v>
          </cell>
          <cell r="AN409">
            <v>14.1</v>
          </cell>
          <cell r="AO409">
            <v>12.9</v>
          </cell>
          <cell r="AP409">
            <v>13.7</v>
          </cell>
          <cell r="AQ409">
            <v>12.9</v>
          </cell>
          <cell r="AR409">
            <v>14</v>
          </cell>
          <cell r="AS409">
            <v>13.4</v>
          </cell>
          <cell r="AT409">
            <v>13</v>
          </cell>
          <cell r="AU409">
            <v>15.9</v>
          </cell>
          <cell r="AV409">
            <v>15.7</v>
          </cell>
          <cell r="AW409">
            <v>16.7</v>
          </cell>
          <cell r="AX409">
            <v>15.4</v>
          </cell>
          <cell r="AY409">
            <v>16.899999999999999</v>
          </cell>
          <cell r="AZ409">
            <v>18.600000000000001</v>
          </cell>
          <cell r="BA409">
            <v>17.5</v>
          </cell>
          <cell r="BB409">
            <v>18</v>
          </cell>
          <cell r="BC409">
            <v>17.8</v>
          </cell>
          <cell r="BD409">
            <v>19</v>
          </cell>
          <cell r="BE409">
            <v>20.7</v>
          </cell>
          <cell r="BF409">
            <v>20.8</v>
          </cell>
          <cell r="BG409">
            <v>22.9</v>
          </cell>
          <cell r="BH409">
            <v>20.9</v>
          </cell>
          <cell r="BI409">
            <v>24.2</v>
          </cell>
          <cell r="BJ409">
            <v>24.3</v>
          </cell>
          <cell r="BK409">
            <v>23.8</v>
          </cell>
          <cell r="BL409">
            <v>23.9</v>
          </cell>
          <cell r="BM409">
            <v>24</v>
          </cell>
          <cell r="BN409">
            <v>23.3</v>
          </cell>
          <cell r="BO409">
            <v>23.1</v>
          </cell>
          <cell r="BP409">
            <v>21.2</v>
          </cell>
          <cell r="BQ409">
            <v>23.1</v>
          </cell>
          <cell r="BR409">
            <v>22.6</v>
          </cell>
          <cell r="BS409">
            <v>23.2</v>
          </cell>
          <cell r="BT409">
            <v>25.1</v>
          </cell>
          <cell r="BU409">
            <v>25.7</v>
          </cell>
          <cell r="BV409">
            <v>28.9</v>
          </cell>
          <cell r="BW409">
            <v>25.9</v>
          </cell>
          <cell r="BX409">
            <v>30.1</v>
          </cell>
          <cell r="BY409">
            <v>30.5</v>
          </cell>
          <cell r="BZ409">
            <v>30.6</v>
          </cell>
          <cell r="CA409">
            <v>35.9</v>
          </cell>
          <cell r="CB409">
            <v>31.9</v>
          </cell>
          <cell r="CC409">
            <v>37.799999999999997</v>
          </cell>
          <cell r="CD409">
            <v>40.5</v>
          </cell>
          <cell r="CE409">
            <v>36.5</v>
          </cell>
          <cell r="CF409">
            <v>36.799999999999997</v>
          </cell>
          <cell r="CG409">
            <v>37.799999999999997</v>
          </cell>
          <cell r="CH409">
            <v>34</v>
          </cell>
          <cell r="CI409">
            <v>38.9</v>
          </cell>
          <cell r="CJ409">
            <v>38</v>
          </cell>
          <cell r="CK409">
            <v>41.2</v>
          </cell>
          <cell r="CL409">
            <v>38.200000000000003</v>
          </cell>
          <cell r="CM409">
            <v>42.3</v>
          </cell>
          <cell r="CN409">
            <v>47.5</v>
          </cell>
          <cell r="CO409">
            <v>45.6</v>
          </cell>
          <cell r="CP409">
            <v>49.2</v>
          </cell>
          <cell r="CQ409">
            <v>46.3</v>
          </cell>
          <cell r="CR409">
            <v>51.6</v>
          </cell>
          <cell r="CS409">
            <v>59.1</v>
          </cell>
          <cell r="CT409">
            <v>60.8</v>
          </cell>
          <cell r="CU409">
            <v>63.4</v>
          </cell>
          <cell r="CV409">
            <v>59.1</v>
          </cell>
          <cell r="CW409">
            <v>62.4</v>
          </cell>
          <cell r="CX409">
            <v>67</v>
          </cell>
          <cell r="CY409">
            <v>66</v>
          </cell>
          <cell r="CZ409">
            <v>62.8</v>
          </cell>
          <cell r="DA409">
            <v>64.599999999999994</v>
          </cell>
          <cell r="DB409">
            <v>62.3</v>
          </cell>
          <cell r="DC409">
            <v>69.7</v>
          </cell>
          <cell r="DD409">
            <v>68.900000000000006</v>
          </cell>
          <cell r="DE409">
            <v>74.3</v>
          </cell>
          <cell r="DF409">
            <v>69.099999999999994</v>
          </cell>
          <cell r="DG409">
            <v>68.599999999999994</v>
          </cell>
          <cell r="DH409">
            <v>78.3</v>
          </cell>
          <cell r="DI409">
            <v>79.2</v>
          </cell>
          <cell r="DJ409">
            <v>81.8</v>
          </cell>
          <cell r="DK409">
            <v>77.400000000000006</v>
          </cell>
          <cell r="DL409">
            <v>77.400000000000006</v>
          </cell>
          <cell r="DM409">
            <v>87.9</v>
          </cell>
          <cell r="DN409">
            <v>86.9</v>
          </cell>
          <cell r="DO409">
            <v>89</v>
          </cell>
          <cell r="DP409">
            <v>85.6</v>
          </cell>
          <cell r="DQ409">
            <v>83.1</v>
          </cell>
          <cell r="DR409">
            <v>90.4</v>
          </cell>
          <cell r="DS409">
            <v>91.2</v>
          </cell>
          <cell r="DT409">
            <v>88.4</v>
          </cell>
          <cell r="DU409">
            <v>88.4</v>
          </cell>
          <cell r="DV409">
            <v>81.8</v>
          </cell>
          <cell r="DW409">
            <v>90.9</v>
          </cell>
          <cell r="DX409">
            <v>94.8</v>
          </cell>
          <cell r="DY409">
            <v>92.7</v>
          </cell>
          <cell r="DZ409">
            <v>90.3</v>
          </cell>
          <cell r="EA409">
            <v>92.8</v>
          </cell>
          <cell r="EB409">
            <v>101.2</v>
          </cell>
          <cell r="EC409">
            <v>105.8</v>
          </cell>
          <cell r="ED409">
            <v>97.4</v>
          </cell>
          <cell r="EE409">
            <v>99.4</v>
          </cell>
          <cell r="EF409">
            <v>93</v>
          </cell>
          <cell r="EG409">
            <v>97.7</v>
          </cell>
          <cell r="EH409">
            <v>101.8</v>
          </cell>
          <cell r="EI409">
            <v>91.5</v>
          </cell>
          <cell r="EJ409">
            <v>96</v>
          </cell>
          <cell r="EK409">
            <v>88.8</v>
          </cell>
          <cell r="EL409">
            <v>92.8</v>
          </cell>
          <cell r="EM409">
            <v>95.7</v>
          </cell>
          <cell r="EN409">
            <v>94</v>
          </cell>
          <cell r="EO409">
            <v>93</v>
          </cell>
          <cell r="EP409">
            <v>86.6</v>
          </cell>
          <cell r="EQ409">
            <v>91.6</v>
          </cell>
          <cell r="ER409">
            <v>90.8</v>
          </cell>
          <cell r="ES409">
            <v>88.4</v>
          </cell>
          <cell r="ET409">
            <v>89.4</v>
          </cell>
          <cell r="EU409">
            <v>83.1</v>
          </cell>
          <cell r="EV409">
            <v>90.4</v>
          </cell>
          <cell r="EW409">
            <v>97.8</v>
          </cell>
          <cell r="EX409">
            <v>96.1</v>
          </cell>
          <cell r="EY409">
            <v>92.1</v>
          </cell>
          <cell r="EZ409">
            <v>93.6</v>
          </cell>
          <cell r="FA409">
            <v>104</v>
          </cell>
          <cell r="FB409">
            <v>111.6</v>
          </cell>
          <cell r="FC409">
            <v>108</v>
          </cell>
          <cell r="FD409">
            <v>104.5</v>
          </cell>
          <cell r="FE409">
            <v>98.8</v>
          </cell>
          <cell r="FF409">
            <v>100.7</v>
          </cell>
          <cell r="FG409">
            <v>107.3</v>
          </cell>
          <cell r="FH409">
            <v>97.2</v>
          </cell>
          <cell r="FI409">
            <v>101</v>
          </cell>
          <cell r="FJ409">
            <v>96.4</v>
          </cell>
          <cell r="FK409">
            <v>108.2</v>
          </cell>
          <cell r="FL409">
            <v>119.5</v>
          </cell>
          <cell r="FM409">
            <v>115.8</v>
          </cell>
          <cell r="FN409">
            <v>110.3</v>
          </cell>
          <cell r="FO409">
            <v>117.4</v>
          </cell>
          <cell r="FP409">
            <v>133.19999999999999</v>
          </cell>
          <cell r="FQ409">
            <v>133.80000000000001</v>
          </cell>
          <cell r="FR409">
            <v>133</v>
          </cell>
          <cell r="FS409">
            <v>129.5</v>
          </cell>
          <cell r="FT409">
            <v>130.19999999999999</v>
          </cell>
          <cell r="FU409">
            <v>147.6</v>
          </cell>
          <cell r="FV409">
            <v>153.1</v>
          </cell>
          <cell r="FW409">
            <v>145.69999999999999</v>
          </cell>
          <cell r="FX409">
            <v>144.30000000000001</v>
          </cell>
          <cell r="FY409">
            <v>138.80000000000001</v>
          </cell>
          <cell r="FZ409">
            <v>155.69999999999999</v>
          </cell>
          <cell r="GA409">
            <v>157.80000000000001</v>
          </cell>
          <cell r="GB409">
            <v>146.4</v>
          </cell>
          <cell r="GC409">
            <v>149.80000000000001</v>
          </cell>
          <cell r="GD409">
            <v>141.80000000000001</v>
          </cell>
          <cell r="GE409">
            <v>154.5</v>
          </cell>
          <cell r="GF409">
            <v>164.3</v>
          </cell>
          <cell r="GG409">
            <v>157.80000000000001</v>
          </cell>
          <cell r="GH409">
            <v>154.9</v>
          </cell>
          <cell r="GI409">
            <v>147.6</v>
          </cell>
          <cell r="GJ409">
            <v>162.19999999999999</v>
          </cell>
          <cell r="GK409">
            <v>163.1</v>
          </cell>
          <cell r="GL409">
            <v>152.6</v>
          </cell>
          <cell r="GM409">
            <v>156.4</v>
          </cell>
          <cell r="GN409">
            <v>149.4</v>
          </cell>
          <cell r="GO409">
            <v>166.9</v>
          </cell>
          <cell r="GP409">
            <v>169.1</v>
          </cell>
          <cell r="GQ409">
            <v>157.1</v>
          </cell>
          <cell r="GR409">
            <v>160.6</v>
          </cell>
          <cell r="GS409">
            <v>127.1</v>
          </cell>
          <cell r="GT409">
            <v>151.6</v>
          </cell>
          <cell r="GU409">
            <v>152</v>
          </cell>
          <cell r="GV409">
            <v>151.9</v>
          </cell>
          <cell r="GW409">
            <v>146.1</v>
          </cell>
          <cell r="GX409">
            <v>147.80000000000001</v>
          </cell>
          <cell r="GY409">
            <v>182.3</v>
          </cell>
          <cell r="GZ409">
            <v>179.5</v>
          </cell>
          <cell r="HA409">
            <v>162.9</v>
          </cell>
          <cell r="HB409">
            <v>168.1</v>
          </cell>
          <cell r="HC409">
            <v>168.2</v>
          </cell>
          <cell r="HD409">
            <v>177.9</v>
          </cell>
          <cell r="HE409">
            <v>175.2</v>
          </cell>
          <cell r="HF409">
            <v>167.3</v>
          </cell>
          <cell r="HG409">
            <v>172</v>
          </cell>
          <cell r="HH409">
            <v>162.1</v>
          </cell>
          <cell r="HI409">
            <v>179.4</v>
          </cell>
          <cell r="HJ409">
            <v>174.9</v>
          </cell>
          <cell r="HK409">
            <v>167.8</v>
          </cell>
          <cell r="HL409">
            <v>171</v>
          </cell>
          <cell r="HM409">
            <v>167.5</v>
          </cell>
          <cell r="HN409">
            <v>183.9</v>
          </cell>
          <cell r="HO409">
            <v>177.8</v>
          </cell>
        </row>
        <row r="410">
          <cell r="A410" t="str">
            <v>CUTMG</v>
          </cell>
          <cell r="B410" t="str">
            <v>current price ratio to GDP</v>
          </cell>
          <cell r="C410" t="str">
            <v>Imports of goods</v>
          </cell>
          <cell r="H410">
            <v>0</v>
          </cell>
          <cell r="I410">
            <v>76.099999999999994</v>
          </cell>
          <cell r="J410">
            <v>72.900000000000006</v>
          </cell>
          <cell r="K410">
            <v>67.7</v>
          </cell>
          <cell r="L410">
            <v>68.5</v>
          </cell>
          <cell r="M410">
            <v>61.3</v>
          </cell>
          <cell r="N410">
            <v>67.599999999999994</v>
          </cell>
          <cell r="O410">
            <v>64.599999999999994</v>
          </cell>
          <cell r="P410">
            <v>72.3</v>
          </cell>
          <cell r="Q410">
            <v>73.599999999999994</v>
          </cell>
          <cell r="R410">
            <v>73.099999999999994</v>
          </cell>
          <cell r="S410">
            <v>72.900000000000006</v>
          </cell>
          <cell r="T410">
            <v>64.900000000000006</v>
          </cell>
          <cell r="U410">
            <v>56.6</v>
          </cell>
          <cell r="V410">
            <v>66.8</v>
          </cell>
          <cell r="W410">
            <v>66</v>
          </cell>
          <cell r="X410">
            <v>79.3</v>
          </cell>
          <cell r="Y410">
            <v>67.5</v>
          </cell>
          <cell r="Z410">
            <v>66.5</v>
          </cell>
          <cell r="AA410">
            <v>82.7</v>
          </cell>
          <cell r="AB410">
            <v>67.5</v>
          </cell>
          <cell r="AC410">
            <v>61.8</v>
          </cell>
          <cell r="AD410">
            <v>69.5</v>
          </cell>
          <cell r="AE410">
            <v>56.5</v>
          </cell>
          <cell r="AF410">
            <v>63.7</v>
          </cell>
          <cell r="AG410">
            <v>65.900000000000006</v>
          </cell>
          <cell r="AH410">
            <v>73.5</v>
          </cell>
          <cell r="AI410">
            <v>65.099999999999994</v>
          </cell>
          <cell r="AJ410">
            <v>63.2</v>
          </cell>
          <cell r="AK410">
            <v>71.599999999999994</v>
          </cell>
          <cell r="AL410">
            <v>63.9</v>
          </cell>
          <cell r="AM410">
            <v>67.2</v>
          </cell>
          <cell r="AN410">
            <v>66.400000000000006</v>
          </cell>
          <cell r="AO410">
            <v>61.6</v>
          </cell>
          <cell r="AP410">
            <v>69.400000000000006</v>
          </cell>
          <cell r="AQ410">
            <v>59.3</v>
          </cell>
          <cell r="AR410">
            <v>66.900000000000006</v>
          </cell>
          <cell r="AS410">
            <v>64.2</v>
          </cell>
          <cell r="AT410">
            <v>62.2</v>
          </cell>
          <cell r="AU410">
            <v>71.099999999999994</v>
          </cell>
          <cell r="AV410">
            <v>70.7</v>
          </cell>
          <cell r="AW410">
            <v>79.599999999999994</v>
          </cell>
          <cell r="AX410">
            <v>71.2</v>
          </cell>
          <cell r="AY410">
            <v>68.7</v>
          </cell>
          <cell r="AZ410">
            <v>76.2</v>
          </cell>
          <cell r="BA410">
            <v>74.5</v>
          </cell>
          <cell r="BB410">
            <v>76</v>
          </cell>
          <cell r="BC410">
            <v>74</v>
          </cell>
          <cell r="BD410">
            <v>73.7</v>
          </cell>
          <cell r="BE410">
            <v>77.3</v>
          </cell>
          <cell r="BF410">
            <v>71.2</v>
          </cell>
          <cell r="BG410">
            <v>78.7</v>
          </cell>
          <cell r="BH410">
            <v>75.3</v>
          </cell>
          <cell r="BI410">
            <v>77.3</v>
          </cell>
          <cell r="BJ410">
            <v>81.5</v>
          </cell>
          <cell r="BK410">
            <v>76.5</v>
          </cell>
          <cell r="BL410">
            <v>75.8</v>
          </cell>
          <cell r="BM410">
            <v>77.7</v>
          </cell>
          <cell r="BN410">
            <v>71.599999999999994</v>
          </cell>
          <cell r="BO410">
            <v>73.599999999999994</v>
          </cell>
          <cell r="BP410">
            <v>67.7</v>
          </cell>
          <cell r="BQ410">
            <v>71.7</v>
          </cell>
          <cell r="BR410">
            <v>71.099999999999994</v>
          </cell>
          <cell r="BS410">
            <v>69.599999999999994</v>
          </cell>
          <cell r="BT410">
            <v>79.8</v>
          </cell>
          <cell r="BU410">
            <v>78.5</v>
          </cell>
          <cell r="BV410">
            <v>85.5</v>
          </cell>
          <cell r="BW410">
            <v>78.8</v>
          </cell>
          <cell r="BX410">
            <v>81.3</v>
          </cell>
          <cell r="BY410">
            <v>86.5</v>
          </cell>
          <cell r="BZ410">
            <v>80.599999999999994</v>
          </cell>
          <cell r="CA410">
            <v>84.7</v>
          </cell>
          <cell r="CB410">
            <v>83.3</v>
          </cell>
          <cell r="CC410">
            <v>78.3</v>
          </cell>
          <cell r="CD410">
            <v>85.6</v>
          </cell>
          <cell r="CE410">
            <v>77</v>
          </cell>
          <cell r="CF410">
            <v>84.3</v>
          </cell>
          <cell r="CG410">
            <v>81.3</v>
          </cell>
          <cell r="CH410">
            <v>77.099999999999994</v>
          </cell>
          <cell r="CI410">
            <v>88.7</v>
          </cell>
          <cell r="CJ410">
            <v>81.8</v>
          </cell>
          <cell r="CK410">
            <v>88.3</v>
          </cell>
          <cell r="CL410">
            <v>84.2</v>
          </cell>
          <cell r="CM410">
            <v>88.9</v>
          </cell>
          <cell r="CN410">
            <v>99.9</v>
          </cell>
          <cell r="CO410">
            <v>89.3</v>
          </cell>
          <cell r="CP410">
            <v>96.6</v>
          </cell>
          <cell r="CQ410">
            <v>93.7</v>
          </cell>
          <cell r="CR410">
            <v>94.5</v>
          </cell>
          <cell r="CS410">
            <v>110.3</v>
          </cell>
          <cell r="CT410">
            <v>104.6</v>
          </cell>
          <cell r="CU410">
            <v>108.5</v>
          </cell>
          <cell r="CV410">
            <v>104.8</v>
          </cell>
          <cell r="CW410">
            <v>105.7</v>
          </cell>
          <cell r="CX410">
            <v>112</v>
          </cell>
          <cell r="CY410">
            <v>99.1</v>
          </cell>
          <cell r="CZ410">
            <v>95.7</v>
          </cell>
          <cell r="DA410">
            <v>102.7</v>
          </cell>
          <cell r="DB410">
            <v>97.3</v>
          </cell>
          <cell r="DC410">
            <v>108.8</v>
          </cell>
          <cell r="DD410">
            <v>101.1</v>
          </cell>
          <cell r="DE410">
            <v>112.1</v>
          </cell>
          <cell r="DF410">
            <v>105.1</v>
          </cell>
          <cell r="DG410">
            <v>104.8</v>
          </cell>
          <cell r="DH410">
            <v>117.3</v>
          </cell>
          <cell r="DI410">
            <v>108</v>
          </cell>
          <cell r="DJ410">
            <v>111.7</v>
          </cell>
          <cell r="DK410">
            <v>110.5</v>
          </cell>
          <cell r="DL410">
            <v>107.6</v>
          </cell>
          <cell r="DM410">
            <v>124.4</v>
          </cell>
          <cell r="DN410">
            <v>113.3</v>
          </cell>
          <cell r="DO410">
            <v>118.6</v>
          </cell>
          <cell r="DP410">
            <v>116.1</v>
          </cell>
          <cell r="DQ410">
            <v>109.1</v>
          </cell>
          <cell r="DR410">
            <v>120.4</v>
          </cell>
          <cell r="DS410">
            <v>113.2</v>
          </cell>
          <cell r="DT410">
            <v>109.9</v>
          </cell>
          <cell r="DU410">
            <v>113.1</v>
          </cell>
          <cell r="DV410">
            <v>104.3</v>
          </cell>
          <cell r="DW410">
            <v>122.5</v>
          </cell>
          <cell r="DX410">
            <v>119.5</v>
          </cell>
          <cell r="DY410">
            <v>120.8</v>
          </cell>
          <cell r="DZ410">
            <v>117.1</v>
          </cell>
          <cell r="EA410">
            <v>123.9</v>
          </cell>
          <cell r="EB410">
            <v>139.4</v>
          </cell>
          <cell r="EC410">
            <v>134.6</v>
          </cell>
          <cell r="ED410">
            <v>126.3</v>
          </cell>
          <cell r="EE410">
            <v>131.1</v>
          </cell>
          <cell r="EF410">
            <v>122.3</v>
          </cell>
          <cell r="EG410">
            <v>127.8</v>
          </cell>
          <cell r="EH410">
            <v>123.6</v>
          </cell>
          <cell r="EI410">
            <v>116.4</v>
          </cell>
          <cell r="EJ410">
            <v>122.3</v>
          </cell>
          <cell r="EK410">
            <v>116.4</v>
          </cell>
          <cell r="EL410">
            <v>119.8</v>
          </cell>
          <cell r="EM410">
            <v>118.7</v>
          </cell>
          <cell r="EN410">
            <v>117.5</v>
          </cell>
          <cell r="EO410">
            <v>118.1</v>
          </cell>
          <cell r="EP410">
            <v>108.8</v>
          </cell>
          <cell r="EQ410">
            <v>115.9</v>
          </cell>
          <cell r="ER410">
            <v>107</v>
          </cell>
          <cell r="ES410">
            <v>103.4</v>
          </cell>
          <cell r="ET410">
            <v>108.8</v>
          </cell>
          <cell r="EU410">
            <v>98.3</v>
          </cell>
          <cell r="EV410">
            <v>106</v>
          </cell>
          <cell r="EW410">
            <v>112.4</v>
          </cell>
          <cell r="EX410">
            <v>111.6</v>
          </cell>
          <cell r="EY410">
            <v>107.3</v>
          </cell>
          <cell r="EZ410">
            <v>112</v>
          </cell>
          <cell r="FA410">
            <v>123.4</v>
          </cell>
          <cell r="FB410">
            <v>129.5</v>
          </cell>
          <cell r="FC410">
            <v>125.9</v>
          </cell>
          <cell r="FD410">
            <v>122.9</v>
          </cell>
          <cell r="FE410">
            <v>117.6</v>
          </cell>
          <cell r="FF410">
            <v>120.3</v>
          </cell>
          <cell r="FG410">
            <v>123</v>
          </cell>
          <cell r="FH410">
            <v>109.8</v>
          </cell>
          <cell r="FI410">
            <v>117.6</v>
          </cell>
          <cell r="FJ410">
            <v>109.8</v>
          </cell>
          <cell r="FK410">
            <v>123.7</v>
          </cell>
          <cell r="FL410">
            <v>132.19999999999999</v>
          </cell>
          <cell r="FM410">
            <v>127.1</v>
          </cell>
          <cell r="FN410">
            <v>123.4</v>
          </cell>
          <cell r="FO410">
            <v>131.19999999999999</v>
          </cell>
          <cell r="FP410">
            <v>146.30000000000001</v>
          </cell>
          <cell r="FQ410">
            <v>145.1</v>
          </cell>
          <cell r="FR410">
            <v>147.9</v>
          </cell>
          <cell r="FS410">
            <v>142.80000000000001</v>
          </cell>
          <cell r="FT410">
            <v>148.9</v>
          </cell>
          <cell r="FU410">
            <v>166.3</v>
          </cell>
          <cell r="FV410">
            <v>166.3</v>
          </cell>
          <cell r="FW410">
            <v>156.1</v>
          </cell>
          <cell r="FX410">
            <v>159.4</v>
          </cell>
          <cell r="FY410">
            <v>152.19999999999999</v>
          </cell>
          <cell r="FZ410">
            <v>169.8</v>
          </cell>
          <cell r="GA410">
            <v>170.8</v>
          </cell>
          <cell r="GB410">
            <v>161.30000000000001</v>
          </cell>
          <cell r="GC410">
            <v>163.69999999999999</v>
          </cell>
          <cell r="GD410">
            <v>159.9</v>
          </cell>
          <cell r="GE410">
            <v>174.2</v>
          </cell>
          <cell r="GF410">
            <v>179.3</v>
          </cell>
          <cell r="GG410">
            <v>171.4</v>
          </cell>
          <cell r="GH410">
            <v>171.4</v>
          </cell>
          <cell r="GI410">
            <v>162.80000000000001</v>
          </cell>
          <cell r="GJ410">
            <v>181.9</v>
          </cell>
          <cell r="GK410">
            <v>176.8</v>
          </cell>
          <cell r="GL410">
            <v>169.7</v>
          </cell>
          <cell r="GM410">
            <v>172.8</v>
          </cell>
          <cell r="GN410">
            <v>166.4</v>
          </cell>
          <cell r="GO410">
            <v>188.3</v>
          </cell>
          <cell r="GP410">
            <v>184.7</v>
          </cell>
          <cell r="GQ410">
            <v>169.5</v>
          </cell>
          <cell r="GR410">
            <v>177.1</v>
          </cell>
          <cell r="GS410">
            <v>140.6</v>
          </cell>
          <cell r="GT410">
            <v>165.9</v>
          </cell>
          <cell r="GU410">
            <v>171.6</v>
          </cell>
          <cell r="GV410">
            <v>171.3</v>
          </cell>
          <cell r="GW410">
            <v>162.9</v>
          </cell>
          <cell r="GX410">
            <v>172.2</v>
          </cell>
          <cell r="GY410">
            <v>211</v>
          </cell>
          <cell r="GZ410">
            <v>196.5</v>
          </cell>
          <cell r="HA410">
            <v>185.4</v>
          </cell>
          <cell r="HB410">
            <v>191.1</v>
          </cell>
          <cell r="HC410">
            <v>191.8</v>
          </cell>
          <cell r="HD410">
            <v>209.9</v>
          </cell>
          <cell r="HE410">
            <v>200.3</v>
          </cell>
          <cell r="HF410">
            <v>193.7</v>
          </cell>
          <cell r="HG410">
            <v>198.8</v>
          </cell>
          <cell r="HH410">
            <v>192.4</v>
          </cell>
          <cell r="HI410">
            <v>216.5</v>
          </cell>
          <cell r="HJ410">
            <v>201.8</v>
          </cell>
          <cell r="HK410">
            <v>196.7</v>
          </cell>
          <cell r="HL410">
            <v>201.6</v>
          </cell>
          <cell r="HM410">
            <v>202.5</v>
          </cell>
          <cell r="HN410">
            <v>222.9</v>
          </cell>
          <cell r="HO410">
            <v>203.3</v>
          </cell>
        </row>
        <row r="411">
          <cell r="A411" t="str">
            <v>CUTXS</v>
          </cell>
          <cell r="B411" t="str">
            <v>current price ratio to GDP</v>
          </cell>
          <cell r="C411" t="str">
            <v>Exports of services</v>
          </cell>
          <cell r="H411">
            <v>0</v>
          </cell>
          <cell r="I411">
            <v>30.3</v>
          </cell>
          <cell r="J411">
            <v>27.8</v>
          </cell>
          <cell r="K411">
            <v>25.2</v>
          </cell>
          <cell r="L411">
            <v>24.3</v>
          </cell>
          <cell r="M411">
            <v>22</v>
          </cell>
          <cell r="N411">
            <v>23</v>
          </cell>
          <cell r="O411">
            <v>23.9</v>
          </cell>
          <cell r="P411">
            <v>26.3</v>
          </cell>
          <cell r="Q411">
            <v>27.1</v>
          </cell>
          <cell r="R411">
            <v>27.2</v>
          </cell>
          <cell r="S411">
            <v>25</v>
          </cell>
          <cell r="T411">
            <v>24.2</v>
          </cell>
          <cell r="U411">
            <v>23.4</v>
          </cell>
          <cell r="V411">
            <v>23.7</v>
          </cell>
          <cell r="W411">
            <v>21.4</v>
          </cell>
          <cell r="X411">
            <v>21.9</v>
          </cell>
          <cell r="Y411">
            <v>22.5</v>
          </cell>
          <cell r="Z411">
            <v>25.5</v>
          </cell>
          <cell r="AA411">
            <v>25.7</v>
          </cell>
          <cell r="AB411">
            <v>21.5</v>
          </cell>
          <cell r="AC411">
            <v>19.600000000000001</v>
          </cell>
          <cell r="AD411">
            <v>23.1</v>
          </cell>
          <cell r="AE411">
            <v>23.8</v>
          </cell>
          <cell r="AF411">
            <v>24.1</v>
          </cell>
          <cell r="AG411">
            <v>22.6</v>
          </cell>
          <cell r="AH411">
            <v>22.6</v>
          </cell>
          <cell r="AI411">
            <v>23.2</v>
          </cell>
          <cell r="AJ411">
            <v>25.5</v>
          </cell>
          <cell r="AK411">
            <v>25.5</v>
          </cell>
          <cell r="AL411">
            <v>22.4</v>
          </cell>
          <cell r="AM411">
            <v>21.6</v>
          </cell>
          <cell r="AN411">
            <v>23.6</v>
          </cell>
          <cell r="AO411">
            <v>24.1</v>
          </cell>
          <cell r="AP411">
            <v>24.3</v>
          </cell>
          <cell r="AQ411">
            <v>20.8</v>
          </cell>
          <cell r="AR411">
            <v>20</v>
          </cell>
          <cell r="AS411">
            <v>22.2</v>
          </cell>
          <cell r="AT411">
            <v>22.9</v>
          </cell>
          <cell r="AU411">
            <v>24</v>
          </cell>
          <cell r="AV411">
            <v>22.6</v>
          </cell>
          <cell r="AW411">
            <v>21.6</v>
          </cell>
          <cell r="AX411">
            <v>22.7</v>
          </cell>
          <cell r="AY411">
            <v>23.9</v>
          </cell>
          <cell r="AZ411">
            <v>24.1</v>
          </cell>
          <cell r="BA411">
            <v>21.8</v>
          </cell>
          <cell r="BB411">
            <v>19.8</v>
          </cell>
          <cell r="BC411">
            <v>22.2</v>
          </cell>
          <cell r="BD411">
            <v>22.3</v>
          </cell>
          <cell r="BE411">
            <v>22.1</v>
          </cell>
          <cell r="BF411">
            <v>19.5</v>
          </cell>
          <cell r="BG411">
            <v>18.7</v>
          </cell>
          <cell r="BH411">
            <v>20.5</v>
          </cell>
          <cell r="BI411">
            <v>22.1</v>
          </cell>
          <cell r="BJ411">
            <v>21.9</v>
          </cell>
          <cell r="BK411">
            <v>20.100000000000001</v>
          </cell>
          <cell r="BL411">
            <v>19</v>
          </cell>
          <cell r="BM411">
            <v>20.7</v>
          </cell>
          <cell r="BN411">
            <v>23</v>
          </cell>
          <cell r="BO411">
            <v>22.1</v>
          </cell>
          <cell r="BP411">
            <v>19.5</v>
          </cell>
          <cell r="BQ411">
            <v>19.3</v>
          </cell>
          <cell r="BR411">
            <v>20.9</v>
          </cell>
          <cell r="BS411">
            <v>22.5</v>
          </cell>
          <cell r="BT411">
            <v>22.7</v>
          </cell>
          <cell r="BU411">
            <v>21.1</v>
          </cell>
          <cell r="BV411">
            <v>21.5</v>
          </cell>
          <cell r="BW411">
            <v>21.9</v>
          </cell>
          <cell r="BX411">
            <v>23.4</v>
          </cell>
          <cell r="BY411">
            <v>23.4</v>
          </cell>
          <cell r="BZ411">
            <v>20.8</v>
          </cell>
          <cell r="CA411">
            <v>20.8</v>
          </cell>
          <cell r="CB411">
            <v>22</v>
          </cell>
          <cell r="CC411">
            <v>24.5</v>
          </cell>
          <cell r="CD411">
            <v>24.4</v>
          </cell>
          <cell r="CE411">
            <v>20.7</v>
          </cell>
          <cell r="CF411">
            <v>21.1</v>
          </cell>
          <cell r="CG411">
            <v>22.6</v>
          </cell>
          <cell r="CH411">
            <v>24.1</v>
          </cell>
          <cell r="CI411">
            <v>24.3</v>
          </cell>
          <cell r="CJ411">
            <v>22</v>
          </cell>
          <cell r="CK411">
            <v>22.1</v>
          </cell>
          <cell r="CL411">
            <v>23</v>
          </cell>
          <cell r="CM411">
            <v>25.2</v>
          </cell>
          <cell r="CN411">
            <v>25.4</v>
          </cell>
          <cell r="CO411">
            <v>22.5</v>
          </cell>
          <cell r="CP411">
            <v>23.4</v>
          </cell>
          <cell r="CQ411">
            <v>24</v>
          </cell>
          <cell r="CR411">
            <v>25.5</v>
          </cell>
          <cell r="CS411">
            <v>25.9</v>
          </cell>
          <cell r="CT411">
            <v>22.3</v>
          </cell>
          <cell r="CU411">
            <v>22.7</v>
          </cell>
          <cell r="CV411">
            <v>24</v>
          </cell>
          <cell r="CW411">
            <v>25.2</v>
          </cell>
          <cell r="CX411">
            <v>24.9</v>
          </cell>
          <cell r="CY411">
            <v>22.3</v>
          </cell>
          <cell r="CZ411">
            <v>23.2</v>
          </cell>
          <cell r="DA411">
            <v>23.8</v>
          </cell>
          <cell r="DB411">
            <v>25.1</v>
          </cell>
          <cell r="DC411">
            <v>24.9</v>
          </cell>
          <cell r="DD411">
            <v>22.5</v>
          </cell>
          <cell r="DE411">
            <v>23.3</v>
          </cell>
          <cell r="DF411">
            <v>23.9</v>
          </cell>
          <cell r="DG411">
            <v>25</v>
          </cell>
          <cell r="DH411">
            <v>24.6</v>
          </cell>
          <cell r="DI411">
            <v>21.9</v>
          </cell>
          <cell r="DJ411">
            <v>22.6</v>
          </cell>
          <cell r="DK411">
            <v>23.4</v>
          </cell>
          <cell r="DL411">
            <v>24.2</v>
          </cell>
          <cell r="DM411">
            <v>24.2</v>
          </cell>
          <cell r="DN411">
            <v>22.2</v>
          </cell>
          <cell r="DO411">
            <v>22.4</v>
          </cell>
          <cell r="DP411">
            <v>23.2</v>
          </cell>
          <cell r="DQ411">
            <v>23.4</v>
          </cell>
          <cell r="DR411">
            <v>23.5</v>
          </cell>
          <cell r="DS411">
            <v>22.2</v>
          </cell>
          <cell r="DT411">
            <v>21.8</v>
          </cell>
          <cell r="DU411">
            <v>22.7</v>
          </cell>
          <cell r="DV411">
            <v>23.1</v>
          </cell>
          <cell r="DW411">
            <v>22.6</v>
          </cell>
          <cell r="DX411">
            <v>21.9</v>
          </cell>
          <cell r="DY411">
            <v>22.4</v>
          </cell>
          <cell r="DZ411">
            <v>22.5</v>
          </cell>
          <cell r="EA411">
            <v>23.3</v>
          </cell>
          <cell r="EB411">
            <v>23.1</v>
          </cell>
          <cell r="EC411">
            <v>22.4</v>
          </cell>
          <cell r="ED411">
            <v>22.5</v>
          </cell>
          <cell r="EE411">
            <v>22.8</v>
          </cell>
          <cell r="EF411">
            <v>24.3</v>
          </cell>
          <cell r="EG411">
            <v>23.4</v>
          </cell>
          <cell r="EH411">
            <v>22.6</v>
          </cell>
          <cell r="EI411">
            <v>22.7</v>
          </cell>
          <cell r="EJ411">
            <v>23.2</v>
          </cell>
          <cell r="EK411">
            <v>23</v>
          </cell>
          <cell r="EL411">
            <v>21.5</v>
          </cell>
          <cell r="EM411">
            <v>20</v>
          </cell>
          <cell r="EN411">
            <v>19.600000000000001</v>
          </cell>
          <cell r="EO411">
            <v>21</v>
          </cell>
          <cell r="EP411">
            <v>20.3</v>
          </cell>
          <cell r="EQ411">
            <v>19.100000000000001</v>
          </cell>
          <cell r="ER411">
            <v>20.100000000000001</v>
          </cell>
          <cell r="ES411">
            <v>21.1</v>
          </cell>
          <cell r="ET411">
            <v>20.2</v>
          </cell>
          <cell r="EU411">
            <v>20.9</v>
          </cell>
          <cell r="EV411">
            <v>20.2</v>
          </cell>
          <cell r="EW411">
            <v>22.3</v>
          </cell>
          <cell r="EX411">
            <v>22.9</v>
          </cell>
          <cell r="EY411">
            <v>21.6</v>
          </cell>
          <cell r="EZ411">
            <v>22.5</v>
          </cell>
          <cell r="FA411">
            <v>23</v>
          </cell>
          <cell r="FB411">
            <v>24.5</v>
          </cell>
          <cell r="FC411">
            <v>24.6</v>
          </cell>
          <cell r="FD411">
            <v>23.7</v>
          </cell>
          <cell r="FE411">
            <v>24.2</v>
          </cell>
          <cell r="FF411">
            <v>24</v>
          </cell>
          <cell r="FG411">
            <v>24.8</v>
          </cell>
          <cell r="FH411">
            <v>24.7</v>
          </cell>
          <cell r="FI411">
            <v>24.4</v>
          </cell>
          <cell r="FJ411">
            <v>24.9</v>
          </cell>
          <cell r="FK411">
            <v>25.9</v>
          </cell>
          <cell r="FL411">
            <v>28</v>
          </cell>
          <cell r="FM411">
            <v>28.7</v>
          </cell>
          <cell r="FN411">
            <v>27</v>
          </cell>
          <cell r="FO411">
            <v>28.3</v>
          </cell>
          <cell r="FP411">
            <v>24.3</v>
          </cell>
          <cell r="FQ411">
            <v>30.7</v>
          </cell>
          <cell r="FR411">
            <v>31.9</v>
          </cell>
          <cell r="FS411">
            <v>28.9</v>
          </cell>
          <cell r="FT411">
            <v>31.5</v>
          </cell>
          <cell r="FU411">
            <v>31</v>
          </cell>
          <cell r="FV411">
            <v>34.4</v>
          </cell>
          <cell r="FW411">
            <v>33.799999999999997</v>
          </cell>
          <cell r="FX411">
            <v>32.700000000000003</v>
          </cell>
          <cell r="FY411">
            <v>34.700000000000003</v>
          </cell>
          <cell r="FZ411">
            <v>33.4</v>
          </cell>
          <cell r="GA411">
            <v>36.200000000000003</v>
          </cell>
          <cell r="GB411">
            <v>36.299999999999997</v>
          </cell>
          <cell r="GC411">
            <v>35.200000000000003</v>
          </cell>
          <cell r="GD411">
            <v>36.799999999999997</v>
          </cell>
          <cell r="GE411">
            <v>36.5</v>
          </cell>
          <cell r="GF411">
            <v>39</v>
          </cell>
          <cell r="GG411">
            <v>38.200000000000003</v>
          </cell>
          <cell r="GH411">
            <v>37.700000000000003</v>
          </cell>
          <cell r="GI411">
            <v>40.200000000000003</v>
          </cell>
          <cell r="GJ411">
            <v>38.4</v>
          </cell>
          <cell r="GK411">
            <v>41.7</v>
          </cell>
          <cell r="GL411">
            <v>40.5</v>
          </cell>
          <cell r="GM411">
            <v>40.200000000000003</v>
          </cell>
          <cell r="GN411">
            <v>41.7</v>
          </cell>
          <cell r="GO411">
            <v>41</v>
          </cell>
          <cell r="GP411">
            <v>44.3</v>
          </cell>
          <cell r="GQ411">
            <v>41.8</v>
          </cell>
          <cell r="GR411">
            <v>42.2</v>
          </cell>
          <cell r="GS411">
            <v>39.700000000000003</v>
          </cell>
          <cell r="GT411">
            <v>36.4</v>
          </cell>
          <cell r="GU411">
            <v>42.1</v>
          </cell>
          <cell r="GV411">
            <v>43.5</v>
          </cell>
          <cell r="GW411">
            <v>40.5</v>
          </cell>
          <cell r="GX411">
            <v>45.3</v>
          </cell>
          <cell r="GY411">
            <v>45</v>
          </cell>
          <cell r="GZ411">
            <v>48.4</v>
          </cell>
          <cell r="HA411">
            <v>47.7</v>
          </cell>
          <cell r="HB411">
            <v>46.7</v>
          </cell>
          <cell r="HC411">
            <v>47.6</v>
          </cell>
          <cell r="HD411">
            <v>46.9</v>
          </cell>
          <cell r="HE411">
            <v>50.3</v>
          </cell>
          <cell r="HF411">
            <v>49.7</v>
          </cell>
          <cell r="HG411">
            <v>48.7</v>
          </cell>
          <cell r="HH411">
            <v>49.5</v>
          </cell>
          <cell r="HI411">
            <v>48.7</v>
          </cell>
          <cell r="HJ411">
            <v>48.8</v>
          </cell>
          <cell r="HK411">
            <v>48.5</v>
          </cell>
          <cell r="HL411">
            <v>48.9</v>
          </cell>
          <cell r="HM411">
            <v>50.6</v>
          </cell>
          <cell r="HN411">
            <v>50.8</v>
          </cell>
          <cell r="HO411">
            <v>49.4</v>
          </cell>
        </row>
        <row r="412">
          <cell r="A412" t="str">
            <v>CUTMS</v>
          </cell>
          <cell r="B412" t="str">
            <v>current price ratio to GDP</v>
          </cell>
          <cell r="C412" t="str">
            <v>Imports of services</v>
          </cell>
          <cell r="H412">
            <v>0</v>
          </cell>
          <cell r="I412">
            <v>14.5</v>
          </cell>
          <cell r="J412">
            <v>13.8</v>
          </cell>
          <cell r="K412">
            <v>12.5</v>
          </cell>
          <cell r="L412">
            <v>12.1</v>
          </cell>
          <cell r="M412">
            <v>10.9</v>
          </cell>
          <cell r="N412">
            <v>11.9</v>
          </cell>
          <cell r="O412">
            <v>11.3</v>
          </cell>
          <cell r="P412">
            <v>12.5</v>
          </cell>
          <cell r="Q412">
            <v>12.6</v>
          </cell>
          <cell r="R412">
            <v>12.4</v>
          </cell>
          <cell r="S412">
            <v>12.2</v>
          </cell>
          <cell r="T412">
            <v>11.5</v>
          </cell>
          <cell r="U412">
            <v>11</v>
          </cell>
          <cell r="V412">
            <v>11.5</v>
          </cell>
          <cell r="W412">
            <v>11.7</v>
          </cell>
          <cell r="X412">
            <v>11.9</v>
          </cell>
          <cell r="Y412">
            <v>11.6</v>
          </cell>
          <cell r="Z412">
            <v>12.5</v>
          </cell>
          <cell r="AA412">
            <v>13.6</v>
          </cell>
          <cell r="AB412">
            <v>12.6</v>
          </cell>
          <cell r="AC412">
            <v>10.7</v>
          </cell>
          <cell r="AD412">
            <v>12.3</v>
          </cell>
          <cell r="AE412">
            <v>12.7</v>
          </cell>
          <cell r="AF412">
            <v>12.3</v>
          </cell>
          <cell r="AG412">
            <v>13.4</v>
          </cell>
          <cell r="AH412">
            <v>12.4</v>
          </cell>
          <cell r="AI412">
            <v>12.7</v>
          </cell>
          <cell r="AJ412">
            <v>12.7</v>
          </cell>
          <cell r="AK412">
            <v>13</v>
          </cell>
          <cell r="AL412">
            <v>12.5</v>
          </cell>
          <cell r="AM412">
            <v>11.3</v>
          </cell>
          <cell r="AN412">
            <v>12.4</v>
          </cell>
          <cell r="AO412">
            <v>12.9</v>
          </cell>
          <cell r="AP412">
            <v>13.5</v>
          </cell>
          <cell r="AQ412">
            <v>12.8</v>
          </cell>
          <cell r="AR412">
            <v>11.3</v>
          </cell>
          <cell r="AS412">
            <v>12.6</v>
          </cell>
          <cell r="AT412">
            <v>13.7</v>
          </cell>
          <cell r="AU412">
            <v>13</v>
          </cell>
          <cell r="AV412">
            <v>14.1</v>
          </cell>
          <cell r="AW412">
            <v>12.8</v>
          </cell>
          <cell r="AX412">
            <v>13.4</v>
          </cell>
          <cell r="AY412">
            <v>14.6</v>
          </cell>
          <cell r="AZ412">
            <v>14.5</v>
          </cell>
          <cell r="BA412">
            <v>15</v>
          </cell>
          <cell r="BB412">
            <v>13.3</v>
          </cell>
          <cell r="BC412">
            <v>14.3</v>
          </cell>
          <cell r="BD412">
            <v>15.5</v>
          </cell>
          <cell r="BE412">
            <v>14.3</v>
          </cell>
          <cell r="BF412">
            <v>13.9</v>
          </cell>
          <cell r="BG412">
            <v>13.1</v>
          </cell>
          <cell r="BH412">
            <v>14.2</v>
          </cell>
          <cell r="BI412">
            <v>17.3</v>
          </cell>
          <cell r="BJ412">
            <v>15.1</v>
          </cell>
          <cell r="BK412">
            <v>14.9</v>
          </cell>
          <cell r="BL412">
            <v>12.8</v>
          </cell>
          <cell r="BM412">
            <v>14.9</v>
          </cell>
          <cell r="BN412">
            <v>15.9</v>
          </cell>
          <cell r="BO412">
            <v>14.6</v>
          </cell>
          <cell r="BP412">
            <v>14.1</v>
          </cell>
          <cell r="BQ412">
            <v>12.6</v>
          </cell>
          <cell r="BR412">
            <v>14.3</v>
          </cell>
          <cell r="BS412">
            <v>16.2</v>
          </cell>
          <cell r="BT412">
            <v>15.2</v>
          </cell>
          <cell r="BU412">
            <v>15.6</v>
          </cell>
          <cell r="BV412">
            <v>14.2</v>
          </cell>
          <cell r="BW412">
            <v>15.2</v>
          </cell>
          <cell r="BX412">
            <v>16.899999999999999</v>
          </cell>
          <cell r="BY412">
            <v>15.6</v>
          </cell>
          <cell r="BZ412">
            <v>14.8</v>
          </cell>
          <cell r="CA412">
            <v>14.1</v>
          </cell>
          <cell r="CB412">
            <v>15.3</v>
          </cell>
          <cell r="CC412">
            <v>16.899999999999999</v>
          </cell>
          <cell r="CD412">
            <v>16.399999999999999</v>
          </cell>
          <cell r="CE412">
            <v>15.5</v>
          </cell>
          <cell r="CF412">
            <v>14.8</v>
          </cell>
          <cell r="CG412">
            <v>15.9</v>
          </cell>
          <cell r="CH412">
            <v>17.399999999999999</v>
          </cell>
          <cell r="CI412">
            <v>16.7</v>
          </cell>
          <cell r="CJ412">
            <v>15.5</v>
          </cell>
          <cell r="CK412">
            <v>14.8</v>
          </cell>
          <cell r="CL412">
            <v>16</v>
          </cell>
          <cell r="CM412">
            <v>17.100000000000001</v>
          </cell>
          <cell r="CN412">
            <v>16.5</v>
          </cell>
          <cell r="CO412">
            <v>14.7</v>
          </cell>
          <cell r="CP412">
            <v>14.7</v>
          </cell>
          <cell r="CQ412">
            <v>15.7</v>
          </cell>
          <cell r="CR412">
            <v>17.600000000000001</v>
          </cell>
          <cell r="CS412">
            <v>16.7</v>
          </cell>
          <cell r="CT412">
            <v>15.7</v>
          </cell>
          <cell r="CU412">
            <v>14.6</v>
          </cell>
          <cell r="CV412">
            <v>16.100000000000001</v>
          </cell>
          <cell r="CW412">
            <v>17.600000000000001</v>
          </cell>
          <cell r="CX412">
            <v>16</v>
          </cell>
          <cell r="CY412">
            <v>15.5</v>
          </cell>
          <cell r="CZ412">
            <v>14.9</v>
          </cell>
          <cell r="DA412">
            <v>15.9</v>
          </cell>
          <cell r="DB412">
            <v>17.899999999999999</v>
          </cell>
          <cell r="DC412">
            <v>17.3</v>
          </cell>
          <cell r="DD412">
            <v>17</v>
          </cell>
          <cell r="DE412">
            <v>16.100000000000001</v>
          </cell>
          <cell r="DF412">
            <v>17</v>
          </cell>
          <cell r="DG412">
            <v>18.5</v>
          </cell>
          <cell r="DH412">
            <v>17</v>
          </cell>
          <cell r="DI412">
            <v>16.2</v>
          </cell>
          <cell r="DJ412">
            <v>16</v>
          </cell>
          <cell r="DK412">
            <v>16.899999999999999</v>
          </cell>
          <cell r="DL412">
            <v>17.8</v>
          </cell>
          <cell r="DM412">
            <v>16.600000000000001</v>
          </cell>
          <cell r="DN412">
            <v>16.2</v>
          </cell>
          <cell r="DO412">
            <v>15.4</v>
          </cell>
          <cell r="DP412">
            <v>16.399999999999999</v>
          </cell>
          <cell r="DQ412">
            <v>16.2</v>
          </cell>
          <cell r="DR412">
            <v>15.8</v>
          </cell>
          <cell r="DS412">
            <v>15.1</v>
          </cell>
          <cell r="DT412">
            <v>14</v>
          </cell>
          <cell r="DU412">
            <v>15.2</v>
          </cell>
          <cell r="DV412">
            <v>16.2</v>
          </cell>
          <cell r="DW412">
            <v>15.8</v>
          </cell>
          <cell r="DX412">
            <v>15.7</v>
          </cell>
          <cell r="DY412">
            <v>15.1</v>
          </cell>
          <cell r="DZ412">
            <v>15.7</v>
          </cell>
          <cell r="EA412">
            <v>17.3</v>
          </cell>
          <cell r="EB412">
            <v>16.7</v>
          </cell>
          <cell r="EC412">
            <v>16.5</v>
          </cell>
          <cell r="ED412">
            <v>15</v>
          </cell>
          <cell r="EE412">
            <v>16.3</v>
          </cell>
          <cell r="EF412">
            <v>16.8</v>
          </cell>
          <cell r="EG412">
            <v>15.5</v>
          </cell>
          <cell r="EH412">
            <v>15.4</v>
          </cell>
          <cell r="EI412">
            <v>14.6</v>
          </cell>
          <cell r="EJ412">
            <v>15.5</v>
          </cell>
          <cell r="EK412">
            <v>15.9</v>
          </cell>
          <cell r="EL412">
            <v>14</v>
          </cell>
          <cell r="EM412">
            <v>14.7</v>
          </cell>
          <cell r="EN412">
            <v>13.7</v>
          </cell>
          <cell r="EO412">
            <v>14.6</v>
          </cell>
          <cell r="EP412">
            <v>15.8</v>
          </cell>
          <cell r="EQ412">
            <v>14.5</v>
          </cell>
          <cell r="ER412">
            <v>14.9</v>
          </cell>
          <cell r="ES412">
            <v>14.8</v>
          </cell>
          <cell r="ET412">
            <v>15</v>
          </cell>
          <cell r="EU412">
            <v>15.6</v>
          </cell>
          <cell r="EV412">
            <v>14.1</v>
          </cell>
          <cell r="EW412">
            <v>15</v>
          </cell>
          <cell r="EX412">
            <v>13.6</v>
          </cell>
          <cell r="EY412">
            <v>14.5</v>
          </cell>
          <cell r="EZ412">
            <v>14.7</v>
          </cell>
          <cell r="FA412">
            <v>14.4</v>
          </cell>
          <cell r="FB412">
            <v>15.1</v>
          </cell>
          <cell r="FC412">
            <v>13.7</v>
          </cell>
          <cell r="FD412">
            <v>14.5</v>
          </cell>
          <cell r="FE412">
            <v>15.5</v>
          </cell>
          <cell r="FF412">
            <v>14.9</v>
          </cell>
          <cell r="FG412">
            <v>15.2</v>
          </cell>
          <cell r="FH412">
            <v>13.7</v>
          </cell>
          <cell r="FI412">
            <v>14.8</v>
          </cell>
          <cell r="FJ412">
            <v>16.2</v>
          </cell>
          <cell r="FK412">
            <v>15.2</v>
          </cell>
          <cell r="FL412">
            <v>16.5</v>
          </cell>
          <cell r="FM412">
            <v>15.2</v>
          </cell>
          <cell r="FN412">
            <v>15.8</v>
          </cell>
          <cell r="FO412">
            <v>16.399999999999999</v>
          </cell>
          <cell r="FP412">
            <v>14.3</v>
          </cell>
          <cell r="FQ412">
            <v>17.399999999999999</v>
          </cell>
          <cell r="FR412">
            <v>16.8</v>
          </cell>
          <cell r="FS412">
            <v>16.3</v>
          </cell>
          <cell r="FT412">
            <v>17.7</v>
          </cell>
          <cell r="FU412">
            <v>18.399999999999999</v>
          </cell>
          <cell r="FV412">
            <v>19.600000000000001</v>
          </cell>
          <cell r="FW412">
            <v>18.3</v>
          </cell>
          <cell r="FX412">
            <v>18.5</v>
          </cell>
          <cell r="FY412">
            <v>19.100000000000001</v>
          </cell>
          <cell r="FZ412">
            <v>18.399999999999999</v>
          </cell>
          <cell r="GA412">
            <v>19.7</v>
          </cell>
          <cell r="GB412">
            <v>18</v>
          </cell>
          <cell r="GC412">
            <v>18.8</v>
          </cell>
          <cell r="GD412">
            <v>18.600000000000001</v>
          </cell>
          <cell r="GE412">
            <v>19.5</v>
          </cell>
          <cell r="GF412">
            <v>20.2</v>
          </cell>
          <cell r="GG412">
            <v>18.7</v>
          </cell>
          <cell r="GH412">
            <v>19.3</v>
          </cell>
          <cell r="GI412">
            <v>20</v>
          </cell>
          <cell r="GJ412">
            <v>20.6</v>
          </cell>
          <cell r="GK412">
            <v>21</v>
          </cell>
          <cell r="GL412">
            <v>19.5</v>
          </cell>
          <cell r="GM412">
            <v>20.2</v>
          </cell>
          <cell r="GN412">
            <v>22</v>
          </cell>
          <cell r="GO412">
            <v>21.9</v>
          </cell>
          <cell r="GP412">
            <v>22.4</v>
          </cell>
          <cell r="GQ412">
            <v>19.8</v>
          </cell>
          <cell r="GR412">
            <v>21.5</v>
          </cell>
          <cell r="GS412">
            <v>19.600000000000001</v>
          </cell>
          <cell r="GT412">
            <v>19.600000000000001</v>
          </cell>
          <cell r="GU412">
            <v>21.3</v>
          </cell>
          <cell r="GV412">
            <v>21.1</v>
          </cell>
          <cell r="GW412">
            <v>20.5</v>
          </cell>
          <cell r="GX412">
            <v>21.8</v>
          </cell>
          <cell r="GY412">
            <v>22.4</v>
          </cell>
          <cell r="GZ412">
            <v>22.9</v>
          </cell>
          <cell r="HA412">
            <v>22.5</v>
          </cell>
          <cell r="HB412">
            <v>22.4</v>
          </cell>
          <cell r="HC412">
            <v>22.4</v>
          </cell>
          <cell r="HD412">
            <v>22.7</v>
          </cell>
          <cell r="HE412">
            <v>23.1</v>
          </cell>
          <cell r="HF412">
            <v>22.4</v>
          </cell>
          <cell r="HG412">
            <v>22.7</v>
          </cell>
          <cell r="HH412">
            <v>22.8</v>
          </cell>
          <cell r="HI412">
            <v>22.3</v>
          </cell>
          <cell r="HJ412">
            <v>21.6</v>
          </cell>
          <cell r="HK412">
            <v>21.2</v>
          </cell>
          <cell r="HL412">
            <v>21.9</v>
          </cell>
          <cell r="HM412">
            <v>22.3</v>
          </cell>
          <cell r="HN412">
            <v>21.4</v>
          </cell>
          <cell r="HO412">
            <v>21.2</v>
          </cell>
        </row>
        <row r="413">
          <cell r="A413" t="str">
            <v>CUTCXDM1</v>
          </cell>
          <cell r="B413" t="str">
            <v>% distribution of CXDM at current price</v>
          </cell>
          <cell r="C413" t="str">
            <v>Group 1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28.7</v>
          </cell>
          <cell r="O413">
            <v>29.8</v>
          </cell>
          <cell r="P413">
            <v>28.5</v>
          </cell>
          <cell r="Q413">
            <v>28.4</v>
          </cell>
          <cell r="R413">
            <v>28.3</v>
          </cell>
          <cell r="S413">
            <v>28.4</v>
          </cell>
          <cell r="T413">
            <v>27.7</v>
          </cell>
          <cell r="U413">
            <v>23.2</v>
          </cell>
          <cell r="V413">
            <v>26.2</v>
          </cell>
          <cell r="W413">
            <v>29.5</v>
          </cell>
          <cell r="X413">
            <v>29.3</v>
          </cell>
          <cell r="Y413">
            <v>27.2</v>
          </cell>
          <cell r="Z413">
            <v>28</v>
          </cell>
          <cell r="AA413">
            <v>32</v>
          </cell>
          <cell r="AB413">
            <v>30.5</v>
          </cell>
          <cell r="AC413">
            <v>28.7</v>
          </cell>
          <cell r="AD413">
            <v>29.8</v>
          </cell>
          <cell r="AE413">
            <v>27.3</v>
          </cell>
          <cell r="AF413">
            <v>28.7</v>
          </cell>
          <cell r="AG413">
            <v>30.3</v>
          </cell>
          <cell r="AH413">
            <v>27.1</v>
          </cell>
          <cell r="AI413">
            <v>28.3</v>
          </cell>
          <cell r="AJ413">
            <v>26.7</v>
          </cell>
          <cell r="AK413">
            <v>26.7</v>
          </cell>
          <cell r="AL413">
            <v>29.4</v>
          </cell>
          <cell r="AM413">
            <v>25</v>
          </cell>
          <cell r="AN413">
            <v>26.9</v>
          </cell>
          <cell r="AO413">
            <v>26</v>
          </cell>
          <cell r="AP413">
            <v>25.7</v>
          </cell>
          <cell r="AQ413">
            <v>25.9</v>
          </cell>
          <cell r="AR413">
            <v>23.1</v>
          </cell>
          <cell r="AS413">
            <v>25.1</v>
          </cell>
          <cell r="AT413">
            <v>26.6</v>
          </cell>
          <cell r="AU413">
            <v>25.6</v>
          </cell>
          <cell r="AV413">
            <v>25.2</v>
          </cell>
          <cell r="AW413">
            <v>21.7</v>
          </cell>
          <cell r="AX413">
            <v>24.6</v>
          </cell>
          <cell r="AY413">
            <v>22.4</v>
          </cell>
          <cell r="AZ413">
            <v>23.2</v>
          </cell>
          <cell r="BA413">
            <v>24.7</v>
          </cell>
          <cell r="BB413">
            <v>22.6</v>
          </cell>
          <cell r="BC413">
            <v>23.2</v>
          </cell>
          <cell r="BD413">
            <v>21</v>
          </cell>
          <cell r="BE413">
            <v>22.2</v>
          </cell>
          <cell r="BF413">
            <v>23.6</v>
          </cell>
          <cell r="BG413">
            <v>21.8</v>
          </cell>
          <cell r="BH413">
            <v>22.2</v>
          </cell>
          <cell r="BI413">
            <v>19.600000000000001</v>
          </cell>
          <cell r="BJ413">
            <v>20.9</v>
          </cell>
          <cell r="BK413">
            <v>24.1</v>
          </cell>
          <cell r="BL413">
            <v>21.6</v>
          </cell>
          <cell r="BM413">
            <v>21.6</v>
          </cell>
          <cell r="BN413">
            <v>19.3</v>
          </cell>
          <cell r="BO413">
            <v>21.4</v>
          </cell>
          <cell r="BP413">
            <v>23.3</v>
          </cell>
          <cell r="BQ413">
            <v>21.7</v>
          </cell>
          <cell r="BR413">
            <v>21.5</v>
          </cell>
          <cell r="BS413">
            <v>20</v>
          </cell>
          <cell r="BT413">
            <v>21.2</v>
          </cell>
          <cell r="BU413">
            <v>21.7</v>
          </cell>
          <cell r="BV413">
            <v>20.8</v>
          </cell>
          <cell r="BW413">
            <v>20.9</v>
          </cell>
          <cell r="BX413">
            <v>18.899999999999999</v>
          </cell>
          <cell r="BY413">
            <v>21</v>
          </cell>
          <cell r="BZ413">
            <v>20.7</v>
          </cell>
          <cell r="CA413">
            <v>19.3</v>
          </cell>
          <cell r="CB413">
            <v>19.899999999999999</v>
          </cell>
          <cell r="CC413">
            <v>17.899999999999999</v>
          </cell>
          <cell r="CD413">
            <v>19.5</v>
          </cell>
          <cell r="CE413">
            <v>18.899999999999999</v>
          </cell>
          <cell r="CF413">
            <v>17.8</v>
          </cell>
          <cell r="CG413">
            <v>18.5</v>
          </cell>
          <cell r="CH413">
            <v>16.899999999999999</v>
          </cell>
          <cell r="CI413">
            <v>18.3</v>
          </cell>
          <cell r="CJ413">
            <v>17.7</v>
          </cell>
          <cell r="CK413">
            <v>15.8</v>
          </cell>
          <cell r="CL413">
            <v>17.100000000000001</v>
          </cell>
          <cell r="CM413">
            <v>15.6</v>
          </cell>
          <cell r="CN413">
            <v>16.2</v>
          </cell>
          <cell r="CO413">
            <v>16</v>
          </cell>
          <cell r="CP413">
            <v>15.5</v>
          </cell>
          <cell r="CQ413">
            <v>15.8</v>
          </cell>
          <cell r="CR413">
            <v>14.5</v>
          </cell>
          <cell r="CS413">
            <v>15.3</v>
          </cell>
          <cell r="CT413">
            <v>15.7</v>
          </cell>
          <cell r="CU413">
            <v>14.1</v>
          </cell>
          <cell r="CV413">
            <v>14.9</v>
          </cell>
          <cell r="CW413">
            <v>13.8</v>
          </cell>
          <cell r="CX413">
            <v>14.9</v>
          </cell>
          <cell r="CY413">
            <v>15.6</v>
          </cell>
          <cell r="CZ413">
            <v>13.8</v>
          </cell>
          <cell r="DA413">
            <v>14.5</v>
          </cell>
          <cell r="DB413">
            <v>14.2</v>
          </cell>
          <cell r="DC413">
            <v>14.6</v>
          </cell>
          <cell r="DD413">
            <v>15.1</v>
          </cell>
          <cell r="DE413">
            <v>13.7</v>
          </cell>
          <cell r="DF413">
            <v>14.4</v>
          </cell>
          <cell r="DG413">
            <v>13.4</v>
          </cell>
          <cell r="DH413">
            <v>14.4</v>
          </cell>
          <cell r="DI413">
            <v>13.9</v>
          </cell>
          <cell r="DJ413">
            <v>12.5</v>
          </cell>
          <cell r="DK413">
            <v>13.5</v>
          </cell>
          <cell r="DL413">
            <v>12.1</v>
          </cell>
          <cell r="DM413">
            <v>13.5</v>
          </cell>
          <cell r="DN413">
            <v>12.3</v>
          </cell>
          <cell r="DO413">
            <v>11.2</v>
          </cell>
          <cell r="DP413">
            <v>12.2</v>
          </cell>
          <cell r="DQ413">
            <v>11.2</v>
          </cell>
          <cell r="DR413">
            <v>12.3</v>
          </cell>
          <cell r="DS413">
            <v>12.3</v>
          </cell>
          <cell r="DT413">
            <v>11.1</v>
          </cell>
          <cell r="DU413">
            <v>11.7</v>
          </cell>
          <cell r="DV413">
            <v>10.8</v>
          </cell>
          <cell r="DW413">
            <v>12.8</v>
          </cell>
          <cell r="DX413">
            <v>12.1</v>
          </cell>
          <cell r="DY413">
            <v>11.6</v>
          </cell>
          <cell r="DZ413">
            <v>11.8</v>
          </cell>
          <cell r="EA413">
            <v>10.9</v>
          </cell>
          <cell r="EB413">
            <v>13.9</v>
          </cell>
          <cell r="EC413">
            <v>12.4</v>
          </cell>
          <cell r="ED413">
            <v>11.7</v>
          </cell>
          <cell r="EE413">
            <v>12.2</v>
          </cell>
          <cell r="EF413">
            <v>11.2</v>
          </cell>
          <cell r="EG413">
            <v>14.1</v>
          </cell>
          <cell r="EH413">
            <v>12.1</v>
          </cell>
          <cell r="EI413">
            <v>11.4</v>
          </cell>
          <cell r="EJ413">
            <v>12.2</v>
          </cell>
          <cell r="EK413">
            <v>10.7</v>
          </cell>
          <cell r="EL413">
            <v>13.5</v>
          </cell>
          <cell r="EM413">
            <v>11.5</v>
          </cell>
          <cell r="EN413">
            <v>11.3</v>
          </cell>
          <cell r="EO413">
            <v>11.7</v>
          </cell>
          <cell r="EP413">
            <v>10.4</v>
          </cell>
          <cell r="EQ413">
            <v>13.1</v>
          </cell>
          <cell r="ER413">
            <v>11.8</v>
          </cell>
          <cell r="ES413">
            <v>11.4</v>
          </cell>
          <cell r="ET413">
            <v>11.7</v>
          </cell>
          <cell r="EU413">
            <v>10.8</v>
          </cell>
          <cell r="EV413">
            <v>13.2</v>
          </cell>
          <cell r="EW413">
            <v>11.9</v>
          </cell>
          <cell r="EX413">
            <v>11.5</v>
          </cell>
          <cell r="EY413">
            <v>11.9</v>
          </cell>
          <cell r="EZ413">
            <v>10.6</v>
          </cell>
          <cell r="FA413">
            <v>13.3</v>
          </cell>
          <cell r="FB413">
            <v>11.6</v>
          </cell>
          <cell r="FC413">
            <v>11.7</v>
          </cell>
          <cell r="FD413">
            <v>11.8</v>
          </cell>
          <cell r="FE413">
            <v>10.7</v>
          </cell>
          <cell r="FF413">
            <v>13.3</v>
          </cell>
          <cell r="FG413">
            <v>11.9</v>
          </cell>
          <cell r="FH413">
            <v>12.1</v>
          </cell>
          <cell r="FI413">
            <v>12</v>
          </cell>
          <cell r="FJ413">
            <v>10.9</v>
          </cell>
          <cell r="FK413">
            <v>13.5</v>
          </cell>
          <cell r="FL413">
            <v>12</v>
          </cell>
          <cell r="FM413">
            <v>12.2</v>
          </cell>
          <cell r="FN413">
            <v>12.2</v>
          </cell>
          <cell r="FO413">
            <v>10.9</v>
          </cell>
          <cell r="FP413">
            <v>14.3</v>
          </cell>
          <cell r="FQ413">
            <v>11.9</v>
          </cell>
          <cell r="FR413">
            <v>11.8</v>
          </cell>
          <cell r="FS413">
            <v>12.2</v>
          </cell>
          <cell r="FT413">
            <v>10.8</v>
          </cell>
          <cell r="FU413">
            <v>13.1</v>
          </cell>
          <cell r="FV413">
            <v>12.3</v>
          </cell>
          <cell r="FW413">
            <v>12.4</v>
          </cell>
          <cell r="FX413">
            <v>12.2</v>
          </cell>
          <cell r="FY413">
            <v>10.9</v>
          </cell>
          <cell r="FZ413">
            <v>13.2</v>
          </cell>
          <cell r="GA413">
            <v>12.1</v>
          </cell>
          <cell r="GB413">
            <v>12.1</v>
          </cell>
          <cell r="GC413">
            <v>12.1</v>
          </cell>
          <cell r="GD413">
            <v>10.6</v>
          </cell>
          <cell r="GE413">
            <v>12.9</v>
          </cell>
          <cell r="GF413">
            <v>11.8</v>
          </cell>
          <cell r="GG413">
            <v>12</v>
          </cell>
          <cell r="GH413">
            <v>11.9</v>
          </cell>
          <cell r="GI413">
            <v>10.7</v>
          </cell>
          <cell r="GJ413">
            <v>12.8</v>
          </cell>
          <cell r="GK413">
            <v>11.7</v>
          </cell>
          <cell r="GL413">
            <v>11.1</v>
          </cell>
          <cell r="GM413">
            <v>11.6</v>
          </cell>
          <cell r="GN413">
            <v>11.8</v>
          </cell>
          <cell r="GO413">
            <v>14.3</v>
          </cell>
          <cell r="GP413">
            <v>13.5</v>
          </cell>
          <cell r="GQ413">
            <v>13.3</v>
          </cell>
          <cell r="GR413">
            <v>13.2</v>
          </cell>
          <cell r="GS413">
            <v>13.3</v>
          </cell>
          <cell r="GT413">
            <v>15.3</v>
          </cell>
          <cell r="GU413">
            <v>13.8</v>
          </cell>
          <cell r="GV413">
            <v>13</v>
          </cell>
          <cell r="GW413">
            <v>13.8</v>
          </cell>
          <cell r="GX413">
            <v>12.7</v>
          </cell>
          <cell r="GY413">
            <v>15</v>
          </cell>
          <cell r="GZ413">
            <v>13.7</v>
          </cell>
          <cell r="HA413">
            <v>12.7</v>
          </cell>
          <cell r="HB413">
            <v>13.5</v>
          </cell>
          <cell r="HC413">
            <v>12.9</v>
          </cell>
          <cell r="HD413">
            <v>14.5</v>
          </cell>
          <cell r="HE413">
            <v>13.5</v>
          </cell>
          <cell r="HF413">
            <v>12.9</v>
          </cell>
          <cell r="HG413">
            <v>13.5</v>
          </cell>
          <cell r="HH413">
            <v>12.6</v>
          </cell>
          <cell r="HI413">
            <v>14.6</v>
          </cell>
          <cell r="HJ413">
            <v>13.7</v>
          </cell>
          <cell r="HK413">
            <v>12.5</v>
          </cell>
          <cell r="HL413">
            <v>13.3</v>
          </cell>
          <cell r="HM413">
            <v>11.9</v>
          </cell>
          <cell r="HN413">
            <v>13.9</v>
          </cell>
          <cell r="HO413">
            <v>13.6</v>
          </cell>
        </row>
        <row r="414">
          <cell r="A414" t="str">
            <v>CUTCXDM2</v>
          </cell>
          <cell r="B414" t="str">
            <v>% distribution of CXDM at current price</v>
          </cell>
          <cell r="C414" t="str">
            <v>Group 2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2.1</v>
          </cell>
          <cell r="O414">
            <v>2.1</v>
          </cell>
          <cell r="P414">
            <v>1.9</v>
          </cell>
          <cell r="Q414">
            <v>2.1</v>
          </cell>
          <cell r="R414">
            <v>2.1</v>
          </cell>
          <cell r="S414">
            <v>2.2999999999999998</v>
          </cell>
          <cell r="T414">
            <v>2.2999999999999998</v>
          </cell>
          <cell r="U414">
            <v>2.2999999999999998</v>
          </cell>
          <cell r="V414">
            <v>1.9</v>
          </cell>
          <cell r="W414">
            <v>2.2000000000000002</v>
          </cell>
          <cell r="X414">
            <v>1.7</v>
          </cell>
          <cell r="Y414">
            <v>2</v>
          </cell>
          <cell r="Z414">
            <v>2.2000000000000002</v>
          </cell>
          <cell r="AA414">
            <v>1.4</v>
          </cell>
          <cell r="AB414">
            <v>1.6</v>
          </cell>
          <cell r="AC414">
            <v>1.7</v>
          </cell>
          <cell r="AD414">
            <v>1.7</v>
          </cell>
          <cell r="AE414">
            <v>1.9</v>
          </cell>
          <cell r="AF414">
            <v>1.5</v>
          </cell>
          <cell r="AG414">
            <v>1.7</v>
          </cell>
          <cell r="AH414">
            <v>1.9</v>
          </cell>
          <cell r="AI414">
            <v>1.8</v>
          </cell>
          <cell r="AJ414">
            <v>1.9</v>
          </cell>
          <cell r="AK414">
            <v>1.4</v>
          </cell>
          <cell r="AL414">
            <v>1.7</v>
          </cell>
          <cell r="AM414">
            <v>1.9</v>
          </cell>
          <cell r="AN414">
            <v>1.7</v>
          </cell>
          <cell r="AO414">
            <v>1.7</v>
          </cell>
          <cell r="AP414">
            <v>1.4</v>
          </cell>
          <cell r="AQ414">
            <v>1.8</v>
          </cell>
          <cell r="AR414">
            <v>1.7</v>
          </cell>
          <cell r="AS414">
            <v>1.6</v>
          </cell>
          <cell r="AT414">
            <v>1.7</v>
          </cell>
          <cell r="AU414">
            <v>1.2</v>
          </cell>
          <cell r="AV414">
            <v>1.5</v>
          </cell>
          <cell r="AW414">
            <v>1.7</v>
          </cell>
          <cell r="AX414">
            <v>1.6</v>
          </cell>
          <cell r="AY414">
            <v>1.7</v>
          </cell>
          <cell r="AZ414">
            <v>1.1000000000000001</v>
          </cell>
          <cell r="BA414">
            <v>1.5</v>
          </cell>
          <cell r="BB414">
            <v>1.5</v>
          </cell>
          <cell r="BC414">
            <v>1.5</v>
          </cell>
          <cell r="BD414">
            <v>1.4</v>
          </cell>
          <cell r="BE414">
            <v>0.8</v>
          </cell>
          <cell r="BF414">
            <v>1.3</v>
          </cell>
          <cell r="BG414">
            <v>1.3</v>
          </cell>
          <cell r="BH414">
            <v>1.2</v>
          </cell>
          <cell r="BI414">
            <v>1.6</v>
          </cell>
          <cell r="BJ414">
            <v>0.8</v>
          </cell>
          <cell r="BK414">
            <v>1.3</v>
          </cell>
          <cell r="BL414">
            <v>1.4</v>
          </cell>
          <cell r="BM414">
            <v>1.3</v>
          </cell>
          <cell r="BN414">
            <v>1.4</v>
          </cell>
          <cell r="BO414">
            <v>0.9</v>
          </cell>
          <cell r="BP414">
            <v>1.3</v>
          </cell>
          <cell r="BQ414">
            <v>1.3</v>
          </cell>
          <cell r="BR414">
            <v>1.2</v>
          </cell>
          <cell r="BS414">
            <v>1.3</v>
          </cell>
          <cell r="BT414">
            <v>0.8</v>
          </cell>
          <cell r="BU414">
            <v>1.1000000000000001</v>
          </cell>
          <cell r="BV414">
            <v>1.2</v>
          </cell>
          <cell r="BW414">
            <v>1.1000000000000001</v>
          </cell>
          <cell r="BX414">
            <v>1.5</v>
          </cell>
          <cell r="BY414">
            <v>0.6</v>
          </cell>
          <cell r="BZ414">
            <v>0.9</v>
          </cell>
          <cell r="CA414">
            <v>0.9</v>
          </cell>
          <cell r="CB414">
            <v>1</v>
          </cell>
          <cell r="CC414">
            <v>1</v>
          </cell>
          <cell r="CD414">
            <v>0.8</v>
          </cell>
          <cell r="CE414">
            <v>1</v>
          </cell>
          <cell r="CF414">
            <v>1.1000000000000001</v>
          </cell>
          <cell r="CG414">
            <v>1</v>
          </cell>
          <cell r="CH414">
            <v>1.2</v>
          </cell>
          <cell r="CI414">
            <v>0.8</v>
          </cell>
          <cell r="CJ414">
            <v>1.1000000000000001</v>
          </cell>
          <cell r="CK414">
            <v>1.1000000000000001</v>
          </cell>
          <cell r="CL414">
            <v>1.1000000000000001</v>
          </cell>
          <cell r="CM414">
            <v>1.2</v>
          </cell>
          <cell r="CN414">
            <v>0.8</v>
          </cell>
          <cell r="CO414">
            <v>1.2</v>
          </cell>
          <cell r="CP414">
            <v>1.1000000000000001</v>
          </cell>
          <cell r="CQ414">
            <v>1.1000000000000001</v>
          </cell>
          <cell r="CR414">
            <v>1.6</v>
          </cell>
          <cell r="CS414">
            <v>0.8</v>
          </cell>
          <cell r="CT414">
            <v>1</v>
          </cell>
          <cell r="CU414">
            <v>1</v>
          </cell>
          <cell r="CV414">
            <v>1.1000000000000001</v>
          </cell>
          <cell r="CW414">
            <v>1</v>
          </cell>
          <cell r="CX414">
            <v>0.7</v>
          </cell>
          <cell r="CY414">
            <v>0.8</v>
          </cell>
          <cell r="CZ414">
            <v>0.9</v>
          </cell>
          <cell r="DA414">
            <v>0.8</v>
          </cell>
          <cell r="DB414">
            <v>1.2</v>
          </cell>
          <cell r="DC414">
            <v>0.5</v>
          </cell>
          <cell r="DD414">
            <v>0.8</v>
          </cell>
          <cell r="DE414">
            <v>0.8</v>
          </cell>
          <cell r="DF414">
            <v>0.8</v>
          </cell>
          <cell r="DG414">
            <v>1.2</v>
          </cell>
          <cell r="DH414">
            <v>0.4</v>
          </cell>
          <cell r="DI414">
            <v>0.8</v>
          </cell>
          <cell r="DJ414">
            <v>0.7</v>
          </cell>
          <cell r="DK414">
            <v>0.8</v>
          </cell>
          <cell r="DL414">
            <v>1</v>
          </cell>
          <cell r="DM414">
            <v>0.4</v>
          </cell>
          <cell r="DN414">
            <v>0.8</v>
          </cell>
          <cell r="DO414">
            <v>0.6</v>
          </cell>
          <cell r="DP414">
            <v>0.7</v>
          </cell>
          <cell r="DQ414">
            <v>0.9</v>
          </cell>
          <cell r="DR414">
            <v>0.2</v>
          </cell>
          <cell r="DS414">
            <v>0.7</v>
          </cell>
          <cell r="DT414">
            <v>0.7</v>
          </cell>
          <cell r="DU414">
            <v>0.6</v>
          </cell>
          <cell r="DV414">
            <v>0.9</v>
          </cell>
          <cell r="DW414">
            <v>0.3</v>
          </cell>
          <cell r="DX414">
            <v>0.5</v>
          </cell>
          <cell r="DY414">
            <v>0.6</v>
          </cell>
          <cell r="DZ414">
            <v>0.6</v>
          </cell>
          <cell r="EA414">
            <v>0.7</v>
          </cell>
          <cell r="EB414">
            <v>0.2</v>
          </cell>
          <cell r="EC414">
            <v>0.6</v>
          </cell>
          <cell r="ED414">
            <v>0.6</v>
          </cell>
          <cell r="EE414">
            <v>0.5</v>
          </cell>
          <cell r="EF414">
            <v>0.7</v>
          </cell>
          <cell r="EG414">
            <v>0.4</v>
          </cell>
          <cell r="EH414">
            <v>0.6</v>
          </cell>
          <cell r="EI414">
            <v>0.6</v>
          </cell>
          <cell r="EJ414">
            <v>0.6</v>
          </cell>
          <cell r="EK414">
            <v>0.6</v>
          </cell>
          <cell r="EL414">
            <v>0.4</v>
          </cell>
          <cell r="EM414">
            <v>0.4</v>
          </cell>
          <cell r="EN414">
            <v>0.4</v>
          </cell>
          <cell r="EO414">
            <v>0.5</v>
          </cell>
          <cell r="EP414">
            <v>0.4</v>
          </cell>
          <cell r="EQ414">
            <v>0.3</v>
          </cell>
          <cell r="ER414">
            <v>0.4</v>
          </cell>
          <cell r="ES414">
            <v>0.4</v>
          </cell>
          <cell r="ET414">
            <v>0.4</v>
          </cell>
          <cell r="EU414">
            <v>0.5</v>
          </cell>
          <cell r="EV414">
            <v>0.4</v>
          </cell>
          <cell r="EW414">
            <v>0.4</v>
          </cell>
          <cell r="EX414">
            <v>0.5</v>
          </cell>
          <cell r="EY414">
            <v>0.5</v>
          </cell>
          <cell r="EZ414">
            <v>0.3</v>
          </cell>
          <cell r="FA414">
            <v>0.3</v>
          </cell>
          <cell r="FB414">
            <v>0.3</v>
          </cell>
          <cell r="FC414">
            <v>0.3</v>
          </cell>
          <cell r="FD414">
            <v>0.3</v>
          </cell>
          <cell r="FE414">
            <v>0.4</v>
          </cell>
          <cell r="FF414">
            <v>0.3</v>
          </cell>
          <cell r="FG414">
            <v>0.3</v>
          </cell>
          <cell r="FH414">
            <v>0.3</v>
          </cell>
          <cell r="FI414">
            <v>0.4</v>
          </cell>
          <cell r="FJ414">
            <v>0.5</v>
          </cell>
          <cell r="FK414">
            <v>0.3</v>
          </cell>
          <cell r="FL414">
            <v>0.3</v>
          </cell>
          <cell r="FM414">
            <v>0.3</v>
          </cell>
          <cell r="FN414">
            <v>0.4</v>
          </cell>
          <cell r="FO414">
            <v>0.4</v>
          </cell>
          <cell r="FP414">
            <v>0.3</v>
          </cell>
          <cell r="FQ414">
            <v>0.3</v>
          </cell>
          <cell r="FR414">
            <v>0.4</v>
          </cell>
          <cell r="FS414">
            <v>0.4</v>
          </cell>
          <cell r="FT414">
            <v>0.5</v>
          </cell>
          <cell r="FU414">
            <v>0.4</v>
          </cell>
          <cell r="FV414">
            <v>0.3</v>
          </cell>
          <cell r="FW414">
            <v>0.4</v>
          </cell>
          <cell r="FX414">
            <v>0.4</v>
          </cell>
          <cell r="FY414">
            <v>0.5</v>
          </cell>
          <cell r="FZ414">
            <v>0.4</v>
          </cell>
          <cell r="GA414">
            <v>0.3</v>
          </cell>
          <cell r="GB414">
            <v>0.4</v>
          </cell>
          <cell r="GC414">
            <v>0.4</v>
          </cell>
          <cell r="GD414">
            <v>0.5</v>
          </cell>
          <cell r="GE414">
            <v>0.5</v>
          </cell>
          <cell r="GF414">
            <v>0.3</v>
          </cell>
          <cell r="GG414">
            <v>0.4</v>
          </cell>
          <cell r="GH414">
            <v>0.4</v>
          </cell>
          <cell r="GI414">
            <v>0.6</v>
          </cell>
          <cell r="GJ414">
            <v>0.5</v>
          </cell>
          <cell r="GK414">
            <v>0.3</v>
          </cell>
          <cell r="GL414">
            <v>0.4</v>
          </cell>
          <cell r="GM414">
            <v>0.5</v>
          </cell>
          <cell r="GN414">
            <v>0.6</v>
          </cell>
          <cell r="GO414">
            <v>0.5</v>
          </cell>
          <cell r="GP414">
            <v>0.3</v>
          </cell>
          <cell r="GQ414">
            <v>0.4</v>
          </cell>
          <cell r="GR414">
            <v>0.5</v>
          </cell>
          <cell r="GS414">
            <v>0.8</v>
          </cell>
          <cell r="GT414">
            <v>0.5</v>
          </cell>
          <cell r="GU414">
            <v>0.4</v>
          </cell>
          <cell r="GV414">
            <v>0.5</v>
          </cell>
          <cell r="GW414">
            <v>0.6</v>
          </cell>
          <cell r="GX414">
            <v>1.2</v>
          </cell>
          <cell r="GY414">
            <v>0.7</v>
          </cell>
          <cell r="GZ414">
            <v>0.5</v>
          </cell>
          <cell r="HA414">
            <v>0.5</v>
          </cell>
          <cell r="HB414">
            <v>0.7</v>
          </cell>
          <cell r="HC414">
            <v>1</v>
          </cell>
          <cell r="HD414">
            <v>0.7</v>
          </cell>
          <cell r="HE414">
            <v>0.5</v>
          </cell>
          <cell r="HF414">
            <v>0.6</v>
          </cell>
          <cell r="HG414">
            <v>0.7</v>
          </cell>
          <cell r="HH414">
            <v>0.9</v>
          </cell>
          <cell r="HI414">
            <v>1.4</v>
          </cell>
          <cell r="HJ414">
            <v>1.5</v>
          </cell>
          <cell r="HK414">
            <v>0.6</v>
          </cell>
          <cell r="HL414">
            <v>1.1000000000000001</v>
          </cell>
          <cell r="HM414">
            <v>1.1000000000000001</v>
          </cell>
          <cell r="HN414">
            <v>1.7</v>
          </cell>
          <cell r="HO414">
            <v>1.8</v>
          </cell>
        </row>
        <row r="415">
          <cell r="A415" t="str">
            <v>CUTCXDM3</v>
          </cell>
          <cell r="B415" t="str">
            <v>% distribution of CXDM at current price</v>
          </cell>
          <cell r="C415" t="str">
            <v>Group 3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2.2000000000000002</v>
          </cell>
          <cell r="O415">
            <v>2.2999999999999998</v>
          </cell>
          <cell r="P415">
            <v>2</v>
          </cell>
          <cell r="Q415">
            <v>1.8</v>
          </cell>
          <cell r="R415">
            <v>1.8</v>
          </cell>
          <cell r="S415">
            <v>1.6</v>
          </cell>
          <cell r="T415">
            <v>1.5</v>
          </cell>
          <cell r="U415">
            <v>1.4</v>
          </cell>
          <cell r="V415">
            <v>1.2</v>
          </cell>
          <cell r="W415">
            <v>1.2</v>
          </cell>
          <cell r="X415">
            <v>1</v>
          </cell>
          <cell r="Y415">
            <v>1.2</v>
          </cell>
          <cell r="Z415">
            <v>1.2</v>
          </cell>
          <cell r="AA415">
            <v>1.2</v>
          </cell>
          <cell r="AB415">
            <v>1.3</v>
          </cell>
          <cell r="AC415">
            <v>1.3</v>
          </cell>
          <cell r="AD415">
            <v>1.2</v>
          </cell>
          <cell r="AE415">
            <v>1.4</v>
          </cell>
          <cell r="AF415">
            <v>1.3</v>
          </cell>
          <cell r="AG415">
            <v>1.3</v>
          </cell>
          <cell r="AH415">
            <v>1.5</v>
          </cell>
          <cell r="AI415">
            <v>1.4</v>
          </cell>
          <cell r="AJ415">
            <v>1.3</v>
          </cell>
          <cell r="AK415">
            <v>1.3</v>
          </cell>
          <cell r="AL415">
            <v>1.3</v>
          </cell>
          <cell r="AM415">
            <v>1.4</v>
          </cell>
          <cell r="AN415">
            <v>1.3</v>
          </cell>
          <cell r="AO415">
            <v>1.1000000000000001</v>
          </cell>
          <cell r="AP415">
            <v>1.1000000000000001</v>
          </cell>
          <cell r="AQ415">
            <v>1.3</v>
          </cell>
          <cell r="AR415">
            <v>1.2</v>
          </cell>
          <cell r="AS415">
            <v>1.2</v>
          </cell>
          <cell r="AT415">
            <v>1</v>
          </cell>
          <cell r="AU415">
            <v>1.1000000000000001</v>
          </cell>
          <cell r="AV415">
            <v>1.2</v>
          </cell>
          <cell r="AW415">
            <v>1</v>
          </cell>
          <cell r="AX415">
            <v>1.1000000000000001</v>
          </cell>
          <cell r="AY415">
            <v>1.1000000000000001</v>
          </cell>
          <cell r="AZ415">
            <v>1</v>
          </cell>
          <cell r="BA415">
            <v>1.1000000000000001</v>
          </cell>
          <cell r="BB415">
            <v>1.2</v>
          </cell>
          <cell r="BC415">
            <v>1.1000000000000001</v>
          </cell>
          <cell r="BD415">
            <v>1.2</v>
          </cell>
          <cell r="BE415">
            <v>1</v>
          </cell>
          <cell r="BF415">
            <v>1</v>
          </cell>
          <cell r="BG415">
            <v>1</v>
          </cell>
          <cell r="BH415">
            <v>1</v>
          </cell>
          <cell r="BI415">
            <v>1.2</v>
          </cell>
          <cell r="BJ415">
            <v>0.9</v>
          </cell>
          <cell r="BK415">
            <v>1</v>
          </cell>
          <cell r="BL415">
            <v>1</v>
          </cell>
          <cell r="BM415">
            <v>1</v>
          </cell>
          <cell r="BN415">
            <v>1.1000000000000001</v>
          </cell>
          <cell r="BO415">
            <v>1</v>
          </cell>
          <cell r="BP415">
            <v>1</v>
          </cell>
          <cell r="BQ415">
            <v>1.1000000000000001</v>
          </cell>
          <cell r="BR415">
            <v>1</v>
          </cell>
          <cell r="BS415">
            <v>1.1000000000000001</v>
          </cell>
          <cell r="BT415">
            <v>0.8</v>
          </cell>
          <cell r="BU415">
            <v>1.1000000000000001</v>
          </cell>
          <cell r="BV415">
            <v>1.1000000000000001</v>
          </cell>
          <cell r="BW415">
            <v>1</v>
          </cell>
          <cell r="BX415">
            <v>1.3</v>
          </cell>
          <cell r="BY415">
            <v>0.6</v>
          </cell>
          <cell r="BZ415">
            <v>0.9</v>
          </cell>
          <cell r="CA415">
            <v>1</v>
          </cell>
          <cell r="CB415">
            <v>1</v>
          </cell>
          <cell r="CC415">
            <v>1.3</v>
          </cell>
          <cell r="CD415">
            <v>0.7</v>
          </cell>
          <cell r="CE415">
            <v>1.1000000000000001</v>
          </cell>
          <cell r="CF415">
            <v>1</v>
          </cell>
          <cell r="CG415">
            <v>1</v>
          </cell>
          <cell r="CH415">
            <v>1.1000000000000001</v>
          </cell>
          <cell r="CI415">
            <v>0.6</v>
          </cell>
          <cell r="CJ415">
            <v>0.9</v>
          </cell>
          <cell r="CK415">
            <v>0.8</v>
          </cell>
          <cell r="CL415">
            <v>0.8</v>
          </cell>
          <cell r="CM415">
            <v>0.9</v>
          </cell>
          <cell r="CN415">
            <v>0.6</v>
          </cell>
          <cell r="CO415">
            <v>0.8</v>
          </cell>
          <cell r="CP415">
            <v>0.8</v>
          </cell>
          <cell r="CQ415">
            <v>0.8</v>
          </cell>
          <cell r="CR415">
            <v>1</v>
          </cell>
          <cell r="CS415">
            <v>0.5</v>
          </cell>
          <cell r="CT415">
            <v>0.9</v>
          </cell>
          <cell r="CU415">
            <v>0.9</v>
          </cell>
          <cell r="CV415">
            <v>0.8</v>
          </cell>
          <cell r="CW415">
            <v>1.2</v>
          </cell>
          <cell r="CX415">
            <v>0.4</v>
          </cell>
          <cell r="CY415">
            <v>0.9</v>
          </cell>
          <cell r="CZ415">
            <v>1</v>
          </cell>
          <cell r="DA415">
            <v>0.9</v>
          </cell>
          <cell r="DB415">
            <v>1</v>
          </cell>
          <cell r="DC415">
            <v>0.8</v>
          </cell>
          <cell r="DD415">
            <v>0.9</v>
          </cell>
          <cell r="DE415">
            <v>0.8</v>
          </cell>
          <cell r="DF415">
            <v>0.9</v>
          </cell>
          <cell r="DG415">
            <v>1.3</v>
          </cell>
          <cell r="DH415">
            <v>0.2</v>
          </cell>
          <cell r="DI415">
            <v>0.8</v>
          </cell>
          <cell r="DJ415">
            <v>0.9</v>
          </cell>
          <cell r="DK415">
            <v>0.8</v>
          </cell>
          <cell r="DL415">
            <v>1.4</v>
          </cell>
          <cell r="DM415">
            <v>0.4</v>
          </cell>
          <cell r="DN415">
            <v>0.8</v>
          </cell>
          <cell r="DO415">
            <v>0.7</v>
          </cell>
          <cell r="DP415">
            <v>0.8</v>
          </cell>
          <cell r="DQ415">
            <v>1.1000000000000001</v>
          </cell>
          <cell r="DR415">
            <v>0.2</v>
          </cell>
          <cell r="DS415">
            <v>0.6</v>
          </cell>
          <cell r="DT415">
            <v>0.6</v>
          </cell>
          <cell r="DU415">
            <v>0.6</v>
          </cell>
          <cell r="DV415">
            <v>0.7</v>
          </cell>
          <cell r="DW415">
            <v>0.4</v>
          </cell>
          <cell r="DX415">
            <v>0.6</v>
          </cell>
          <cell r="DY415">
            <v>0.5</v>
          </cell>
          <cell r="DZ415">
            <v>0.6</v>
          </cell>
          <cell r="EA415">
            <v>0.7</v>
          </cell>
          <cell r="EB415">
            <v>0.5</v>
          </cell>
          <cell r="EC415">
            <v>0.6</v>
          </cell>
          <cell r="ED415">
            <v>0.6</v>
          </cell>
          <cell r="EE415">
            <v>0.6</v>
          </cell>
          <cell r="EF415">
            <v>1</v>
          </cell>
          <cell r="EG415">
            <v>0.3</v>
          </cell>
          <cell r="EH415">
            <v>0.6</v>
          </cell>
          <cell r="EI415">
            <v>0.5</v>
          </cell>
          <cell r="EJ415">
            <v>0.6</v>
          </cell>
          <cell r="EK415">
            <v>1.1000000000000001</v>
          </cell>
          <cell r="EL415">
            <v>0.2</v>
          </cell>
          <cell r="EM415">
            <v>0.4</v>
          </cell>
          <cell r="EN415">
            <v>0.4</v>
          </cell>
          <cell r="EO415">
            <v>0.5</v>
          </cell>
          <cell r="EP415">
            <v>1</v>
          </cell>
          <cell r="EQ415">
            <v>0.2</v>
          </cell>
          <cell r="ER415">
            <v>0.2</v>
          </cell>
          <cell r="ES415">
            <v>0.6</v>
          </cell>
          <cell r="ET415">
            <v>0.5</v>
          </cell>
          <cell r="EU415">
            <v>0.7</v>
          </cell>
          <cell r="EV415">
            <v>0.3</v>
          </cell>
          <cell r="EW415">
            <v>0.4</v>
          </cell>
          <cell r="EX415">
            <v>0.4</v>
          </cell>
          <cell r="EY415">
            <v>0.5</v>
          </cell>
          <cell r="EZ415">
            <v>0.5</v>
          </cell>
          <cell r="FA415">
            <v>0.3</v>
          </cell>
          <cell r="FB415">
            <v>0.4</v>
          </cell>
          <cell r="FC415">
            <v>0.4</v>
          </cell>
          <cell r="FD415">
            <v>0.4</v>
          </cell>
          <cell r="FE415">
            <v>0.5</v>
          </cell>
          <cell r="FF415">
            <v>0.2</v>
          </cell>
          <cell r="FG415">
            <v>0.3</v>
          </cell>
          <cell r="FH415">
            <v>0.3</v>
          </cell>
          <cell r="FI415">
            <v>0.3</v>
          </cell>
          <cell r="FJ415">
            <v>0.6</v>
          </cell>
          <cell r="FK415">
            <v>0.1</v>
          </cell>
          <cell r="FL415">
            <v>0.3</v>
          </cell>
          <cell r="FM415">
            <v>0.3</v>
          </cell>
          <cell r="FN415">
            <v>0.3</v>
          </cell>
          <cell r="FO415">
            <v>0.6</v>
          </cell>
          <cell r="FP415">
            <v>0.2</v>
          </cell>
          <cell r="FQ415">
            <v>0.3</v>
          </cell>
          <cell r="FR415">
            <v>0.4</v>
          </cell>
          <cell r="FS415">
            <v>0.4</v>
          </cell>
          <cell r="FT415">
            <v>0.7</v>
          </cell>
          <cell r="FU415">
            <v>0.2</v>
          </cell>
          <cell r="FV415">
            <v>0.3</v>
          </cell>
          <cell r="FW415">
            <v>0.3</v>
          </cell>
          <cell r="FX415">
            <v>0.4</v>
          </cell>
          <cell r="FY415">
            <v>0.8</v>
          </cell>
          <cell r="FZ415">
            <v>0.2</v>
          </cell>
          <cell r="GA415">
            <v>0.2</v>
          </cell>
          <cell r="GB415">
            <v>0.3</v>
          </cell>
          <cell r="GC415">
            <v>0.4</v>
          </cell>
          <cell r="GD415">
            <v>0.8</v>
          </cell>
          <cell r="GE415">
            <v>0.2</v>
          </cell>
          <cell r="GF415">
            <v>0.3</v>
          </cell>
          <cell r="GG415">
            <v>0.3</v>
          </cell>
          <cell r="GH415">
            <v>0.4</v>
          </cell>
          <cell r="GI415">
            <v>0.9</v>
          </cell>
          <cell r="GJ415">
            <v>0.2</v>
          </cell>
          <cell r="GK415">
            <v>0.3</v>
          </cell>
          <cell r="GL415">
            <v>0.3</v>
          </cell>
          <cell r="GM415">
            <v>0.4</v>
          </cell>
          <cell r="GN415">
            <v>1.1000000000000001</v>
          </cell>
          <cell r="GO415">
            <v>0.3</v>
          </cell>
          <cell r="GP415">
            <v>0.4</v>
          </cell>
          <cell r="GQ415">
            <v>0.4</v>
          </cell>
          <cell r="GR415">
            <v>0.5</v>
          </cell>
          <cell r="GS415">
            <v>1.1000000000000001</v>
          </cell>
          <cell r="GT415">
            <v>0.4</v>
          </cell>
          <cell r="GU415">
            <v>0.4</v>
          </cell>
          <cell r="GV415">
            <v>0.4</v>
          </cell>
          <cell r="GW415">
            <v>0.6</v>
          </cell>
          <cell r="GX415">
            <v>0.9</v>
          </cell>
          <cell r="GY415">
            <v>0.3</v>
          </cell>
          <cell r="GZ415">
            <v>0.4</v>
          </cell>
          <cell r="HA415">
            <v>0.4</v>
          </cell>
          <cell r="HB415">
            <v>0.5</v>
          </cell>
          <cell r="HC415">
            <v>1.1000000000000001</v>
          </cell>
          <cell r="HD415">
            <v>0.3</v>
          </cell>
          <cell r="HE415">
            <v>0.4</v>
          </cell>
          <cell r="HF415">
            <v>0.4</v>
          </cell>
          <cell r="HG415">
            <v>0.5</v>
          </cell>
          <cell r="HH415">
            <v>0.4</v>
          </cell>
          <cell r="HI415">
            <v>0.6</v>
          </cell>
          <cell r="HJ415">
            <v>0.7</v>
          </cell>
          <cell r="HK415">
            <v>0.3</v>
          </cell>
          <cell r="HL415">
            <v>0.5</v>
          </cell>
          <cell r="HM415">
            <v>0.6</v>
          </cell>
          <cell r="HN415">
            <v>0.8</v>
          </cell>
          <cell r="HO415">
            <v>0.8</v>
          </cell>
        </row>
        <row r="416">
          <cell r="A416" t="str">
            <v>CUTCXDM4</v>
          </cell>
          <cell r="B416" t="str">
            <v>% distribution of CXDM at current price</v>
          </cell>
          <cell r="C416" t="str">
            <v>Group 4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14.6</v>
          </cell>
          <cell r="O416">
            <v>14.4</v>
          </cell>
          <cell r="P416">
            <v>15.5</v>
          </cell>
          <cell r="Q416">
            <v>16.399999999999999</v>
          </cell>
          <cell r="R416">
            <v>16.5</v>
          </cell>
          <cell r="S416">
            <v>17.7</v>
          </cell>
          <cell r="T416">
            <v>18.899999999999999</v>
          </cell>
          <cell r="U416">
            <v>19</v>
          </cell>
          <cell r="V416">
            <v>19.399999999999999</v>
          </cell>
          <cell r="W416">
            <v>17.600000000000001</v>
          </cell>
          <cell r="X416">
            <v>22.9</v>
          </cell>
          <cell r="Y416">
            <v>19.899999999999999</v>
          </cell>
          <cell r="Z416">
            <v>18.100000000000001</v>
          </cell>
          <cell r="AA416">
            <v>15.9</v>
          </cell>
          <cell r="AB416">
            <v>15.3</v>
          </cell>
          <cell r="AC416">
            <v>18.600000000000001</v>
          </cell>
          <cell r="AD416">
            <v>17</v>
          </cell>
          <cell r="AE416">
            <v>14.6</v>
          </cell>
          <cell r="AF416">
            <v>13.5</v>
          </cell>
          <cell r="AG416">
            <v>12.7</v>
          </cell>
          <cell r="AH416">
            <v>18.100000000000001</v>
          </cell>
          <cell r="AI416">
            <v>14.8</v>
          </cell>
          <cell r="AJ416">
            <v>11.7</v>
          </cell>
          <cell r="AK416">
            <v>14.3</v>
          </cell>
          <cell r="AL416">
            <v>11.7</v>
          </cell>
          <cell r="AM416">
            <v>18</v>
          </cell>
          <cell r="AN416">
            <v>14.2</v>
          </cell>
          <cell r="AO416">
            <v>12.8</v>
          </cell>
          <cell r="AP416">
            <v>15.2</v>
          </cell>
          <cell r="AQ416">
            <v>16.600000000000001</v>
          </cell>
          <cell r="AR416">
            <v>19.7</v>
          </cell>
          <cell r="AS416">
            <v>16.3</v>
          </cell>
          <cell r="AT416">
            <v>15.3</v>
          </cell>
          <cell r="AU416">
            <v>16.7</v>
          </cell>
          <cell r="AV416">
            <v>17.899999999999999</v>
          </cell>
          <cell r="AW416">
            <v>23.2</v>
          </cell>
          <cell r="AX416">
            <v>18.600000000000001</v>
          </cell>
          <cell r="AY416">
            <v>16.5</v>
          </cell>
          <cell r="AZ416">
            <v>17.5</v>
          </cell>
          <cell r="BA416">
            <v>17.899999999999999</v>
          </cell>
          <cell r="BB416">
            <v>19.7</v>
          </cell>
          <cell r="BC416">
            <v>18</v>
          </cell>
          <cell r="BD416">
            <v>15.6</v>
          </cell>
          <cell r="BE416">
            <v>16.2</v>
          </cell>
          <cell r="BF416">
            <v>17.7</v>
          </cell>
          <cell r="BG416">
            <v>17.7</v>
          </cell>
          <cell r="BH416">
            <v>16.899999999999999</v>
          </cell>
          <cell r="BI416">
            <v>15.7</v>
          </cell>
          <cell r="BJ416">
            <v>15.1</v>
          </cell>
          <cell r="BK416">
            <v>14.2</v>
          </cell>
          <cell r="BL416">
            <v>17</v>
          </cell>
          <cell r="BM416">
            <v>15.5</v>
          </cell>
          <cell r="BN416">
            <v>16.7</v>
          </cell>
          <cell r="BO416">
            <v>14.2</v>
          </cell>
          <cell r="BP416">
            <v>14.9</v>
          </cell>
          <cell r="BQ416">
            <v>16.5</v>
          </cell>
          <cell r="BR416">
            <v>15.6</v>
          </cell>
          <cell r="BS416">
            <v>16.5</v>
          </cell>
          <cell r="BT416">
            <v>15.2</v>
          </cell>
          <cell r="BU416">
            <v>16</v>
          </cell>
          <cell r="BV416">
            <v>17.100000000000001</v>
          </cell>
          <cell r="BW416">
            <v>16.2</v>
          </cell>
          <cell r="BX416">
            <v>16.600000000000001</v>
          </cell>
          <cell r="BY416">
            <v>15.3</v>
          </cell>
          <cell r="BZ416">
            <v>16.899999999999999</v>
          </cell>
          <cell r="CA416">
            <v>17</v>
          </cell>
          <cell r="CB416">
            <v>16.5</v>
          </cell>
          <cell r="CC416">
            <v>14.7</v>
          </cell>
          <cell r="CD416">
            <v>15.8</v>
          </cell>
          <cell r="CE416">
            <v>17</v>
          </cell>
          <cell r="CF416">
            <v>18.7</v>
          </cell>
          <cell r="CG416">
            <v>16.600000000000001</v>
          </cell>
          <cell r="CH416">
            <v>17.7</v>
          </cell>
          <cell r="CI416">
            <v>16.8</v>
          </cell>
          <cell r="CJ416">
            <v>18.8</v>
          </cell>
          <cell r="CK416">
            <v>20.100000000000001</v>
          </cell>
          <cell r="CL416">
            <v>18.5</v>
          </cell>
          <cell r="CM416">
            <v>18</v>
          </cell>
          <cell r="CN416">
            <v>18.899999999999999</v>
          </cell>
          <cell r="CO416">
            <v>20.5</v>
          </cell>
          <cell r="CP416">
            <v>19.899999999999999</v>
          </cell>
          <cell r="CQ416">
            <v>19.399999999999999</v>
          </cell>
          <cell r="CR416">
            <v>19.100000000000001</v>
          </cell>
          <cell r="CS416">
            <v>20.100000000000001</v>
          </cell>
          <cell r="CT416">
            <v>20.8</v>
          </cell>
          <cell r="CU416">
            <v>21.3</v>
          </cell>
          <cell r="CV416">
            <v>20.399999999999999</v>
          </cell>
          <cell r="CW416">
            <v>19.100000000000001</v>
          </cell>
          <cell r="CX416">
            <v>19.2</v>
          </cell>
          <cell r="CY416">
            <v>20</v>
          </cell>
          <cell r="CZ416">
            <v>21.4</v>
          </cell>
          <cell r="DA416">
            <v>20</v>
          </cell>
          <cell r="DB416">
            <v>18.399999999999999</v>
          </cell>
          <cell r="DC416">
            <v>19.100000000000001</v>
          </cell>
          <cell r="DD416">
            <v>20.3</v>
          </cell>
          <cell r="DE416">
            <v>21.5</v>
          </cell>
          <cell r="DF416">
            <v>19.899999999999999</v>
          </cell>
          <cell r="DG416">
            <v>16.8</v>
          </cell>
          <cell r="DH416">
            <v>18.600000000000001</v>
          </cell>
          <cell r="DI416">
            <v>19.600000000000001</v>
          </cell>
          <cell r="DJ416">
            <v>20.9</v>
          </cell>
          <cell r="DK416">
            <v>19.100000000000001</v>
          </cell>
          <cell r="DL416">
            <v>17.2</v>
          </cell>
          <cell r="DM416">
            <v>18.7</v>
          </cell>
          <cell r="DN416">
            <v>21.1</v>
          </cell>
          <cell r="DO416">
            <v>22</v>
          </cell>
          <cell r="DP416">
            <v>19.899999999999999</v>
          </cell>
          <cell r="DQ416">
            <v>18.3</v>
          </cell>
          <cell r="DR416">
            <v>21.5</v>
          </cell>
          <cell r="DS416">
            <v>22</v>
          </cell>
          <cell r="DT416">
            <v>21.7</v>
          </cell>
          <cell r="DU416">
            <v>21</v>
          </cell>
          <cell r="DV416">
            <v>18.7</v>
          </cell>
          <cell r="DW416">
            <v>19.8</v>
          </cell>
          <cell r="DX416">
            <v>20.9</v>
          </cell>
          <cell r="DY416">
            <v>21</v>
          </cell>
          <cell r="DZ416">
            <v>20.100000000000001</v>
          </cell>
          <cell r="EA416">
            <v>18.600000000000001</v>
          </cell>
          <cell r="EB416">
            <v>18.600000000000001</v>
          </cell>
          <cell r="EC416">
            <v>19.399999999999999</v>
          </cell>
          <cell r="ED416">
            <v>19.600000000000001</v>
          </cell>
          <cell r="EE416">
            <v>19.100000000000001</v>
          </cell>
          <cell r="EF416">
            <v>18.8</v>
          </cell>
          <cell r="EG416">
            <v>18.899999999999999</v>
          </cell>
          <cell r="EH416">
            <v>20.5</v>
          </cell>
          <cell r="EI416">
            <v>21.4</v>
          </cell>
          <cell r="EJ416">
            <v>20</v>
          </cell>
          <cell r="EK416">
            <v>17.899999999999999</v>
          </cell>
          <cell r="EL416">
            <v>19.3</v>
          </cell>
          <cell r="EM416">
            <v>20.9</v>
          </cell>
          <cell r="EN416">
            <v>19.7</v>
          </cell>
          <cell r="EO416">
            <v>19.5</v>
          </cell>
          <cell r="EP416">
            <v>15.8</v>
          </cell>
          <cell r="EQ416">
            <v>16.8</v>
          </cell>
          <cell r="ER416">
            <v>18.100000000000001</v>
          </cell>
          <cell r="ES416">
            <v>16.899999999999999</v>
          </cell>
          <cell r="ET416">
            <v>16.899999999999999</v>
          </cell>
          <cell r="EU416">
            <v>14.2</v>
          </cell>
          <cell r="EV416">
            <v>14.8</v>
          </cell>
          <cell r="EW416">
            <v>15.4</v>
          </cell>
          <cell r="EX416">
            <v>15.5</v>
          </cell>
          <cell r="EY416">
            <v>15</v>
          </cell>
          <cell r="EZ416">
            <v>13.9</v>
          </cell>
          <cell r="FA416">
            <v>14.1</v>
          </cell>
          <cell r="FB416">
            <v>14.4</v>
          </cell>
          <cell r="FC416">
            <v>13.4</v>
          </cell>
          <cell r="FD416">
            <v>13.9</v>
          </cell>
          <cell r="FE416">
            <v>12.5</v>
          </cell>
          <cell r="FF416">
            <v>13.9</v>
          </cell>
          <cell r="FG416">
            <v>12.3</v>
          </cell>
          <cell r="FH416">
            <v>12.7</v>
          </cell>
          <cell r="FI416">
            <v>12.8</v>
          </cell>
          <cell r="FJ416">
            <v>11</v>
          </cell>
          <cell r="FK416">
            <v>11.4</v>
          </cell>
          <cell r="FL416">
            <v>11</v>
          </cell>
          <cell r="FM416">
            <v>11</v>
          </cell>
          <cell r="FN416">
            <v>11.1</v>
          </cell>
          <cell r="FO416">
            <v>10</v>
          </cell>
          <cell r="FP416">
            <v>9</v>
          </cell>
          <cell r="FQ416">
            <v>10.8</v>
          </cell>
          <cell r="FR416">
            <v>11.5</v>
          </cell>
          <cell r="FS416">
            <v>10.4</v>
          </cell>
          <cell r="FT416">
            <v>10.6</v>
          </cell>
          <cell r="FU416">
            <v>12.4</v>
          </cell>
          <cell r="FV416">
            <v>12.1</v>
          </cell>
          <cell r="FW416">
            <v>12.1</v>
          </cell>
          <cell r="FX416">
            <v>11.8</v>
          </cell>
          <cell r="FY416">
            <v>10.6</v>
          </cell>
          <cell r="FZ416">
            <v>11.7</v>
          </cell>
          <cell r="GA416">
            <v>11.6</v>
          </cell>
          <cell r="GB416">
            <v>12.1</v>
          </cell>
          <cell r="GC416">
            <v>11.5</v>
          </cell>
          <cell r="GD416">
            <v>10.6</v>
          </cell>
          <cell r="GE416">
            <v>12</v>
          </cell>
          <cell r="GF416">
            <v>11.8</v>
          </cell>
          <cell r="GG416">
            <v>11.9</v>
          </cell>
          <cell r="GH416">
            <v>11.6</v>
          </cell>
          <cell r="GI416">
            <v>10.6</v>
          </cell>
          <cell r="GJ416">
            <v>11.8</v>
          </cell>
          <cell r="GK416">
            <v>11.8</v>
          </cell>
          <cell r="GL416">
            <v>12.1</v>
          </cell>
          <cell r="GM416">
            <v>11.6</v>
          </cell>
          <cell r="GN416">
            <v>10.6</v>
          </cell>
          <cell r="GO416">
            <v>12.2</v>
          </cell>
          <cell r="GP416">
            <v>12.3</v>
          </cell>
          <cell r="GQ416">
            <v>12.2</v>
          </cell>
          <cell r="GR416">
            <v>11.8</v>
          </cell>
          <cell r="GS416">
            <v>9.8000000000000007</v>
          </cell>
          <cell r="GT416">
            <v>11.1</v>
          </cell>
          <cell r="GU416">
            <v>12.1</v>
          </cell>
          <cell r="GV416">
            <v>13.8</v>
          </cell>
          <cell r="GW416">
            <v>11.8</v>
          </cell>
          <cell r="GX416">
            <v>11.4</v>
          </cell>
          <cell r="GY416">
            <v>12.5</v>
          </cell>
          <cell r="GZ416">
            <v>13.2</v>
          </cell>
          <cell r="HA416">
            <v>15.3</v>
          </cell>
          <cell r="HB416">
            <v>13.2</v>
          </cell>
          <cell r="HC416">
            <v>13.9</v>
          </cell>
          <cell r="HD416">
            <v>15.8</v>
          </cell>
          <cell r="HE416">
            <v>16.8</v>
          </cell>
          <cell r="HF416">
            <v>17.899999999999999</v>
          </cell>
          <cell r="HG416">
            <v>16.2</v>
          </cell>
          <cell r="HH416">
            <v>18.2</v>
          </cell>
          <cell r="HI416">
            <v>15.4</v>
          </cell>
          <cell r="HJ416">
            <v>13.6</v>
          </cell>
          <cell r="HK416">
            <v>17.3</v>
          </cell>
          <cell r="HL416">
            <v>16.100000000000001</v>
          </cell>
          <cell r="HM416">
            <v>18.600000000000001</v>
          </cell>
          <cell r="HN416">
            <v>17.2</v>
          </cell>
          <cell r="HO416">
            <v>15</v>
          </cell>
        </row>
        <row r="417">
          <cell r="A417" t="str">
            <v>CUTCXDM5</v>
          </cell>
          <cell r="B417" t="str">
            <v>% distribution of CXDM at current price</v>
          </cell>
          <cell r="C417" t="str">
            <v>Group 5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14.5</v>
          </cell>
          <cell r="O417">
            <v>14.8</v>
          </cell>
          <cell r="P417">
            <v>14.4</v>
          </cell>
          <cell r="Q417">
            <v>13.3</v>
          </cell>
          <cell r="R417">
            <v>12.2</v>
          </cell>
          <cell r="S417">
            <v>11.6</v>
          </cell>
          <cell r="T417">
            <v>10.9</v>
          </cell>
          <cell r="U417">
            <v>10.199999999999999</v>
          </cell>
          <cell r="V417">
            <v>10.7</v>
          </cell>
          <cell r="W417">
            <v>10.4</v>
          </cell>
          <cell r="X417">
            <v>9.3000000000000007</v>
          </cell>
          <cell r="Y417">
            <v>10.1</v>
          </cell>
          <cell r="Z417">
            <v>11.2</v>
          </cell>
          <cell r="AA417">
            <v>10.8</v>
          </cell>
          <cell r="AB417">
            <v>11.5</v>
          </cell>
          <cell r="AC417">
            <v>11.6</v>
          </cell>
          <cell r="AD417">
            <v>11.3</v>
          </cell>
          <cell r="AE417">
            <v>13.2</v>
          </cell>
          <cell r="AF417">
            <v>13.7</v>
          </cell>
          <cell r="AG417">
            <v>13.6</v>
          </cell>
          <cell r="AH417">
            <v>12.1</v>
          </cell>
          <cell r="AI417">
            <v>13.1</v>
          </cell>
          <cell r="AJ417">
            <v>14.2</v>
          </cell>
          <cell r="AK417">
            <v>13.4</v>
          </cell>
          <cell r="AL417">
            <v>14.2</v>
          </cell>
          <cell r="AM417">
            <v>11.9</v>
          </cell>
          <cell r="AN417">
            <v>13.3</v>
          </cell>
          <cell r="AO417">
            <v>13.8</v>
          </cell>
          <cell r="AP417">
            <v>13.4</v>
          </cell>
          <cell r="AQ417">
            <v>12.9</v>
          </cell>
          <cell r="AR417">
            <v>11.7</v>
          </cell>
          <cell r="AS417">
            <v>12.9</v>
          </cell>
          <cell r="AT417">
            <v>13.1</v>
          </cell>
          <cell r="AU417">
            <v>12.6</v>
          </cell>
          <cell r="AV417">
            <v>12.4</v>
          </cell>
          <cell r="AW417">
            <v>11.1</v>
          </cell>
          <cell r="AX417">
            <v>12.2</v>
          </cell>
          <cell r="AY417">
            <v>12.9</v>
          </cell>
          <cell r="AZ417">
            <v>12.5</v>
          </cell>
          <cell r="BA417">
            <v>12.4</v>
          </cell>
          <cell r="BB417">
            <v>12</v>
          </cell>
          <cell r="BC417">
            <v>12.4</v>
          </cell>
          <cell r="BD417">
            <v>12.4</v>
          </cell>
          <cell r="BE417">
            <v>12.7</v>
          </cell>
          <cell r="BF417">
            <v>12.3</v>
          </cell>
          <cell r="BG417">
            <v>11.8</v>
          </cell>
          <cell r="BH417">
            <v>12.3</v>
          </cell>
          <cell r="BI417">
            <v>11.9</v>
          </cell>
          <cell r="BJ417">
            <v>12.5</v>
          </cell>
          <cell r="BK417">
            <v>13</v>
          </cell>
          <cell r="BL417">
            <v>12.2</v>
          </cell>
          <cell r="BM417">
            <v>12.4</v>
          </cell>
          <cell r="BN417">
            <v>12.6</v>
          </cell>
          <cell r="BO417">
            <v>13.6</v>
          </cell>
          <cell r="BP417">
            <v>13.6</v>
          </cell>
          <cell r="BQ417">
            <v>13.3</v>
          </cell>
          <cell r="BR417">
            <v>13.3</v>
          </cell>
          <cell r="BS417">
            <v>13.5</v>
          </cell>
          <cell r="BT417">
            <v>13.9</v>
          </cell>
          <cell r="BU417">
            <v>13.5</v>
          </cell>
          <cell r="BV417">
            <v>12.5</v>
          </cell>
          <cell r="BW417">
            <v>13.3</v>
          </cell>
          <cell r="BX417">
            <v>13.1</v>
          </cell>
          <cell r="BY417">
            <v>13.5</v>
          </cell>
          <cell r="BZ417">
            <v>13</v>
          </cell>
          <cell r="CA417">
            <v>12.8</v>
          </cell>
          <cell r="CB417">
            <v>13.1</v>
          </cell>
          <cell r="CC417">
            <v>13.6</v>
          </cell>
          <cell r="CD417">
            <v>13.8</v>
          </cell>
          <cell r="CE417">
            <v>13.8</v>
          </cell>
          <cell r="CF417">
            <v>13.1</v>
          </cell>
          <cell r="CG417">
            <v>13.6</v>
          </cell>
          <cell r="CH417">
            <v>13.6</v>
          </cell>
          <cell r="CI417">
            <v>13.8</v>
          </cell>
          <cell r="CJ417">
            <v>13.3</v>
          </cell>
          <cell r="CK417">
            <v>12.6</v>
          </cell>
          <cell r="CL417">
            <v>13.3</v>
          </cell>
          <cell r="CM417">
            <v>13.2</v>
          </cell>
          <cell r="CN417">
            <v>12.9</v>
          </cell>
          <cell r="CO417">
            <v>12.8</v>
          </cell>
          <cell r="CP417">
            <v>12</v>
          </cell>
          <cell r="CQ417">
            <v>12.7</v>
          </cell>
          <cell r="CR417">
            <v>13</v>
          </cell>
          <cell r="CS417">
            <v>13</v>
          </cell>
          <cell r="CT417">
            <v>12.9</v>
          </cell>
          <cell r="CU417">
            <v>12</v>
          </cell>
          <cell r="CV417">
            <v>12.7</v>
          </cell>
          <cell r="CW417">
            <v>13</v>
          </cell>
          <cell r="CX417">
            <v>13.3</v>
          </cell>
          <cell r="CY417">
            <v>13.5</v>
          </cell>
          <cell r="CZ417">
            <v>12.7</v>
          </cell>
          <cell r="DA417">
            <v>13.1</v>
          </cell>
          <cell r="DB417">
            <v>13.5</v>
          </cell>
          <cell r="DC417">
            <v>13.5</v>
          </cell>
          <cell r="DD417">
            <v>13.4</v>
          </cell>
          <cell r="DE417">
            <v>12.9</v>
          </cell>
          <cell r="DF417">
            <v>13.3</v>
          </cell>
          <cell r="DG417">
            <v>14.1</v>
          </cell>
          <cell r="DH417">
            <v>13.6</v>
          </cell>
          <cell r="DI417">
            <v>13.3</v>
          </cell>
          <cell r="DJ417">
            <v>13</v>
          </cell>
          <cell r="DK417">
            <v>13.5</v>
          </cell>
          <cell r="DL417">
            <v>14</v>
          </cell>
          <cell r="DM417">
            <v>14</v>
          </cell>
          <cell r="DN417">
            <v>13.7</v>
          </cell>
          <cell r="DO417">
            <v>13.4</v>
          </cell>
          <cell r="DP417">
            <v>13.8</v>
          </cell>
          <cell r="DQ417">
            <v>14.6</v>
          </cell>
          <cell r="DR417">
            <v>14.2</v>
          </cell>
          <cell r="DS417">
            <v>14.4</v>
          </cell>
          <cell r="DT417">
            <v>13.6</v>
          </cell>
          <cell r="DU417">
            <v>14.2</v>
          </cell>
          <cell r="DV417">
            <v>14.9</v>
          </cell>
          <cell r="DW417">
            <v>15.8</v>
          </cell>
          <cell r="DX417">
            <v>16.2</v>
          </cell>
          <cell r="DY417">
            <v>14.3</v>
          </cell>
          <cell r="DZ417">
            <v>15.3</v>
          </cell>
          <cell r="EA417">
            <v>15.5</v>
          </cell>
          <cell r="EB417">
            <v>16.5</v>
          </cell>
          <cell r="EC417">
            <v>17.2</v>
          </cell>
          <cell r="ED417">
            <v>15.5</v>
          </cell>
          <cell r="EE417">
            <v>16.2</v>
          </cell>
          <cell r="EF417">
            <v>16.5</v>
          </cell>
          <cell r="EG417">
            <v>17.399999999999999</v>
          </cell>
          <cell r="EH417">
            <v>17.899999999999999</v>
          </cell>
          <cell r="EI417">
            <v>15.7</v>
          </cell>
          <cell r="EJ417">
            <v>16.8</v>
          </cell>
          <cell r="EK417">
            <v>17</v>
          </cell>
          <cell r="EL417">
            <v>17.3</v>
          </cell>
          <cell r="EM417">
            <v>18</v>
          </cell>
          <cell r="EN417">
            <v>17</v>
          </cell>
          <cell r="EO417">
            <v>17.3</v>
          </cell>
          <cell r="EP417">
            <v>19.5</v>
          </cell>
          <cell r="EQ417">
            <v>20.2</v>
          </cell>
          <cell r="ER417">
            <v>20.9</v>
          </cell>
          <cell r="ES417">
            <v>19.2</v>
          </cell>
          <cell r="ET417">
            <v>20</v>
          </cell>
          <cell r="EU417">
            <v>20.8</v>
          </cell>
          <cell r="EV417">
            <v>20.2</v>
          </cell>
          <cell r="EW417">
            <v>20.100000000000001</v>
          </cell>
          <cell r="EX417">
            <v>18.2</v>
          </cell>
          <cell r="EY417">
            <v>19.8</v>
          </cell>
          <cell r="EZ417">
            <v>19.2</v>
          </cell>
          <cell r="FA417">
            <v>18.100000000000001</v>
          </cell>
          <cell r="FB417">
            <v>18.8</v>
          </cell>
          <cell r="FC417">
            <v>17.5</v>
          </cell>
          <cell r="FD417">
            <v>18.399999999999999</v>
          </cell>
          <cell r="FE417">
            <v>18.899999999999999</v>
          </cell>
          <cell r="FF417">
            <v>18</v>
          </cell>
          <cell r="FG417">
            <v>19.2</v>
          </cell>
          <cell r="FH417">
            <v>18.2</v>
          </cell>
          <cell r="FI417">
            <v>18.600000000000001</v>
          </cell>
          <cell r="FJ417">
            <v>19.2</v>
          </cell>
          <cell r="FK417">
            <v>18.600000000000001</v>
          </cell>
          <cell r="FL417">
            <v>19.8</v>
          </cell>
          <cell r="FM417">
            <v>18.600000000000001</v>
          </cell>
          <cell r="FN417">
            <v>19</v>
          </cell>
          <cell r="FO417">
            <v>20.3</v>
          </cell>
          <cell r="FP417">
            <v>20.6</v>
          </cell>
          <cell r="FQ417">
            <v>19.2</v>
          </cell>
          <cell r="FR417">
            <v>17.8</v>
          </cell>
          <cell r="FS417">
            <v>19.399999999999999</v>
          </cell>
          <cell r="FT417">
            <v>18.3</v>
          </cell>
          <cell r="FU417">
            <v>17.600000000000001</v>
          </cell>
          <cell r="FV417">
            <v>18.2</v>
          </cell>
          <cell r="FW417">
            <v>16.899999999999999</v>
          </cell>
          <cell r="FX417">
            <v>17.7</v>
          </cell>
          <cell r="FY417">
            <v>17.8</v>
          </cell>
          <cell r="FZ417">
            <v>17.100000000000001</v>
          </cell>
          <cell r="GA417">
            <v>17.8</v>
          </cell>
          <cell r="GB417">
            <v>16.7</v>
          </cell>
          <cell r="GC417">
            <v>17.3</v>
          </cell>
          <cell r="GD417">
            <v>17.5</v>
          </cell>
          <cell r="GE417">
            <v>16.899999999999999</v>
          </cell>
          <cell r="GF417">
            <v>18</v>
          </cell>
          <cell r="GG417">
            <v>16.3</v>
          </cell>
          <cell r="GH417">
            <v>17.2</v>
          </cell>
          <cell r="GI417">
            <v>16.7</v>
          </cell>
          <cell r="GJ417">
            <v>15.7</v>
          </cell>
          <cell r="GK417">
            <v>15.8</v>
          </cell>
          <cell r="GL417">
            <v>14.6</v>
          </cell>
          <cell r="GM417">
            <v>15.6</v>
          </cell>
          <cell r="GN417">
            <v>15.6</v>
          </cell>
          <cell r="GO417">
            <v>15.5</v>
          </cell>
          <cell r="GP417">
            <v>16.600000000000001</v>
          </cell>
          <cell r="GQ417">
            <v>16.2</v>
          </cell>
          <cell r="GR417">
            <v>15.9</v>
          </cell>
          <cell r="GS417">
            <v>17.600000000000001</v>
          </cell>
          <cell r="GT417">
            <v>16.7</v>
          </cell>
          <cell r="GU417">
            <v>17.100000000000001</v>
          </cell>
          <cell r="GV417">
            <v>15.5</v>
          </cell>
          <cell r="GW417">
            <v>16.7</v>
          </cell>
          <cell r="GX417">
            <v>16.2</v>
          </cell>
          <cell r="GY417">
            <v>15.7</v>
          </cell>
          <cell r="GZ417">
            <v>15.6</v>
          </cell>
          <cell r="HA417">
            <v>14.2</v>
          </cell>
          <cell r="HB417">
            <v>15.4</v>
          </cell>
          <cell r="HC417">
            <v>15.1</v>
          </cell>
          <cell r="HD417">
            <v>14.4</v>
          </cell>
          <cell r="HE417">
            <v>14.9</v>
          </cell>
          <cell r="HF417">
            <v>13.8</v>
          </cell>
          <cell r="HG417">
            <v>14.5</v>
          </cell>
          <cell r="HH417">
            <v>14.9</v>
          </cell>
          <cell r="HI417">
            <v>14.5</v>
          </cell>
          <cell r="HJ417">
            <v>14.8</v>
          </cell>
          <cell r="HK417">
            <v>13.6</v>
          </cell>
          <cell r="HL417">
            <v>14.4</v>
          </cell>
          <cell r="HM417">
            <v>14.3</v>
          </cell>
          <cell r="HN417">
            <v>14.1</v>
          </cell>
          <cell r="HO417">
            <v>15.1</v>
          </cell>
        </row>
        <row r="418">
          <cell r="A418" t="str">
            <v>CUTCXDM6</v>
          </cell>
          <cell r="B418" t="str">
            <v>% distribution of CXDM at current price</v>
          </cell>
          <cell r="C418" t="str">
            <v>Group 6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1.7</v>
          </cell>
          <cell r="O418">
            <v>1.8</v>
          </cell>
          <cell r="P418">
            <v>1.7</v>
          </cell>
          <cell r="Q418">
            <v>1.7</v>
          </cell>
          <cell r="R418">
            <v>1.5</v>
          </cell>
          <cell r="S418">
            <v>1.7</v>
          </cell>
          <cell r="T418">
            <v>1.6</v>
          </cell>
          <cell r="U418">
            <v>1.3</v>
          </cell>
          <cell r="V418">
            <v>1.4</v>
          </cell>
          <cell r="W418">
            <v>1.7</v>
          </cell>
          <cell r="X418">
            <v>1.3</v>
          </cell>
          <cell r="Y418">
            <v>1.4</v>
          </cell>
          <cell r="Z418">
            <v>1.8</v>
          </cell>
          <cell r="AA418">
            <v>1.9</v>
          </cell>
          <cell r="AB418">
            <v>2.2999999999999998</v>
          </cell>
          <cell r="AC418">
            <v>1.8</v>
          </cell>
          <cell r="AD418">
            <v>1.9</v>
          </cell>
          <cell r="AE418">
            <v>2.1</v>
          </cell>
          <cell r="AF418">
            <v>2.1</v>
          </cell>
          <cell r="AG418">
            <v>2.5</v>
          </cell>
          <cell r="AH418">
            <v>1.8</v>
          </cell>
          <cell r="AI418">
            <v>2.1</v>
          </cell>
          <cell r="AJ418">
            <v>2.1</v>
          </cell>
          <cell r="AK418">
            <v>1.9</v>
          </cell>
          <cell r="AL418">
            <v>2.2000000000000002</v>
          </cell>
          <cell r="AM418">
            <v>1.7</v>
          </cell>
          <cell r="AN418">
            <v>1.9</v>
          </cell>
          <cell r="AO418">
            <v>1.9</v>
          </cell>
          <cell r="AP418">
            <v>1.9</v>
          </cell>
          <cell r="AQ418">
            <v>2.1</v>
          </cell>
          <cell r="AR418">
            <v>1.7</v>
          </cell>
          <cell r="AS418">
            <v>1.9</v>
          </cell>
          <cell r="AT418">
            <v>1.6</v>
          </cell>
          <cell r="AU418">
            <v>1.6</v>
          </cell>
          <cell r="AV418">
            <v>1.8</v>
          </cell>
          <cell r="AW418">
            <v>1.4</v>
          </cell>
          <cell r="AX418">
            <v>1.6</v>
          </cell>
          <cell r="AY418">
            <v>1.5</v>
          </cell>
          <cell r="AZ418">
            <v>1.9</v>
          </cell>
          <cell r="BA418">
            <v>2.2999999999999998</v>
          </cell>
          <cell r="BB418">
            <v>1.5</v>
          </cell>
          <cell r="BC418">
            <v>1.8</v>
          </cell>
          <cell r="BD418">
            <v>2.5</v>
          </cell>
          <cell r="BE418">
            <v>2.4</v>
          </cell>
          <cell r="BF418">
            <v>2.7</v>
          </cell>
          <cell r="BG418">
            <v>1.9</v>
          </cell>
          <cell r="BH418">
            <v>2.2999999999999998</v>
          </cell>
          <cell r="BI418">
            <v>2.6</v>
          </cell>
          <cell r="BJ418">
            <v>2.4</v>
          </cell>
          <cell r="BK418">
            <v>2.7</v>
          </cell>
          <cell r="BL418">
            <v>1.9</v>
          </cell>
          <cell r="BM418">
            <v>2.4</v>
          </cell>
          <cell r="BN418">
            <v>2</v>
          </cell>
          <cell r="BO418">
            <v>2</v>
          </cell>
          <cell r="BP418">
            <v>2.4</v>
          </cell>
          <cell r="BQ418">
            <v>1.9</v>
          </cell>
          <cell r="BR418">
            <v>2.1</v>
          </cell>
          <cell r="BS418">
            <v>2</v>
          </cell>
          <cell r="BT418">
            <v>2.1</v>
          </cell>
          <cell r="BU418">
            <v>2.5</v>
          </cell>
          <cell r="BV418">
            <v>1.8</v>
          </cell>
          <cell r="BW418">
            <v>2.1</v>
          </cell>
          <cell r="BX418">
            <v>1.9</v>
          </cell>
          <cell r="BY418">
            <v>2</v>
          </cell>
          <cell r="BZ418">
            <v>2.6</v>
          </cell>
          <cell r="CA418">
            <v>1.9</v>
          </cell>
          <cell r="CB418">
            <v>2.1</v>
          </cell>
          <cell r="CC418">
            <v>1.8</v>
          </cell>
          <cell r="CD418">
            <v>1.9</v>
          </cell>
          <cell r="CE418">
            <v>2.2000000000000002</v>
          </cell>
          <cell r="CF418">
            <v>1.6</v>
          </cell>
          <cell r="CG418">
            <v>1.9</v>
          </cell>
          <cell r="CH418">
            <v>1.6</v>
          </cell>
          <cell r="CI418">
            <v>1.8</v>
          </cell>
          <cell r="CJ418">
            <v>2</v>
          </cell>
          <cell r="CK418">
            <v>1.4</v>
          </cell>
          <cell r="CL418">
            <v>1.7</v>
          </cell>
          <cell r="CM418">
            <v>1.4</v>
          </cell>
          <cell r="CN418">
            <v>1.5</v>
          </cell>
          <cell r="CO418">
            <v>2</v>
          </cell>
          <cell r="CP418">
            <v>1.4</v>
          </cell>
          <cell r="CQ418">
            <v>1.6</v>
          </cell>
          <cell r="CR418">
            <v>1.3</v>
          </cell>
          <cell r="CS418">
            <v>1.5</v>
          </cell>
          <cell r="CT418">
            <v>1.9</v>
          </cell>
          <cell r="CU418">
            <v>1.1000000000000001</v>
          </cell>
          <cell r="CV418">
            <v>1.4</v>
          </cell>
          <cell r="CW418">
            <v>1.3</v>
          </cell>
          <cell r="CX418">
            <v>1.4</v>
          </cell>
          <cell r="CY418">
            <v>2</v>
          </cell>
          <cell r="CZ418">
            <v>1.2</v>
          </cell>
          <cell r="DA418">
            <v>1.5</v>
          </cell>
          <cell r="DB418">
            <v>1.3</v>
          </cell>
          <cell r="DC418">
            <v>1.3</v>
          </cell>
          <cell r="DD418">
            <v>2</v>
          </cell>
          <cell r="DE418">
            <v>1.3</v>
          </cell>
          <cell r="DF418">
            <v>1.5</v>
          </cell>
          <cell r="DG418">
            <v>1.5</v>
          </cell>
          <cell r="DH418">
            <v>1.4</v>
          </cell>
          <cell r="DI418">
            <v>1.8</v>
          </cell>
          <cell r="DJ418">
            <v>1</v>
          </cell>
          <cell r="DK418">
            <v>1.4</v>
          </cell>
          <cell r="DL418">
            <v>1.2</v>
          </cell>
          <cell r="DM418">
            <v>1.3</v>
          </cell>
          <cell r="DN418">
            <v>1.7</v>
          </cell>
          <cell r="DO418">
            <v>1.1000000000000001</v>
          </cell>
          <cell r="DP418">
            <v>1.3</v>
          </cell>
          <cell r="DQ418">
            <v>1.2</v>
          </cell>
          <cell r="DR418">
            <v>1.2</v>
          </cell>
          <cell r="DS418">
            <v>1.4</v>
          </cell>
          <cell r="DT418">
            <v>1.1000000000000001</v>
          </cell>
          <cell r="DU418">
            <v>1.2</v>
          </cell>
          <cell r="DV418">
            <v>0.9</v>
          </cell>
          <cell r="DW418">
            <v>1.3</v>
          </cell>
          <cell r="DX418">
            <v>1.5</v>
          </cell>
          <cell r="DY418">
            <v>1</v>
          </cell>
          <cell r="DZ418">
            <v>1.2</v>
          </cell>
          <cell r="EA418">
            <v>1</v>
          </cell>
          <cell r="EB418">
            <v>1.3</v>
          </cell>
          <cell r="EC418">
            <v>1.7</v>
          </cell>
          <cell r="ED418">
            <v>1.1000000000000001</v>
          </cell>
          <cell r="EE418">
            <v>1.3</v>
          </cell>
          <cell r="EF418">
            <v>1.1000000000000001</v>
          </cell>
          <cell r="EG418">
            <v>1.3</v>
          </cell>
          <cell r="EH418">
            <v>1.8</v>
          </cell>
          <cell r="EI418">
            <v>1.1000000000000001</v>
          </cell>
          <cell r="EJ418">
            <v>1.3</v>
          </cell>
          <cell r="EK418">
            <v>1.1000000000000001</v>
          </cell>
          <cell r="EL418">
            <v>1.3</v>
          </cell>
          <cell r="EM418">
            <v>1.8</v>
          </cell>
          <cell r="EN418">
            <v>1.2</v>
          </cell>
          <cell r="EO418">
            <v>1.4</v>
          </cell>
          <cell r="EP418">
            <v>1.2</v>
          </cell>
          <cell r="EQ418">
            <v>1.6</v>
          </cell>
          <cell r="ER418">
            <v>2.2000000000000002</v>
          </cell>
          <cell r="ES418">
            <v>1.3</v>
          </cell>
          <cell r="ET418">
            <v>1.6</v>
          </cell>
          <cell r="EU418">
            <v>1.3</v>
          </cell>
          <cell r="EV418">
            <v>1.6</v>
          </cell>
          <cell r="EW418">
            <v>2.2000000000000002</v>
          </cell>
          <cell r="EX418">
            <v>1.4</v>
          </cell>
          <cell r="EY418">
            <v>1.6</v>
          </cell>
          <cell r="EZ418">
            <v>1.6</v>
          </cell>
          <cell r="FA418">
            <v>1.7</v>
          </cell>
          <cell r="FB418">
            <v>2.2999999999999998</v>
          </cell>
          <cell r="FC418">
            <v>1.6</v>
          </cell>
          <cell r="FD418">
            <v>1.8</v>
          </cell>
          <cell r="FE418">
            <v>1.5</v>
          </cell>
          <cell r="FF418">
            <v>1.7</v>
          </cell>
          <cell r="FG418">
            <v>2.4</v>
          </cell>
          <cell r="FH418">
            <v>1.6</v>
          </cell>
          <cell r="FI418">
            <v>1.8</v>
          </cell>
          <cell r="FJ418">
            <v>1.5</v>
          </cell>
          <cell r="FK418">
            <v>1.9</v>
          </cell>
          <cell r="FL418">
            <v>2.5</v>
          </cell>
          <cell r="FM418">
            <v>1.7</v>
          </cell>
          <cell r="FN418">
            <v>1.9</v>
          </cell>
          <cell r="FO418">
            <v>1.8</v>
          </cell>
          <cell r="FP418">
            <v>2.2000000000000002</v>
          </cell>
          <cell r="FQ418">
            <v>2.6</v>
          </cell>
          <cell r="FR418">
            <v>1.7</v>
          </cell>
          <cell r="FS418">
            <v>2.1</v>
          </cell>
          <cell r="FT418">
            <v>1.8</v>
          </cell>
          <cell r="FU418">
            <v>1.9</v>
          </cell>
          <cell r="FV418">
            <v>2.6</v>
          </cell>
          <cell r="FW418">
            <v>1.6</v>
          </cell>
          <cell r="FX418">
            <v>2</v>
          </cell>
          <cell r="FY418">
            <v>1.8</v>
          </cell>
          <cell r="FZ418">
            <v>2</v>
          </cell>
          <cell r="GA418">
            <v>2.4</v>
          </cell>
          <cell r="GB418">
            <v>1.6</v>
          </cell>
          <cell r="GC418">
            <v>2</v>
          </cell>
          <cell r="GD418">
            <v>1.7</v>
          </cell>
          <cell r="GE418">
            <v>2</v>
          </cell>
          <cell r="GF418">
            <v>2.4</v>
          </cell>
          <cell r="GG418">
            <v>1.3</v>
          </cell>
          <cell r="GH418">
            <v>1.8</v>
          </cell>
          <cell r="GI418">
            <v>1.4</v>
          </cell>
          <cell r="GJ418">
            <v>1.7</v>
          </cell>
          <cell r="GK418">
            <v>2.1</v>
          </cell>
          <cell r="GL418">
            <v>1.1000000000000001</v>
          </cell>
          <cell r="GM418">
            <v>1.6</v>
          </cell>
          <cell r="GN418">
            <v>1.6</v>
          </cell>
          <cell r="GO418">
            <v>1.6</v>
          </cell>
          <cell r="GP418">
            <v>2.1</v>
          </cell>
          <cell r="GQ418">
            <v>1.3</v>
          </cell>
          <cell r="GR418">
            <v>1.6</v>
          </cell>
          <cell r="GS418">
            <v>1.4</v>
          </cell>
          <cell r="GT418">
            <v>1.5</v>
          </cell>
          <cell r="GU418">
            <v>2.1</v>
          </cell>
          <cell r="GV418">
            <v>1.2</v>
          </cell>
          <cell r="GW418">
            <v>1.5</v>
          </cell>
          <cell r="GX418">
            <v>1.4</v>
          </cell>
          <cell r="GY418">
            <v>1.5</v>
          </cell>
          <cell r="GZ418">
            <v>1.9</v>
          </cell>
          <cell r="HA418">
            <v>1</v>
          </cell>
          <cell r="HB418">
            <v>1.4</v>
          </cell>
          <cell r="HC418">
            <v>1.3</v>
          </cell>
          <cell r="HD418">
            <v>1.4</v>
          </cell>
          <cell r="HE418">
            <v>1.6</v>
          </cell>
          <cell r="HF418">
            <v>1</v>
          </cell>
          <cell r="HG418">
            <v>1.3</v>
          </cell>
          <cell r="HH418">
            <v>1.2</v>
          </cell>
          <cell r="HI418">
            <v>1.4</v>
          </cell>
          <cell r="HJ418">
            <v>1.6</v>
          </cell>
          <cell r="HK418">
            <v>0.9</v>
          </cell>
          <cell r="HL418">
            <v>1.3</v>
          </cell>
          <cell r="HM418">
            <v>1</v>
          </cell>
          <cell r="HN418">
            <v>1.2</v>
          </cell>
          <cell r="HO418">
            <v>1.6</v>
          </cell>
        </row>
        <row r="419">
          <cell r="A419" t="str">
            <v>CUTCXDM7</v>
          </cell>
          <cell r="B419" t="str">
            <v>% distribution of CXDM at current price</v>
          </cell>
          <cell r="C419" t="str">
            <v>Group 7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6.3</v>
          </cell>
          <cell r="O419">
            <v>5.4</v>
          </cell>
          <cell r="P419">
            <v>6.4</v>
          </cell>
          <cell r="Q419">
            <v>6.3</v>
          </cell>
          <cell r="R419">
            <v>6.8</v>
          </cell>
          <cell r="S419">
            <v>6.4</v>
          </cell>
          <cell r="T419">
            <v>6</v>
          </cell>
          <cell r="U419">
            <v>5.8</v>
          </cell>
          <cell r="V419">
            <v>6.2</v>
          </cell>
          <cell r="W419">
            <v>6.2</v>
          </cell>
          <cell r="X419">
            <v>6.5</v>
          </cell>
          <cell r="Y419">
            <v>6.2</v>
          </cell>
          <cell r="Z419">
            <v>5.4</v>
          </cell>
          <cell r="AA419">
            <v>7</v>
          </cell>
          <cell r="AB419">
            <v>6.5</v>
          </cell>
          <cell r="AC419">
            <v>5.8</v>
          </cell>
          <cell r="AD419">
            <v>6.2</v>
          </cell>
          <cell r="AE419">
            <v>5</v>
          </cell>
          <cell r="AF419">
            <v>6</v>
          </cell>
          <cell r="AG419">
            <v>5.5</v>
          </cell>
          <cell r="AH419">
            <v>6.4</v>
          </cell>
          <cell r="AI419">
            <v>5.7</v>
          </cell>
          <cell r="AJ419">
            <v>5.8</v>
          </cell>
          <cell r="AK419">
            <v>7.7</v>
          </cell>
          <cell r="AL419">
            <v>6.3</v>
          </cell>
          <cell r="AM419">
            <v>7.7</v>
          </cell>
          <cell r="AN419">
            <v>7</v>
          </cell>
          <cell r="AO419">
            <v>6.1</v>
          </cell>
          <cell r="AP419">
            <v>7.6</v>
          </cell>
          <cell r="AQ419">
            <v>6.8</v>
          </cell>
          <cell r="AR419">
            <v>7.8</v>
          </cell>
          <cell r="AS419">
            <v>7.1</v>
          </cell>
          <cell r="AT419">
            <v>5.9</v>
          </cell>
          <cell r="AU419">
            <v>8.1</v>
          </cell>
          <cell r="AV419">
            <v>7.4</v>
          </cell>
          <cell r="AW419">
            <v>8.1999999999999993</v>
          </cell>
          <cell r="AX419">
            <v>7.5</v>
          </cell>
          <cell r="AY419">
            <v>8.4</v>
          </cell>
          <cell r="AZ419">
            <v>9.1999999999999993</v>
          </cell>
          <cell r="BA419">
            <v>8.9</v>
          </cell>
          <cell r="BB419">
            <v>8.6</v>
          </cell>
          <cell r="BC419">
            <v>8.8000000000000007</v>
          </cell>
          <cell r="BD419">
            <v>8.8000000000000007</v>
          </cell>
          <cell r="BE419">
            <v>8.8000000000000007</v>
          </cell>
          <cell r="BF419">
            <v>8.1</v>
          </cell>
          <cell r="BG419">
            <v>9.1</v>
          </cell>
          <cell r="BH419">
            <v>8.6999999999999993</v>
          </cell>
          <cell r="BI419">
            <v>9.5</v>
          </cell>
          <cell r="BJ419">
            <v>10.199999999999999</v>
          </cell>
          <cell r="BK419">
            <v>8.5</v>
          </cell>
          <cell r="BL419">
            <v>8.6999999999999993</v>
          </cell>
          <cell r="BM419">
            <v>9.1999999999999993</v>
          </cell>
          <cell r="BN419">
            <v>8.1</v>
          </cell>
          <cell r="BO419">
            <v>8.5</v>
          </cell>
          <cell r="BP419">
            <v>8.1</v>
          </cell>
          <cell r="BQ419">
            <v>7.6</v>
          </cell>
          <cell r="BR419">
            <v>8.1</v>
          </cell>
          <cell r="BS419">
            <v>7.8</v>
          </cell>
          <cell r="BT419">
            <v>8.6999999999999993</v>
          </cell>
          <cell r="BU419">
            <v>9.1</v>
          </cell>
          <cell r="BV419">
            <v>8.9</v>
          </cell>
          <cell r="BW419">
            <v>8.6</v>
          </cell>
          <cell r="BX419">
            <v>8.6999999999999993</v>
          </cell>
          <cell r="BY419">
            <v>9.5</v>
          </cell>
          <cell r="BZ419">
            <v>9.6999999999999993</v>
          </cell>
          <cell r="CA419">
            <v>9.5</v>
          </cell>
          <cell r="CB419">
            <v>9.4</v>
          </cell>
          <cell r="CC419">
            <v>10</v>
          </cell>
          <cell r="CD419">
            <v>8.6999999999999993</v>
          </cell>
          <cell r="CE419">
            <v>8.5</v>
          </cell>
          <cell r="CF419">
            <v>8.4</v>
          </cell>
          <cell r="CG419">
            <v>8.9</v>
          </cell>
          <cell r="CH419">
            <v>8.3000000000000007</v>
          </cell>
          <cell r="CI419">
            <v>9.6</v>
          </cell>
          <cell r="CJ419">
            <v>10.199999999999999</v>
          </cell>
          <cell r="CK419">
            <v>9.9</v>
          </cell>
          <cell r="CL419">
            <v>9.5</v>
          </cell>
          <cell r="CM419">
            <v>9.5</v>
          </cell>
          <cell r="CN419">
            <v>11.3</v>
          </cell>
          <cell r="CO419">
            <v>10.1</v>
          </cell>
          <cell r="CP419">
            <v>10.1</v>
          </cell>
          <cell r="CQ419">
            <v>10.3</v>
          </cell>
          <cell r="CR419">
            <v>9.9</v>
          </cell>
          <cell r="CS419">
            <v>10.7</v>
          </cell>
          <cell r="CT419">
            <v>10.8</v>
          </cell>
          <cell r="CU419">
            <v>11.1</v>
          </cell>
          <cell r="CV419">
            <v>10.6</v>
          </cell>
          <cell r="CW419">
            <v>10.1</v>
          </cell>
          <cell r="CX419">
            <v>11.4</v>
          </cell>
          <cell r="CY419">
            <v>9.1999999999999993</v>
          </cell>
          <cell r="CZ419">
            <v>9</v>
          </cell>
          <cell r="DA419">
            <v>9.9</v>
          </cell>
          <cell r="DB419">
            <v>8.1999999999999993</v>
          </cell>
          <cell r="DC419">
            <v>9.8000000000000007</v>
          </cell>
          <cell r="DD419">
            <v>9.5</v>
          </cell>
          <cell r="DE419">
            <v>8.6999999999999993</v>
          </cell>
          <cell r="DF419">
            <v>9.1</v>
          </cell>
          <cell r="DG419">
            <v>9.5</v>
          </cell>
          <cell r="DH419">
            <v>10.9</v>
          </cell>
          <cell r="DI419">
            <v>11.1</v>
          </cell>
          <cell r="DJ419">
            <v>10.1</v>
          </cell>
          <cell r="DK419">
            <v>10.4</v>
          </cell>
          <cell r="DL419">
            <v>10.3</v>
          </cell>
          <cell r="DM419">
            <v>11</v>
          </cell>
          <cell r="DN419">
            <v>10.199999999999999</v>
          </cell>
          <cell r="DO419">
            <v>11.4</v>
          </cell>
          <cell r="DP419">
            <v>10.7</v>
          </cell>
          <cell r="DQ419">
            <v>10.199999999999999</v>
          </cell>
          <cell r="DR419">
            <v>10.3</v>
          </cell>
          <cell r="DS419">
            <v>9.9</v>
          </cell>
          <cell r="DT419">
            <v>10.7</v>
          </cell>
          <cell r="DU419">
            <v>10.3</v>
          </cell>
          <cell r="DV419">
            <v>10.8</v>
          </cell>
          <cell r="DW419">
            <v>10</v>
          </cell>
          <cell r="DX419">
            <v>9.8000000000000007</v>
          </cell>
          <cell r="DY419">
            <v>11.6</v>
          </cell>
          <cell r="DZ419">
            <v>10.6</v>
          </cell>
          <cell r="EA419">
            <v>11.3</v>
          </cell>
          <cell r="EB419">
            <v>9.5</v>
          </cell>
          <cell r="EC419">
            <v>9.9</v>
          </cell>
          <cell r="ED419">
            <v>11.7</v>
          </cell>
          <cell r="EE419">
            <v>10.6</v>
          </cell>
          <cell r="EF419">
            <v>10.7</v>
          </cell>
          <cell r="EG419">
            <v>8.4</v>
          </cell>
          <cell r="EH419">
            <v>8.6999999999999993</v>
          </cell>
          <cell r="EI419">
            <v>10.7</v>
          </cell>
          <cell r="EJ419">
            <v>9.6999999999999993</v>
          </cell>
          <cell r="EK419">
            <v>10.3</v>
          </cell>
          <cell r="EL419">
            <v>8</v>
          </cell>
          <cell r="EM419">
            <v>8.3000000000000007</v>
          </cell>
          <cell r="EN419">
            <v>10.3</v>
          </cell>
          <cell r="EO419">
            <v>9.1999999999999993</v>
          </cell>
          <cell r="EP419">
            <v>9.3000000000000007</v>
          </cell>
          <cell r="EQ419">
            <v>7.5</v>
          </cell>
          <cell r="ER419">
            <v>7.9</v>
          </cell>
          <cell r="ES419">
            <v>9.1999999999999993</v>
          </cell>
          <cell r="ET419">
            <v>8.5</v>
          </cell>
          <cell r="EU419">
            <v>7.9</v>
          </cell>
          <cell r="EV419">
            <v>7.8</v>
          </cell>
          <cell r="EW419">
            <v>9</v>
          </cell>
          <cell r="EX419">
            <v>9.5</v>
          </cell>
          <cell r="EY419">
            <v>8.6</v>
          </cell>
          <cell r="EZ419">
            <v>9.6999999999999993</v>
          </cell>
          <cell r="FA419">
            <v>8.6</v>
          </cell>
          <cell r="FB419">
            <v>9.3000000000000007</v>
          </cell>
          <cell r="FC419">
            <v>10.6</v>
          </cell>
          <cell r="FD419">
            <v>9.6</v>
          </cell>
          <cell r="FE419">
            <v>9.9</v>
          </cell>
          <cell r="FF419">
            <v>7.9</v>
          </cell>
          <cell r="FG419">
            <v>9.5</v>
          </cell>
          <cell r="FH419">
            <v>9.1</v>
          </cell>
          <cell r="FI419">
            <v>9.1</v>
          </cell>
          <cell r="FJ419">
            <v>9</v>
          </cell>
          <cell r="FK419">
            <v>7.4</v>
          </cell>
          <cell r="FL419">
            <v>7.9</v>
          </cell>
          <cell r="FM419">
            <v>8.3000000000000007</v>
          </cell>
          <cell r="FN419">
            <v>8.1</v>
          </cell>
          <cell r="FO419">
            <v>8.9</v>
          </cell>
          <cell r="FP419">
            <v>7.3</v>
          </cell>
          <cell r="FQ419">
            <v>8</v>
          </cell>
          <cell r="FR419">
            <v>8.6</v>
          </cell>
          <cell r="FS419">
            <v>8.1999999999999993</v>
          </cell>
          <cell r="FT419">
            <v>8.6999999999999993</v>
          </cell>
          <cell r="FU419">
            <v>6.4</v>
          </cell>
          <cell r="FV419">
            <v>7.8</v>
          </cell>
          <cell r="FW419">
            <v>8.6</v>
          </cell>
          <cell r="FX419">
            <v>7.9</v>
          </cell>
          <cell r="FY419">
            <v>8.4</v>
          </cell>
          <cell r="FZ419">
            <v>6.2</v>
          </cell>
          <cell r="GA419">
            <v>7.3</v>
          </cell>
          <cell r="GB419">
            <v>7.9</v>
          </cell>
          <cell r="GC419">
            <v>7.5</v>
          </cell>
          <cell r="GD419">
            <v>7.5</v>
          </cell>
          <cell r="GE419">
            <v>5.5</v>
          </cell>
          <cell r="GF419">
            <v>6.9</v>
          </cell>
          <cell r="GG419">
            <v>7.6</v>
          </cell>
          <cell r="GH419">
            <v>6.9</v>
          </cell>
          <cell r="GI419">
            <v>6.9</v>
          </cell>
          <cell r="GJ419">
            <v>5.2</v>
          </cell>
          <cell r="GK419">
            <v>6.2</v>
          </cell>
          <cell r="GL419">
            <v>7.2</v>
          </cell>
          <cell r="GM419">
            <v>6.4</v>
          </cell>
          <cell r="GN419">
            <v>6.5</v>
          </cell>
          <cell r="GO419">
            <v>4.9000000000000004</v>
          </cell>
          <cell r="GP419">
            <v>6.7</v>
          </cell>
          <cell r="GQ419">
            <v>7.9</v>
          </cell>
          <cell r="GR419">
            <v>6.5</v>
          </cell>
          <cell r="GS419">
            <v>6.2</v>
          </cell>
          <cell r="GT419">
            <v>4.5</v>
          </cell>
          <cell r="GU419">
            <v>6.3</v>
          </cell>
          <cell r="GV419">
            <v>7</v>
          </cell>
          <cell r="GW419">
            <v>6</v>
          </cell>
          <cell r="GX419">
            <v>7</v>
          </cell>
          <cell r="GY419">
            <v>4.8</v>
          </cell>
          <cell r="GZ419">
            <v>6.8</v>
          </cell>
          <cell r="HA419">
            <v>7.7</v>
          </cell>
          <cell r="HB419">
            <v>6.6</v>
          </cell>
          <cell r="HC419">
            <v>6.8</v>
          </cell>
          <cell r="HD419">
            <v>5.8</v>
          </cell>
          <cell r="HE419">
            <v>7.4</v>
          </cell>
          <cell r="HF419">
            <v>8.6</v>
          </cell>
          <cell r="HG419">
            <v>7.2</v>
          </cell>
          <cell r="HH419">
            <v>7.1</v>
          </cell>
          <cell r="HI419">
            <v>6.3</v>
          </cell>
          <cell r="HJ419">
            <v>7.1</v>
          </cell>
          <cell r="HK419">
            <v>9.5</v>
          </cell>
          <cell r="HL419">
            <v>7.5</v>
          </cell>
          <cell r="HM419">
            <v>8.5</v>
          </cell>
          <cell r="HN419">
            <v>4.9000000000000004</v>
          </cell>
          <cell r="HO419">
            <v>5.8</v>
          </cell>
        </row>
        <row r="420">
          <cell r="A420" t="str">
            <v>CUTCXDM8</v>
          </cell>
          <cell r="B420" t="str">
            <v>% distribution of CXDM at current price</v>
          </cell>
          <cell r="C420" t="str">
            <v>Group 8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1.5</v>
          </cell>
          <cell r="O420">
            <v>1.5</v>
          </cell>
          <cell r="P420">
            <v>1.6</v>
          </cell>
          <cell r="Q420">
            <v>1.7</v>
          </cell>
          <cell r="R420">
            <v>1.6</v>
          </cell>
          <cell r="S420">
            <v>1.6</v>
          </cell>
          <cell r="T420">
            <v>1.5</v>
          </cell>
          <cell r="U420">
            <v>1.6</v>
          </cell>
          <cell r="V420">
            <v>1.6</v>
          </cell>
          <cell r="W420">
            <v>1.7</v>
          </cell>
          <cell r="X420">
            <v>1.4</v>
          </cell>
          <cell r="Y420">
            <v>1.6</v>
          </cell>
          <cell r="Z420">
            <v>1.8</v>
          </cell>
          <cell r="AA420">
            <v>1.5</v>
          </cell>
          <cell r="AB420">
            <v>1.6</v>
          </cell>
          <cell r="AC420">
            <v>1.6</v>
          </cell>
          <cell r="AD420">
            <v>1.6</v>
          </cell>
          <cell r="AE420">
            <v>1.6</v>
          </cell>
          <cell r="AF420">
            <v>1.6</v>
          </cell>
          <cell r="AG420">
            <v>1.6</v>
          </cell>
          <cell r="AH420">
            <v>1.4</v>
          </cell>
          <cell r="AI420">
            <v>1.6</v>
          </cell>
          <cell r="AJ420">
            <v>1.6</v>
          </cell>
          <cell r="AK420">
            <v>1.5</v>
          </cell>
          <cell r="AL420">
            <v>1.6</v>
          </cell>
          <cell r="AM420">
            <v>1.4</v>
          </cell>
          <cell r="AN420">
            <v>1.5</v>
          </cell>
          <cell r="AO420">
            <v>1.6</v>
          </cell>
          <cell r="AP420">
            <v>1.6</v>
          </cell>
          <cell r="AQ420">
            <v>1.6</v>
          </cell>
          <cell r="AR420">
            <v>1.5</v>
          </cell>
          <cell r="AS420">
            <v>1.6</v>
          </cell>
          <cell r="AT420">
            <v>1.6</v>
          </cell>
          <cell r="AU420">
            <v>1.5</v>
          </cell>
          <cell r="AV420">
            <v>1.5</v>
          </cell>
          <cell r="AW420">
            <v>1.5</v>
          </cell>
          <cell r="AX420">
            <v>1.5</v>
          </cell>
          <cell r="AY420">
            <v>1.6</v>
          </cell>
          <cell r="AZ420">
            <v>1.6</v>
          </cell>
          <cell r="BA420">
            <v>1.6</v>
          </cell>
          <cell r="BB420">
            <v>1.5</v>
          </cell>
          <cell r="BC420">
            <v>1.6</v>
          </cell>
          <cell r="BD420">
            <v>1.6</v>
          </cell>
          <cell r="BE420">
            <v>1.6</v>
          </cell>
          <cell r="BF420">
            <v>1.6</v>
          </cell>
          <cell r="BG420">
            <v>1.5</v>
          </cell>
          <cell r="BH420">
            <v>1.5</v>
          </cell>
          <cell r="BI420">
            <v>1.5</v>
          </cell>
          <cell r="BJ420">
            <v>1.6</v>
          </cell>
          <cell r="BK420">
            <v>1.6</v>
          </cell>
          <cell r="BL420">
            <v>1.5</v>
          </cell>
          <cell r="BM420">
            <v>1.6</v>
          </cell>
          <cell r="BN420">
            <v>1.6</v>
          </cell>
          <cell r="BO420">
            <v>1.8</v>
          </cell>
          <cell r="BP420">
            <v>1.6</v>
          </cell>
          <cell r="BQ420">
            <v>1.5</v>
          </cell>
          <cell r="BR420">
            <v>1.6</v>
          </cell>
          <cell r="BS420">
            <v>1.6</v>
          </cell>
          <cell r="BT420">
            <v>1.6</v>
          </cell>
          <cell r="BU420">
            <v>1.5</v>
          </cell>
          <cell r="BV420">
            <v>1.4</v>
          </cell>
          <cell r="BW420">
            <v>1.5</v>
          </cell>
          <cell r="BX420">
            <v>1.5</v>
          </cell>
          <cell r="BY420">
            <v>1.6</v>
          </cell>
          <cell r="BZ420">
            <v>1.5</v>
          </cell>
          <cell r="CA420">
            <v>1.5</v>
          </cell>
          <cell r="CB420">
            <v>1.5</v>
          </cell>
          <cell r="CC420">
            <v>1.6</v>
          </cell>
          <cell r="CD420">
            <v>1.6</v>
          </cell>
          <cell r="CE420">
            <v>1.6</v>
          </cell>
          <cell r="CF420">
            <v>1.5</v>
          </cell>
          <cell r="CG420">
            <v>1.5</v>
          </cell>
          <cell r="CH420">
            <v>1.6</v>
          </cell>
          <cell r="CI420">
            <v>1.6</v>
          </cell>
          <cell r="CJ420">
            <v>1.5</v>
          </cell>
          <cell r="CK420">
            <v>1.4</v>
          </cell>
          <cell r="CL420">
            <v>1.5</v>
          </cell>
          <cell r="CM420">
            <v>1.5</v>
          </cell>
          <cell r="CN420">
            <v>1.5</v>
          </cell>
          <cell r="CO420">
            <v>1.4</v>
          </cell>
          <cell r="CP420">
            <v>1.4</v>
          </cell>
          <cell r="CQ420">
            <v>1.4</v>
          </cell>
          <cell r="CR420">
            <v>1.4</v>
          </cell>
          <cell r="CS420">
            <v>1.4</v>
          </cell>
          <cell r="CT420">
            <v>1.5</v>
          </cell>
          <cell r="CU420">
            <v>1.4</v>
          </cell>
          <cell r="CV420">
            <v>1.4</v>
          </cell>
          <cell r="CW420">
            <v>1.4</v>
          </cell>
          <cell r="CX420">
            <v>1.5</v>
          </cell>
          <cell r="CY420">
            <v>1.5</v>
          </cell>
          <cell r="CZ420">
            <v>1.4</v>
          </cell>
          <cell r="DA420">
            <v>1.5</v>
          </cell>
          <cell r="DB420">
            <v>1.5</v>
          </cell>
          <cell r="DC420">
            <v>1.5</v>
          </cell>
          <cell r="DD420">
            <v>1.4</v>
          </cell>
          <cell r="DE420">
            <v>1.4</v>
          </cell>
          <cell r="DF420">
            <v>1.5</v>
          </cell>
          <cell r="DG420">
            <v>1.5</v>
          </cell>
          <cell r="DH420">
            <v>1.4</v>
          </cell>
          <cell r="DI420">
            <v>1.3</v>
          </cell>
          <cell r="DJ420">
            <v>1.3</v>
          </cell>
          <cell r="DK420">
            <v>1.4</v>
          </cell>
          <cell r="DL420">
            <v>1.4</v>
          </cell>
          <cell r="DM420">
            <v>1.4</v>
          </cell>
          <cell r="DN420">
            <v>1.3</v>
          </cell>
          <cell r="DO420">
            <v>1.3</v>
          </cell>
          <cell r="DP420">
            <v>1.3</v>
          </cell>
          <cell r="DQ420">
            <v>1.4</v>
          </cell>
          <cell r="DR420">
            <v>1.4</v>
          </cell>
          <cell r="DS420">
            <v>1.3</v>
          </cell>
          <cell r="DT420">
            <v>1.2</v>
          </cell>
          <cell r="DU420">
            <v>1.3</v>
          </cell>
          <cell r="DV420">
            <v>1.3</v>
          </cell>
          <cell r="DW420">
            <v>1.3</v>
          </cell>
          <cell r="DX420">
            <v>1.3</v>
          </cell>
          <cell r="DY420">
            <v>1.2</v>
          </cell>
          <cell r="DZ420">
            <v>1.2</v>
          </cell>
          <cell r="EA420">
            <v>1.3</v>
          </cell>
          <cell r="EB420">
            <v>1.3</v>
          </cell>
          <cell r="EC420">
            <v>1.3</v>
          </cell>
          <cell r="ED420">
            <v>1.3</v>
          </cell>
          <cell r="EE420">
            <v>1.3</v>
          </cell>
          <cell r="EF420">
            <v>1.4</v>
          </cell>
          <cell r="EG420">
            <v>1.4</v>
          </cell>
          <cell r="EH420">
            <v>1.4</v>
          </cell>
          <cell r="EI420">
            <v>1.3</v>
          </cell>
          <cell r="EJ420">
            <v>1.4</v>
          </cell>
          <cell r="EK420">
            <v>1.4</v>
          </cell>
          <cell r="EL420">
            <v>1.4</v>
          </cell>
          <cell r="EM420">
            <v>1.4</v>
          </cell>
          <cell r="EN420">
            <v>1.4</v>
          </cell>
          <cell r="EO420">
            <v>1.4</v>
          </cell>
          <cell r="EP420">
            <v>1.9</v>
          </cell>
          <cell r="EQ420">
            <v>1.6</v>
          </cell>
          <cell r="ER420">
            <v>1.5</v>
          </cell>
          <cell r="ES420">
            <v>1.5</v>
          </cell>
          <cell r="ET420">
            <v>1.6</v>
          </cell>
          <cell r="EU420">
            <v>1.7</v>
          </cell>
          <cell r="EV420">
            <v>1.6</v>
          </cell>
          <cell r="EW420">
            <v>1.6</v>
          </cell>
          <cell r="EX420">
            <v>1.6</v>
          </cell>
          <cell r="EY420">
            <v>1.6</v>
          </cell>
          <cell r="EZ420">
            <v>1.7</v>
          </cell>
          <cell r="FA420">
            <v>1.7</v>
          </cell>
          <cell r="FB420">
            <v>1.6</v>
          </cell>
          <cell r="FC420">
            <v>1.5</v>
          </cell>
          <cell r="FD420">
            <v>1.6</v>
          </cell>
          <cell r="FE420">
            <v>1.7</v>
          </cell>
          <cell r="FF420">
            <v>1.6</v>
          </cell>
          <cell r="FG420">
            <v>1.7</v>
          </cell>
          <cell r="FH420">
            <v>1.7</v>
          </cell>
          <cell r="FI420">
            <v>1.7</v>
          </cell>
          <cell r="FJ420">
            <v>2</v>
          </cell>
          <cell r="FK420">
            <v>1.9</v>
          </cell>
          <cell r="FL420">
            <v>1.9</v>
          </cell>
          <cell r="FM420">
            <v>1.9</v>
          </cell>
          <cell r="FN420">
            <v>1.9</v>
          </cell>
          <cell r="FO420">
            <v>2</v>
          </cell>
          <cell r="FP420">
            <v>1.9</v>
          </cell>
          <cell r="FQ420">
            <v>1.8</v>
          </cell>
          <cell r="FR420">
            <v>1.7</v>
          </cell>
          <cell r="FS420">
            <v>1.9</v>
          </cell>
          <cell r="FT420">
            <v>1.9</v>
          </cell>
          <cell r="FU420">
            <v>1.8</v>
          </cell>
          <cell r="FV420">
            <v>1.8</v>
          </cell>
          <cell r="FW420">
            <v>1.8</v>
          </cell>
          <cell r="FX420">
            <v>1.8</v>
          </cell>
          <cell r="FY420">
            <v>2</v>
          </cell>
          <cell r="FZ420">
            <v>1.8</v>
          </cell>
          <cell r="GA420">
            <v>1.9</v>
          </cell>
          <cell r="GB420">
            <v>1.8</v>
          </cell>
          <cell r="GC420">
            <v>1.9</v>
          </cell>
          <cell r="GD420">
            <v>1.9</v>
          </cell>
          <cell r="GE420">
            <v>1.8</v>
          </cell>
          <cell r="GF420">
            <v>2</v>
          </cell>
          <cell r="GG420">
            <v>2</v>
          </cell>
          <cell r="GH420">
            <v>1.9</v>
          </cell>
          <cell r="GI420">
            <v>1.9</v>
          </cell>
          <cell r="GJ420">
            <v>1.9</v>
          </cell>
          <cell r="GK420">
            <v>2</v>
          </cell>
          <cell r="GL420">
            <v>2</v>
          </cell>
          <cell r="GM420">
            <v>1.9</v>
          </cell>
          <cell r="GN420">
            <v>1.8</v>
          </cell>
          <cell r="GO420">
            <v>1.8</v>
          </cell>
          <cell r="GP420">
            <v>2</v>
          </cell>
          <cell r="GQ420">
            <v>2.1</v>
          </cell>
          <cell r="GR420">
            <v>1.9</v>
          </cell>
          <cell r="GS420">
            <v>2</v>
          </cell>
          <cell r="GT420">
            <v>1.9</v>
          </cell>
          <cell r="GU420">
            <v>2.1</v>
          </cell>
          <cell r="GV420">
            <v>2.1</v>
          </cell>
          <cell r="GW420">
            <v>2</v>
          </cell>
          <cell r="GX420">
            <v>1.8</v>
          </cell>
          <cell r="GY420">
            <v>1.8</v>
          </cell>
          <cell r="GZ420">
            <v>2</v>
          </cell>
          <cell r="HA420">
            <v>1.9</v>
          </cell>
          <cell r="HB420">
            <v>1.9</v>
          </cell>
          <cell r="HC420">
            <v>1.8</v>
          </cell>
          <cell r="HD420">
            <v>1.7</v>
          </cell>
          <cell r="HE420">
            <v>1.8</v>
          </cell>
          <cell r="HF420">
            <v>1.7</v>
          </cell>
          <cell r="HG420">
            <v>1.7</v>
          </cell>
          <cell r="HH420">
            <v>1.7</v>
          </cell>
          <cell r="HI420">
            <v>1.7</v>
          </cell>
          <cell r="HJ420">
            <v>1.8</v>
          </cell>
          <cell r="HK420">
            <v>1.7</v>
          </cell>
          <cell r="HL420">
            <v>1.7</v>
          </cell>
          <cell r="HM420">
            <v>1.6</v>
          </cell>
          <cell r="HN420">
            <v>1.6</v>
          </cell>
          <cell r="HO420">
            <v>1.8</v>
          </cell>
        </row>
        <row r="421">
          <cell r="A421" t="str">
            <v>CUTCXDM9</v>
          </cell>
          <cell r="B421" t="str">
            <v>% distribution of CXDM at current price</v>
          </cell>
          <cell r="C421" t="str">
            <v>Group 9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2</v>
          </cell>
          <cell r="O421">
            <v>1.9</v>
          </cell>
          <cell r="P421">
            <v>2</v>
          </cell>
          <cell r="Q421">
            <v>2</v>
          </cell>
          <cell r="R421">
            <v>1.9</v>
          </cell>
          <cell r="S421">
            <v>1.9</v>
          </cell>
          <cell r="T421">
            <v>2</v>
          </cell>
          <cell r="U421">
            <v>2</v>
          </cell>
          <cell r="V421">
            <v>2.2000000000000002</v>
          </cell>
          <cell r="W421">
            <v>1.9</v>
          </cell>
          <cell r="X421">
            <v>1.8</v>
          </cell>
          <cell r="Y421">
            <v>2</v>
          </cell>
          <cell r="Z421">
            <v>2.4</v>
          </cell>
          <cell r="AA421">
            <v>2.4</v>
          </cell>
          <cell r="AB421">
            <v>2.1</v>
          </cell>
          <cell r="AC421">
            <v>2</v>
          </cell>
          <cell r="AD421">
            <v>2.2000000000000002</v>
          </cell>
          <cell r="AE421">
            <v>2.1</v>
          </cell>
          <cell r="AF421">
            <v>2.2000000000000002</v>
          </cell>
          <cell r="AG421">
            <v>2.2000000000000002</v>
          </cell>
          <cell r="AH421">
            <v>2.2000000000000002</v>
          </cell>
          <cell r="AI421">
            <v>2.2000000000000002</v>
          </cell>
          <cell r="AJ421">
            <v>2.2000000000000002</v>
          </cell>
          <cell r="AK421">
            <v>2.1</v>
          </cell>
          <cell r="AL421">
            <v>1.9</v>
          </cell>
          <cell r="AM421">
            <v>2</v>
          </cell>
          <cell r="AN421">
            <v>2</v>
          </cell>
          <cell r="AO421">
            <v>2</v>
          </cell>
          <cell r="AP421">
            <v>1.9</v>
          </cell>
          <cell r="AQ421">
            <v>1.9</v>
          </cell>
          <cell r="AR421">
            <v>1.7</v>
          </cell>
          <cell r="AS421">
            <v>1.9</v>
          </cell>
          <cell r="AT421">
            <v>1.9</v>
          </cell>
          <cell r="AU421">
            <v>1.9</v>
          </cell>
          <cell r="AV421">
            <v>1.8</v>
          </cell>
          <cell r="AW421">
            <v>1.9</v>
          </cell>
          <cell r="AX421">
            <v>1.9</v>
          </cell>
          <cell r="AY421">
            <v>1.8</v>
          </cell>
          <cell r="AZ421">
            <v>2</v>
          </cell>
          <cell r="BA421">
            <v>1.7</v>
          </cell>
          <cell r="BB421">
            <v>1.7</v>
          </cell>
          <cell r="BC421">
            <v>1.8</v>
          </cell>
          <cell r="BD421">
            <v>1.9</v>
          </cell>
          <cell r="BE421">
            <v>1.8</v>
          </cell>
          <cell r="BF421">
            <v>1.7</v>
          </cell>
          <cell r="BG421">
            <v>1.6</v>
          </cell>
          <cell r="BH421">
            <v>1.7</v>
          </cell>
          <cell r="BI421">
            <v>1.8</v>
          </cell>
          <cell r="BJ421">
            <v>1.8</v>
          </cell>
          <cell r="BK421">
            <v>1.8</v>
          </cell>
          <cell r="BL421">
            <v>1.8</v>
          </cell>
          <cell r="BM421">
            <v>1.8</v>
          </cell>
          <cell r="BN421">
            <v>1.8</v>
          </cell>
          <cell r="BO421">
            <v>1.7</v>
          </cell>
          <cell r="BP421">
            <v>1.7</v>
          </cell>
          <cell r="BQ421">
            <v>1.7</v>
          </cell>
          <cell r="BR421">
            <v>1.7</v>
          </cell>
          <cell r="BS421">
            <v>1.9</v>
          </cell>
          <cell r="BT421">
            <v>2</v>
          </cell>
          <cell r="BU421">
            <v>1.9</v>
          </cell>
          <cell r="BV421">
            <v>1.9</v>
          </cell>
          <cell r="BW421">
            <v>1.9</v>
          </cell>
          <cell r="BX421">
            <v>2.1</v>
          </cell>
          <cell r="BY421">
            <v>1.8</v>
          </cell>
          <cell r="BZ421">
            <v>1.9</v>
          </cell>
          <cell r="CA421">
            <v>1.8</v>
          </cell>
          <cell r="CB421">
            <v>1.9</v>
          </cell>
          <cell r="CC421">
            <v>2</v>
          </cell>
          <cell r="CD421">
            <v>1.6</v>
          </cell>
          <cell r="CE421">
            <v>2.1</v>
          </cell>
          <cell r="CF421">
            <v>1.7</v>
          </cell>
          <cell r="CG421">
            <v>1.9</v>
          </cell>
          <cell r="CH421">
            <v>1.8</v>
          </cell>
          <cell r="CI421">
            <v>1.8</v>
          </cell>
          <cell r="CJ421">
            <v>1.8</v>
          </cell>
          <cell r="CK421">
            <v>1.7</v>
          </cell>
          <cell r="CL421">
            <v>1.8</v>
          </cell>
          <cell r="CM421">
            <v>2.1</v>
          </cell>
          <cell r="CN421">
            <v>1.7</v>
          </cell>
          <cell r="CO421">
            <v>1.7</v>
          </cell>
          <cell r="CP421">
            <v>1.7</v>
          </cell>
          <cell r="CQ421">
            <v>1.8</v>
          </cell>
          <cell r="CR421">
            <v>1.9</v>
          </cell>
          <cell r="CS421">
            <v>1.7</v>
          </cell>
          <cell r="CT421">
            <v>1.7</v>
          </cell>
          <cell r="CU421">
            <v>1.6</v>
          </cell>
          <cell r="CV421">
            <v>1.7</v>
          </cell>
          <cell r="CW421">
            <v>1.8</v>
          </cell>
          <cell r="CX421">
            <v>1.7</v>
          </cell>
          <cell r="CY421">
            <v>1.8</v>
          </cell>
          <cell r="CZ421">
            <v>1.7</v>
          </cell>
          <cell r="DA421">
            <v>1.8</v>
          </cell>
          <cell r="DB421">
            <v>1.9</v>
          </cell>
          <cell r="DC421">
            <v>1.8</v>
          </cell>
          <cell r="DD421">
            <v>1.9</v>
          </cell>
          <cell r="DE421">
            <v>1.9</v>
          </cell>
          <cell r="DF421">
            <v>1.8</v>
          </cell>
          <cell r="DG421">
            <v>2</v>
          </cell>
          <cell r="DH421">
            <v>1.8</v>
          </cell>
          <cell r="DI421">
            <v>1.9</v>
          </cell>
          <cell r="DJ421">
            <v>2.1</v>
          </cell>
          <cell r="DK421">
            <v>2</v>
          </cell>
          <cell r="DL421">
            <v>1.8</v>
          </cell>
          <cell r="DM421">
            <v>1.7</v>
          </cell>
          <cell r="DN421">
            <v>1.7</v>
          </cell>
          <cell r="DO421">
            <v>1.7</v>
          </cell>
          <cell r="DP421">
            <v>1.7</v>
          </cell>
          <cell r="DQ421">
            <v>1.8</v>
          </cell>
          <cell r="DR421">
            <v>1.9</v>
          </cell>
          <cell r="DS421">
            <v>1.9</v>
          </cell>
          <cell r="DT421">
            <v>2</v>
          </cell>
          <cell r="DU421">
            <v>1.9</v>
          </cell>
          <cell r="DV421">
            <v>2.1</v>
          </cell>
          <cell r="DW421">
            <v>2</v>
          </cell>
          <cell r="DX421">
            <v>1.9</v>
          </cell>
          <cell r="DY421">
            <v>2.1</v>
          </cell>
          <cell r="DZ421">
            <v>2</v>
          </cell>
          <cell r="EA421">
            <v>2.2000000000000002</v>
          </cell>
          <cell r="EB421">
            <v>2.1</v>
          </cell>
          <cell r="EC421">
            <v>2.2999999999999998</v>
          </cell>
          <cell r="ED421">
            <v>2.4</v>
          </cell>
          <cell r="EE421">
            <v>2.2000000000000002</v>
          </cell>
          <cell r="EF421">
            <v>2.2000000000000002</v>
          </cell>
          <cell r="EG421">
            <v>2.2000000000000002</v>
          </cell>
          <cell r="EH421">
            <v>2.1</v>
          </cell>
          <cell r="EI421">
            <v>2</v>
          </cell>
          <cell r="EJ421">
            <v>2.1</v>
          </cell>
          <cell r="EK421">
            <v>2.2000000000000002</v>
          </cell>
          <cell r="EL421">
            <v>1.7</v>
          </cell>
          <cell r="EM421">
            <v>1.8</v>
          </cell>
          <cell r="EN421">
            <v>1.7</v>
          </cell>
          <cell r="EO421">
            <v>1.9</v>
          </cell>
          <cell r="EP421">
            <v>1.7</v>
          </cell>
          <cell r="EQ421">
            <v>1.3</v>
          </cell>
          <cell r="ER421">
            <v>1.4</v>
          </cell>
          <cell r="ES421">
            <v>1.5</v>
          </cell>
          <cell r="ET421">
            <v>1.5</v>
          </cell>
          <cell r="EU421">
            <v>1.6</v>
          </cell>
          <cell r="EV421">
            <v>1.4</v>
          </cell>
          <cell r="EW421">
            <v>1.3</v>
          </cell>
          <cell r="EX421">
            <v>1.4</v>
          </cell>
          <cell r="EY421">
            <v>1.4</v>
          </cell>
          <cell r="EZ421">
            <v>1.4</v>
          </cell>
          <cell r="FA421">
            <v>1.5</v>
          </cell>
          <cell r="FB421">
            <v>1.4</v>
          </cell>
          <cell r="FC421">
            <v>1.4</v>
          </cell>
          <cell r="FD421">
            <v>1.4</v>
          </cell>
          <cell r="FE421">
            <v>1.6</v>
          </cell>
          <cell r="FF421">
            <v>1.5</v>
          </cell>
          <cell r="FG421">
            <v>1.5</v>
          </cell>
          <cell r="FH421">
            <v>1.4</v>
          </cell>
          <cell r="FI421">
            <v>1.5</v>
          </cell>
          <cell r="FJ421">
            <v>1.7</v>
          </cell>
          <cell r="FK421">
            <v>1.7</v>
          </cell>
          <cell r="FL421">
            <v>1.5</v>
          </cell>
          <cell r="FM421">
            <v>1.4</v>
          </cell>
          <cell r="FN421">
            <v>1.6</v>
          </cell>
          <cell r="FO421">
            <v>1.9</v>
          </cell>
          <cell r="FP421">
            <v>1.9</v>
          </cell>
          <cell r="FQ421">
            <v>1.8</v>
          </cell>
          <cell r="FR421">
            <v>1.8</v>
          </cell>
          <cell r="FS421">
            <v>1.8</v>
          </cell>
          <cell r="FT421">
            <v>2.2999999999999998</v>
          </cell>
          <cell r="FU421">
            <v>2.2999999999999998</v>
          </cell>
          <cell r="FV421">
            <v>1.6</v>
          </cell>
          <cell r="FW421">
            <v>1.7</v>
          </cell>
          <cell r="FX421">
            <v>2</v>
          </cell>
          <cell r="FY421">
            <v>2.6</v>
          </cell>
          <cell r="FZ421">
            <v>2.4</v>
          </cell>
          <cell r="GA421">
            <v>1.7</v>
          </cell>
          <cell r="GB421">
            <v>1.6</v>
          </cell>
          <cell r="GC421">
            <v>2.1</v>
          </cell>
          <cell r="GD421">
            <v>2.6</v>
          </cell>
          <cell r="GE421">
            <v>2.6</v>
          </cell>
          <cell r="GF421">
            <v>1.9</v>
          </cell>
          <cell r="GG421">
            <v>1.9</v>
          </cell>
          <cell r="GH421">
            <v>2.2000000000000002</v>
          </cell>
          <cell r="GI421">
            <v>2.8</v>
          </cell>
          <cell r="GJ421">
            <v>2.8</v>
          </cell>
          <cell r="GK421">
            <v>1.9</v>
          </cell>
          <cell r="GL421">
            <v>1.9</v>
          </cell>
          <cell r="GM421">
            <v>2.4</v>
          </cell>
          <cell r="GN421">
            <v>3.1</v>
          </cell>
          <cell r="GO421">
            <v>3.2</v>
          </cell>
          <cell r="GP421">
            <v>2.2999999999999998</v>
          </cell>
          <cell r="GQ421">
            <v>2.2999999999999998</v>
          </cell>
          <cell r="GR421">
            <v>2.7</v>
          </cell>
          <cell r="GS421">
            <v>3.7</v>
          </cell>
          <cell r="GT421">
            <v>3.7</v>
          </cell>
          <cell r="GU421">
            <v>2.5</v>
          </cell>
          <cell r="GV421">
            <v>2.9</v>
          </cell>
          <cell r="GW421">
            <v>3.2</v>
          </cell>
          <cell r="GX421">
            <v>3.6</v>
          </cell>
          <cell r="GY421">
            <v>3.8</v>
          </cell>
          <cell r="GZ421">
            <v>3</v>
          </cell>
          <cell r="HA421">
            <v>3</v>
          </cell>
          <cell r="HB421">
            <v>3.3</v>
          </cell>
          <cell r="HC421">
            <v>3.8</v>
          </cell>
          <cell r="HD421">
            <v>3.9</v>
          </cell>
          <cell r="HE421">
            <v>3.1</v>
          </cell>
          <cell r="HF421">
            <v>3.1</v>
          </cell>
          <cell r="HG421">
            <v>3.5</v>
          </cell>
          <cell r="HH421">
            <v>3.2</v>
          </cell>
          <cell r="HI421">
            <v>4.5999999999999996</v>
          </cell>
          <cell r="HJ421">
            <v>4.9000000000000004</v>
          </cell>
          <cell r="HK421">
            <v>3.2</v>
          </cell>
          <cell r="HL421">
            <v>4</v>
          </cell>
          <cell r="HM421">
            <v>3.1</v>
          </cell>
          <cell r="HN421">
            <v>4.9000000000000004</v>
          </cell>
          <cell r="HO421">
            <v>4.5999999999999996</v>
          </cell>
        </row>
        <row r="422">
          <cell r="A422" t="str">
            <v>CUTCXDM10</v>
          </cell>
          <cell r="B422" t="str">
            <v>% distribution of CXDM at current price</v>
          </cell>
          <cell r="C422" t="str">
            <v>Group 10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2.9</v>
          </cell>
          <cell r="O422">
            <v>3.1</v>
          </cell>
          <cell r="P422">
            <v>2.6</v>
          </cell>
          <cell r="Q422">
            <v>2.5</v>
          </cell>
          <cell r="R422">
            <v>2.7</v>
          </cell>
          <cell r="S422">
            <v>2.6</v>
          </cell>
          <cell r="T422">
            <v>2.2000000000000002</v>
          </cell>
          <cell r="U422">
            <v>3.8</v>
          </cell>
          <cell r="V422">
            <v>2.9</v>
          </cell>
          <cell r="W422">
            <v>2.4</v>
          </cell>
          <cell r="X422">
            <v>2.6</v>
          </cell>
          <cell r="Y422">
            <v>2.9</v>
          </cell>
          <cell r="Z422">
            <v>2.5</v>
          </cell>
          <cell r="AA422">
            <v>2.7</v>
          </cell>
          <cell r="AB422">
            <v>2.9</v>
          </cell>
          <cell r="AC422">
            <v>3.5</v>
          </cell>
          <cell r="AD422">
            <v>2.9</v>
          </cell>
          <cell r="AE422">
            <v>3.2</v>
          </cell>
          <cell r="AF422">
            <v>2.7</v>
          </cell>
          <cell r="AG422">
            <v>2.8</v>
          </cell>
          <cell r="AH422">
            <v>3.4</v>
          </cell>
          <cell r="AI422">
            <v>3</v>
          </cell>
          <cell r="AJ422">
            <v>2.8</v>
          </cell>
          <cell r="AK422">
            <v>2.9</v>
          </cell>
          <cell r="AL422">
            <v>2.4</v>
          </cell>
          <cell r="AM422">
            <v>3.6</v>
          </cell>
          <cell r="AN422">
            <v>3</v>
          </cell>
          <cell r="AO422">
            <v>4</v>
          </cell>
          <cell r="AP422">
            <v>3.3</v>
          </cell>
          <cell r="AQ422">
            <v>3.4</v>
          </cell>
          <cell r="AR422">
            <v>4.2</v>
          </cell>
          <cell r="AS422">
            <v>3.7</v>
          </cell>
          <cell r="AT422">
            <v>3.3</v>
          </cell>
          <cell r="AU422">
            <v>3.1</v>
          </cell>
          <cell r="AV422">
            <v>3.2</v>
          </cell>
          <cell r="AW422">
            <v>4.3</v>
          </cell>
          <cell r="AX422">
            <v>3.5</v>
          </cell>
          <cell r="AY422">
            <v>3.8</v>
          </cell>
          <cell r="AZ422">
            <v>3.4</v>
          </cell>
          <cell r="BA422">
            <v>3.1</v>
          </cell>
          <cell r="BB422">
            <v>3.8</v>
          </cell>
          <cell r="BC422">
            <v>3.5</v>
          </cell>
          <cell r="BD422">
            <v>4</v>
          </cell>
          <cell r="BE422">
            <v>3.4</v>
          </cell>
          <cell r="BF422">
            <v>3</v>
          </cell>
          <cell r="BG422">
            <v>3.7</v>
          </cell>
          <cell r="BH422">
            <v>3.5</v>
          </cell>
          <cell r="BI422">
            <v>3.6</v>
          </cell>
          <cell r="BJ422">
            <v>3.3</v>
          </cell>
          <cell r="BK422">
            <v>3.1</v>
          </cell>
          <cell r="BL422">
            <v>3.7</v>
          </cell>
          <cell r="BM422">
            <v>3.4</v>
          </cell>
          <cell r="BN422">
            <v>3.8</v>
          </cell>
          <cell r="BO422">
            <v>3.3</v>
          </cell>
          <cell r="BP422">
            <v>3.2</v>
          </cell>
          <cell r="BQ422">
            <v>3.6</v>
          </cell>
          <cell r="BR422">
            <v>3.5</v>
          </cell>
          <cell r="BS422">
            <v>3.8</v>
          </cell>
          <cell r="BT422">
            <v>3.6</v>
          </cell>
          <cell r="BU422">
            <v>3.6</v>
          </cell>
          <cell r="BV422">
            <v>4.4000000000000004</v>
          </cell>
          <cell r="BW422">
            <v>3.9</v>
          </cell>
          <cell r="BX422">
            <v>3.9</v>
          </cell>
          <cell r="BY422">
            <v>3.8</v>
          </cell>
          <cell r="BZ422">
            <v>3.6</v>
          </cell>
          <cell r="CA422">
            <v>4</v>
          </cell>
          <cell r="CB422">
            <v>3.8</v>
          </cell>
          <cell r="CC422">
            <v>3.8</v>
          </cell>
          <cell r="CD422">
            <v>3.9</v>
          </cell>
          <cell r="CE422">
            <v>3.9</v>
          </cell>
          <cell r="CF422">
            <v>4</v>
          </cell>
          <cell r="CG422">
            <v>3.9</v>
          </cell>
          <cell r="CH422">
            <v>4.2</v>
          </cell>
          <cell r="CI422">
            <v>3.6</v>
          </cell>
          <cell r="CJ422">
            <v>3.6</v>
          </cell>
          <cell r="CK422">
            <v>4.0999999999999996</v>
          </cell>
          <cell r="CL422">
            <v>3.9</v>
          </cell>
          <cell r="CM422">
            <v>3.9</v>
          </cell>
          <cell r="CN422">
            <v>3.5</v>
          </cell>
          <cell r="CO422">
            <v>3.3</v>
          </cell>
          <cell r="CP422">
            <v>4.0999999999999996</v>
          </cell>
          <cell r="CQ422">
            <v>3.7</v>
          </cell>
          <cell r="CR422">
            <v>3.8</v>
          </cell>
          <cell r="CS422">
            <v>3.5</v>
          </cell>
          <cell r="CT422">
            <v>3.2</v>
          </cell>
          <cell r="CU422">
            <v>3.5</v>
          </cell>
          <cell r="CV422">
            <v>3.5</v>
          </cell>
          <cell r="CW422">
            <v>3.5</v>
          </cell>
          <cell r="CX422">
            <v>3</v>
          </cell>
          <cell r="CY422">
            <v>3</v>
          </cell>
          <cell r="CZ422">
            <v>3.8</v>
          </cell>
          <cell r="DA422">
            <v>3.3</v>
          </cell>
          <cell r="DB422">
            <v>3.8</v>
          </cell>
          <cell r="DC422">
            <v>3.5</v>
          </cell>
          <cell r="DD422">
            <v>3.5</v>
          </cell>
          <cell r="DE422">
            <v>4.4000000000000004</v>
          </cell>
          <cell r="DF422">
            <v>3.8</v>
          </cell>
          <cell r="DG422">
            <v>4.2</v>
          </cell>
          <cell r="DH422">
            <v>3.6</v>
          </cell>
          <cell r="DI422">
            <v>3.7</v>
          </cell>
          <cell r="DJ422">
            <v>4.3</v>
          </cell>
          <cell r="DK422">
            <v>4</v>
          </cell>
          <cell r="DL422">
            <v>4.2</v>
          </cell>
          <cell r="DM422">
            <v>3.8</v>
          </cell>
          <cell r="DN422">
            <v>3.6</v>
          </cell>
          <cell r="DO422">
            <v>4.4000000000000004</v>
          </cell>
          <cell r="DP422">
            <v>4</v>
          </cell>
          <cell r="DQ422">
            <v>3.9</v>
          </cell>
          <cell r="DR422">
            <v>3.8</v>
          </cell>
          <cell r="DS422">
            <v>3.7</v>
          </cell>
          <cell r="DT422">
            <v>4</v>
          </cell>
          <cell r="DU422">
            <v>3.8</v>
          </cell>
          <cell r="DV422">
            <v>3.9</v>
          </cell>
          <cell r="DW422">
            <v>3.9</v>
          </cell>
          <cell r="DX422">
            <v>4.2</v>
          </cell>
          <cell r="DY422">
            <v>4.2</v>
          </cell>
          <cell r="DZ422">
            <v>4.0999999999999996</v>
          </cell>
          <cell r="EA422">
            <v>4.0999999999999996</v>
          </cell>
          <cell r="EB422">
            <v>4</v>
          </cell>
          <cell r="EC422">
            <v>4.2</v>
          </cell>
          <cell r="ED422">
            <v>4.5999999999999996</v>
          </cell>
          <cell r="EE422">
            <v>4.2</v>
          </cell>
          <cell r="EF422">
            <v>4.2</v>
          </cell>
          <cell r="EG422">
            <v>4</v>
          </cell>
          <cell r="EH422">
            <v>4.2</v>
          </cell>
          <cell r="EI422">
            <v>4.0999999999999996</v>
          </cell>
          <cell r="EJ422">
            <v>4.0999999999999996</v>
          </cell>
          <cell r="EK422">
            <v>4.2</v>
          </cell>
          <cell r="EL422">
            <v>3.7</v>
          </cell>
          <cell r="EM422">
            <v>3.8</v>
          </cell>
          <cell r="EN422">
            <v>3.9</v>
          </cell>
          <cell r="EO422">
            <v>3.9</v>
          </cell>
          <cell r="EP422">
            <v>4.2</v>
          </cell>
          <cell r="EQ422">
            <v>3.9</v>
          </cell>
          <cell r="ER422">
            <v>4.0999999999999996</v>
          </cell>
          <cell r="ES422">
            <v>4.2</v>
          </cell>
          <cell r="ET422">
            <v>4.0999999999999996</v>
          </cell>
          <cell r="EU422">
            <v>4.5</v>
          </cell>
          <cell r="EV422">
            <v>4.0999999999999996</v>
          </cell>
          <cell r="EW422">
            <v>4.2</v>
          </cell>
          <cell r="EX422">
            <v>4.2</v>
          </cell>
          <cell r="EY422">
            <v>4.2</v>
          </cell>
          <cell r="EZ422">
            <v>3.8</v>
          </cell>
          <cell r="FA422">
            <v>3.9</v>
          </cell>
          <cell r="FB422">
            <v>3.9</v>
          </cell>
          <cell r="FC422">
            <v>4</v>
          </cell>
          <cell r="FD422">
            <v>3.9</v>
          </cell>
          <cell r="FE422">
            <v>4</v>
          </cell>
          <cell r="FF422">
            <v>3.7</v>
          </cell>
          <cell r="FG422">
            <v>3.8</v>
          </cell>
          <cell r="FH422">
            <v>3.8</v>
          </cell>
          <cell r="FI422">
            <v>3.8</v>
          </cell>
          <cell r="FJ422">
            <v>4.2</v>
          </cell>
          <cell r="FK422">
            <v>3.6</v>
          </cell>
          <cell r="FL422">
            <v>3.8</v>
          </cell>
          <cell r="FM422">
            <v>3.8</v>
          </cell>
          <cell r="FN422">
            <v>3.9</v>
          </cell>
          <cell r="FO422">
            <v>4.2</v>
          </cell>
          <cell r="FP422">
            <v>3.5</v>
          </cell>
          <cell r="FQ422">
            <v>4</v>
          </cell>
          <cell r="FR422">
            <v>4</v>
          </cell>
          <cell r="FS422">
            <v>3.9</v>
          </cell>
          <cell r="FT422">
            <v>4.3</v>
          </cell>
          <cell r="FU422">
            <v>4</v>
          </cell>
          <cell r="FV422">
            <v>3.6</v>
          </cell>
          <cell r="FW422">
            <v>3.8</v>
          </cell>
          <cell r="FX422">
            <v>3.9</v>
          </cell>
          <cell r="FY422">
            <v>4.5</v>
          </cell>
          <cell r="FZ422">
            <v>4.4000000000000004</v>
          </cell>
          <cell r="GA422">
            <v>3.6</v>
          </cell>
          <cell r="GB422">
            <v>3.6</v>
          </cell>
          <cell r="GC422">
            <v>4</v>
          </cell>
          <cell r="GD422">
            <v>4.4000000000000004</v>
          </cell>
          <cell r="GE422">
            <v>4.2</v>
          </cell>
          <cell r="GF422">
            <v>3.8</v>
          </cell>
          <cell r="GG422">
            <v>3.8</v>
          </cell>
          <cell r="GH422">
            <v>4.0999999999999996</v>
          </cell>
          <cell r="GI422">
            <v>4.3</v>
          </cell>
          <cell r="GJ422">
            <v>4.0999999999999996</v>
          </cell>
          <cell r="GK422">
            <v>3.6</v>
          </cell>
          <cell r="GL422">
            <v>3.7</v>
          </cell>
          <cell r="GM422">
            <v>3.9</v>
          </cell>
          <cell r="GN422">
            <v>4.0999999999999996</v>
          </cell>
          <cell r="GO422">
            <v>4</v>
          </cell>
          <cell r="GP422">
            <v>3.8</v>
          </cell>
          <cell r="GQ422">
            <v>4.2</v>
          </cell>
          <cell r="GR422">
            <v>4</v>
          </cell>
          <cell r="GS422">
            <v>4.5</v>
          </cell>
          <cell r="GT422">
            <v>4.5</v>
          </cell>
          <cell r="GU422">
            <v>4.2</v>
          </cell>
          <cell r="GV422">
            <v>4.3</v>
          </cell>
          <cell r="GW422">
            <v>4.4000000000000004</v>
          </cell>
          <cell r="GX422">
            <v>4.5</v>
          </cell>
          <cell r="GY422">
            <v>4.4000000000000004</v>
          </cell>
          <cell r="GZ422">
            <v>4.0999999999999996</v>
          </cell>
          <cell r="HA422">
            <v>4.0999999999999996</v>
          </cell>
          <cell r="HB422">
            <v>4.3</v>
          </cell>
          <cell r="HC422">
            <v>4.2</v>
          </cell>
          <cell r="HD422">
            <v>4.0999999999999996</v>
          </cell>
          <cell r="HE422">
            <v>3.7</v>
          </cell>
          <cell r="HF422">
            <v>3.8</v>
          </cell>
          <cell r="HG422">
            <v>3.9</v>
          </cell>
          <cell r="HH422">
            <v>3.8</v>
          </cell>
          <cell r="HI422">
            <v>4</v>
          </cell>
          <cell r="HJ422">
            <v>4.3</v>
          </cell>
          <cell r="HK422">
            <v>3.8</v>
          </cell>
          <cell r="HL422">
            <v>4</v>
          </cell>
          <cell r="HM422">
            <v>3.8</v>
          </cell>
          <cell r="HN422">
            <v>4.5</v>
          </cell>
          <cell r="HO422">
            <v>3.9</v>
          </cell>
        </row>
        <row r="423">
          <cell r="A423" t="str">
            <v>CUTCXDM11</v>
          </cell>
          <cell r="B423" t="str">
            <v>% distribution of CXDM at current price</v>
          </cell>
          <cell r="C423" t="str">
            <v>Group 11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6.5</v>
          </cell>
          <cell r="O423">
            <v>6.4</v>
          </cell>
          <cell r="P423">
            <v>6.5</v>
          </cell>
          <cell r="Q423">
            <v>6.9</v>
          </cell>
          <cell r="R423">
            <v>7.2</v>
          </cell>
          <cell r="S423">
            <v>7.2</v>
          </cell>
          <cell r="T423">
            <v>6.8</v>
          </cell>
          <cell r="U423">
            <v>6.6</v>
          </cell>
          <cell r="V423">
            <v>7.2</v>
          </cell>
          <cell r="W423">
            <v>6.7</v>
          </cell>
          <cell r="X423">
            <v>5.5</v>
          </cell>
          <cell r="Y423">
            <v>6.4</v>
          </cell>
          <cell r="Z423">
            <v>6.1</v>
          </cell>
          <cell r="AA423">
            <v>5.7</v>
          </cell>
          <cell r="AB423">
            <v>5.9</v>
          </cell>
          <cell r="AC423">
            <v>5.5</v>
          </cell>
          <cell r="AD423">
            <v>5.8</v>
          </cell>
          <cell r="AE423">
            <v>6.1</v>
          </cell>
          <cell r="AF423">
            <v>6.3</v>
          </cell>
          <cell r="AG423">
            <v>6.5</v>
          </cell>
          <cell r="AH423">
            <v>6.1</v>
          </cell>
          <cell r="AI423">
            <v>6.2</v>
          </cell>
          <cell r="AJ423">
            <v>6.8</v>
          </cell>
          <cell r="AK423">
            <v>6.6</v>
          </cell>
          <cell r="AL423">
            <v>6.9</v>
          </cell>
          <cell r="AM423">
            <v>6.2</v>
          </cell>
          <cell r="AN423">
            <v>6.6</v>
          </cell>
          <cell r="AO423">
            <v>6.6</v>
          </cell>
          <cell r="AP423">
            <v>6.3</v>
          </cell>
          <cell r="AQ423">
            <v>6.5</v>
          </cell>
          <cell r="AR423">
            <v>5.9</v>
          </cell>
          <cell r="AS423">
            <v>6.3</v>
          </cell>
          <cell r="AT423">
            <v>6.9</v>
          </cell>
          <cell r="AU423">
            <v>6.3</v>
          </cell>
          <cell r="AV423">
            <v>6.7</v>
          </cell>
          <cell r="AW423">
            <v>5.9</v>
          </cell>
          <cell r="AX423">
            <v>6.4</v>
          </cell>
          <cell r="AY423">
            <v>6.9</v>
          </cell>
          <cell r="AZ423">
            <v>6.5</v>
          </cell>
          <cell r="BA423">
            <v>6.7</v>
          </cell>
          <cell r="BB423">
            <v>6.4</v>
          </cell>
          <cell r="BC423">
            <v>6.6</v>
          </cell>
          <cell r="BD423">
            <v>7.5</v>
          </cell>
          <cell r="BE423">
            <v>7.1</v>
          </cell>
          <cell r="BF423">
            <v>7.7</v>
          </cell>
          <cell r="BG423">
            <v>7</v>
          </cell>
          <cell r="BH423">
            <v>7.3</v>
          </cell>
          <cell r="BI423">
            <v>7.8</v>
          </cell>
          <cell r="BJ423">
            <v>7.1</v>
          </cell>
          <cell r="BK423">
            <v>7.2</v>
          </cell>
          <cell r="BL423">
            <v>7</v>
          </cell>
          <cell r="BM423">
            <v>7.3</v>
          </cell>
          <cell r="BN423">
            <v>8</v>
          </cell>
          <cell r="BO423">
            <v>7.6</v>
          </cell>
          <cell r="BP423">
            <v>7.5</v>
          </cell>
          <cell r="BQ423">
            <v>6.9</v>
          </cell>
          <cell r="BR423">
            <v>7.5</v>
          </cell>
          <cell r="BS423">
            <v>7.2</v>
          </cell>
          <cell r="BT423">
            <v>6.9</v>
          </cell>
          <cell r="BU423">
            <v>7.1</v>
          </cell>
          <cell r="BV423">
            <v>6.2</v>
          </cell>
          <cell r="BW423">
            <v>6.8</v>
          </cell>
          <cell r="BX423">
            <v>6.8</v>
          </cell>
          <cell r="BY423">
            <v>6.7</v>
          </cell>
          <cell r="BZ423">
            <v>7.1</v>
          </cell>
          <cell r="CA423">
            <v>6.5</v>
          </cell>
          <cell r="CB423">
            <v>6.8</v>
          </cell>
          <cell r="CC423">
            <v>7.2</v>
          </cell>
          <cell r="CD423">
            <v>7</v>
          </cell>
          <cell r="CE423">
            <v>7.2</v>
          </cell>
          <cell r="CF423">
            <v>6.5</v>
          </cell>
          <cell r="CG423">
            <v>7</v>
          </cell>
          <cell r="CH423">
            <v>6.8</v>
          </cell>
          <cell r="CI423">
            <v>6.9</v>
          </cell>
          <cell r="CJ423">
            <v>7.1</v>
          </cell>
          <cell r="CK423">
            <v>6.3</v>
          </cell>
          <cell r="CL423">
            <v>6.7</v>
          </cell>
          <cell r="CM423">
            <v>7</v>
          </cell>
          <cell r="CN423">
            <v>6.7</v>
          </cell>
          <cell r="CO423">
            <v>7</v>
          </cell>
          <cell r="CP423">
            <v>6.6</v>
          </cell>
          <cell r="CQ423">
            <v>6.8</v>
          </cell>
          <cell r="CR423">
            <v>7.2</v>
          </cell>
          <cell r="CS423">
            <v>7</v>
          </cell>
          <cell r="CT423">
            <v>7.5</v>
          </cell>
          <cell r="CU423">
            <v>7.6</v>
          </cell>
          <cell r="CV423">
            <v>7.4</v>
          </cell>
          <cell r="CW423">
            <v>7.3</v>
          </cell>
          <cell r="CX423">
            <v>7.2</v>
          </cell>
          <cell r="CY423">
            <v>7.7</v>
          </cell>
          <cell r="CZ423">
            <v>6.9</v>
          </cell>
          <cell r="DA423">
            <v>7.3</v>
          </cell>
          <cell r="DB423">
            <v>7.7</v>
          </cell>
          <cell r="DC423">
            <v>7.7</v>
          </cell>
          <cell r="DD423">
            <v>8</v>
          </cell>
          <cell r="DE423">
            <v>7.7</v>
          </cell>
          <cell r="DF423">
            <v>7.8</v>
          </cell>
          <cell r="DG423">
            <v>8</v>
          </cell>
          <cell r="DH423">
            <v>8.1999999999999993</v>
          </cell>
          <cell r="DI423">
            <v>8.5</v>
          </cell>
          <cell r="DJ423">
            <v>8.3000000000000007</v>
          </cell>
          <cell r="DK423">
            <v>8.3000000000000007</v>
          </cell>
          <cell r="DL423">
            <v>9.5</v>
          </cell>
          <cell r="DM423">
            <v>8.8000000000000007</v>
          </cell>
          <cell r="DN423">
            <v>9.9</v>
          </cell>
          <cell r="DO423">
            <v>8.8000000000000007</v>
          </cell>
          <cell r="DP423">
            <v>9.1999999999999993</v>
          </cell>
          <cell r="DQ423">
            <v>9.6999999999999993</v>
          </cell>
          <cell r="DR423">
            <v>8.1</v>
          </cell>
          <cell r="DS423">
            <v>9.1</v>
          </cell>
          <cell r="DT423">
            <v>8.1</v>
          </cell>
          <cell r="DU423">
            <v>8.6999999999999993</v>
          </cell>
          <cell r="DV423">
            <v>9.1</v>
          </cell>
          <cell r="DW423">
            <v>8.3000000000000007</v>
          </cell>
          <cell r="DX423">
            <v>8.9</v>
          </cell>
          <cell r="DY423">
            <v>7.8</v>
          </cell>
          <cell r="DZ423">
            <v>8.5</v>
          </cell>
          <cell r="EA423">
            <v>8.8000000000000007</v>
          </cell>
          <cell r="EB423">
            <v>7.7</v>
          </cell>
          <cell r="EC423">
            <v>8.1</v>
          </cell>
          <cell r="ED423">
            <v>6.9</v>
          </cell>
          <cell r="EE423">
            <v>7.9</v>
          </cell>
          <cell r="EF423">
            <v>7.6</v>
          </cell>
          <cell r="EG423">
            <v>7.5</v>
          </cell>
          <cell r="EH423">
            <v>8.1999999999999993</v>
          </cell>
          <cell r="EI423">
            <v>6.9</v>
          </cell>
          <cell r="EJ423">
            <v>7.5</v>
          </cell>
          <cell r="EK423">
            <v>8.1999999999999993</v>
          </cell>
          <cell r="EL423">
            <v>7.9</v>
          </cell>
          <cell r="EM423">
            <v>9</v>
          </cell>
          <cell r="EN423">
            <v>8</v>
          </cell>
          <cell r="EO423">
            <v>8.3000000000000007</v>
          </cell>
          <cell r="EP423">
            <v>9.1999999999999993</v>
          </cell>
          <cell r="EQ423">
            <v>8.6</v>
          </cell>
          <cell r="ER423">
            <v>9</v>
          </cell>
          <cell r="ES423">
            <v>8.4</v>
          </cell>
          <cell r="ET423">
            <v>8.8000000000000007</v>
          </cell>
          <cell r="EU423">
            <v>9</v>
          </cell>
          <cell r="EV423">
            <v>8.6</v>
          </cell>
          <cell r="EW423">
            <v>9.5</v>
          </cell>
          <cell r="EX423">
            <v>8.8000000000000007</v>
          </cell>
          <cell r="EY423">
            <v>8.9</v>
          </cell>
          <cell r="EZ423">
            <v>9.6</v>
          </cell>
          <cell r="FA423">
            <v>9.1</v>
          </cell>
          <cell r="FB423">
            <v>10</v>
          </cell>
          <cell r="FC423">
            <v>9.3000000000000007</v>
          </cell>
          <cell r="FD423">
            <v>9.5</v>
          </cell>
          <cell r="FE423">
            <v>9.8000000000000007</v>
          </cell>
          <cell r="FF423">
            <v>9.5</v>
          </cell>
          <cell r="FG423">
            <v>10.4</v>
          </cell>
          <cell r="FH423">
            <v>9.6</v>
          </cell>
          <cell r="FI423">
            <v>9.8000000000000007</v>
          </cell>
          <cell r="FJ423">
            <v>9.6999999999999993</v>
          </cell>
          <cell r="FK423">
            <v>9.4</v>
          </cell>
          <cell r="FL423">
            <v>10.5</v>
          </cell>
          <cell r="FM423">
            <v>9.6</v>
          </cell>
          <cell r="FN423">
            <v>9.8000000000000007</v>
          </cell>
          <cell r="FO423">
            <v>9.8000000000000007</v>
          </cell>
          <cell r="FP423">
            <v>8.5</v>
          </cell>
          <cell r="FQ423">
            <v>10</v>
          </cell>
          <cell r="FR423">
            <v>9.1</v>
          </cell>
          <cell r="FS423">
            <v>9.4</v>
          </cell>
          <cell r="FT423">
            <v>9.3000000000000007</v>
          </cell>
          <cell r="FU423">
            <v>9.3000000000000007</v>
          </cell>
          <cell r="FV423">
            <v>10.199999999999999</v>
          </cell>
          <cell r="FW423">
            <v>9.1</v>
          </cell>
          <cell r="FX423">
            <v>9.5</v>
          </cell>
          <cell r="FY423">
            <v>9.1999999999999993</v>
          </cell>
          <cell r="FZ423">
            <v>9</v>
          </cell>
          <cell r="GA423">
            <v>9.6999999999999993</v>
          </cell>
          <cell r="GB423">
            <v>8.6999999999999993</v>
          </cell>
          <cell r="GC423">
            <v>9.1999999999999993</v>
          </cell>
          <cell r="GD423">
            <v>8.8000000000000007</v>
          </cell>
          <cell r="GE423">
            <v>8.8000000000000007</v>
          </cell>
          <cell r="GF423">
            <v>9.3000000000000007</v>
          </cell>
          <cell r="GG423">
            <v>8.5</v>
          </cell>
          <cell r="GH423">
            <v>8.8000000000000007</v>
          </cell>
          <cell r="GI423">
            <v>8.5</v>
          </cell>
          <cell r="GJ423">
            <v>8.6</v>
          </cell>
          <cell r="GK423">
            <v>9</v>
          </cell>
          <cell r="GL423">
            <v>8.1</v>
          </cell>
          <cell r="GM423">
            <v>8.5</v>
          </cell>
          <cell r="GN423">
            <v>8.4</v>
          </cell>
          <cell r="GO423">
            <v>8.1999999999999993</v>
          </cell>
          <cell r="GP423">
            <v>8.8000000000000007</v>
          </cell>
          <cell r="GQ423">
            <v>7.9</v>
          </cell>
          <cell r="GR423">
            <v>8.3000000000000007</v>
          </cell>
          <cell r="GS423">
            <v>8.1999999999999993</v>
          </cell>
          <cell r="GT423">
            <v>7.9</v>
          </cell>
          <cell r="GU423">
            <v>8.4</v>
          </cell>
          <cell r="GV423">
            <v>8.1999999999999993</v>
          </cell>
          <cell r="GW423">
            <v>8.1999999999999993</v>
          </cell>
          <cell r="GX423">
            <v>8.1</v>
          </cell>
          <cell r="GY423">
            <v>8.3000000000000007</v>
          </cell>
          <cell r="GZ423">
            <v>8.9</v>
          </cell>
          <cell r="HA423">
            <v>7.9</v>
          </cell>
          <cell r="HB423">
            <v>8.3000000000000007</v>
          </cell>
          <cell r="HC423">
            <v>8</v>
          </cell>
          <cell r="HD423">
            <v>7.8</v>
          </cell>
          <cell r="HE423">
            <v>8.3000000000000007</v>
          </cell>
          <cell r="HF423">
            <v>7.7</v>
          </cell>
          <cell r="HG423">
            <v>7.9</v>
          </cell>
          <cell r="HH423">
            <v>7.6</v>
          </cell>
          <cell r="HI423">
            <v>7.9</v>
          </cell>
          <cell r="HJ423">
            <v>8.1</v>
          </cell>
          <cell r="HK423">
            <v>7.3</v>
          </cell>
          <cell r="HL423">
            <v>7.7</v>
          </cell>
          <cell r="HM423">
            <v>7.6</v>
          </cell>
          <cell r="HN423">
            <v>7.2</v>
          </cell>
          <cell r="HO423">
            <v>7.9</v>
          </cell>
        </row>
        <row r="424">
          <cell r="A424" t="str">
            <v>CUTCXDM12</v>
          </cell>
          <cell r="B424" t="str">
            <v>% distribution of CXDM at current price</v>
          </cell>
          <cell r="C424" t="str">
            <v>Group 12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6.5</v>
          </cell>
          <cell r="O424">
            <v>6.2</v>
          </cell>
          <cell r="P424">
            <v>6.2</v>
          </cell>
          <cell r="Q424">
            <v>6.2</v>
          </cell>
          <cell r="R424">
            <v>6.4</v>
          </cell>
          <cell r="S424">
            <v>5.9</v>
          </cell>
          <cell r="T424">
            <v>5.7</v>
          </cell>
          <cell r="U424">
            <v>5.7</v>
          </cell>
          <cell r="V424">
            <v>5</v>
          </cell>
          <cell r="W424">
            <v>6.2</v>
          </cell>
          <cell r="X424">
            <v>4.9000000000000004</v>
          </cell>
          <cell r="Y424">
            <v>5.4</v>
          </cell>
          <cell r="Z424">
            <v>5.9</v>
          </cell>
          <cell r="AA424">
            <v>4.4000000000000004</v>
          </cell>
          <cell r="AB424">
            <v>5.8</v>
          </cell>
          <cell r="AC424">
            <v>5.0999999999999996</v>
          </cell>
          <cell r="AD424">
            <v>5.3</v>
          </cell>
          <cell r="AE424">
            <v>6.2</v>
          </cell>
          <cell r="AF424">
            <v>5.0999999999999996</v>
          </cell>
          <cell r="AG424">
            <v>6</v>
          </cell>
          <cell r="AH424">
            <v>5.3</v>
          </cell>
          <cell r="AI424">
            <v>5.6</v>
          </cell>
          <cell r="AJ424">
            <v>6.4</v>
          </cell>
          <cell r="AK424">
            <v>5.6</v>
          </cell>
          <cell r="AL424">
            <v>5.8</v>
          </cell>
          <cell r="AM424">
            <v>5.8</v>
          </cell>
          <cell r="AN424">
            <v>5.9</v>
          </cell>
          <cell r="AO424">
            <v>7.1</v>
          </cell>
          <cell r="AP424">
            <v>6</v>
          </cell>
          <cell r="AQ424">
            <v>5</v>
          </cell>
          <cell r="AR424">
            <v>6.1</v>
          </cell>
          <cell r="AS424">
            <v>6</v>
          </cell>
          <cell r="AT424">
            <v>6.2</v>
          </cell>
          <cell r="AU424">
            <v>6.1</v>
          </cell>
          <cell r="AV424">
            <v>5.3</v>
          </cell>
          <cell r="AW424">
            <v>6</v>
          </cell>
          <cell r="AX424">
            <v>5.9</v>
          </cell>
          <cell r="AY424">
            <v>7</v>
          </cell>
          <cell r="AZ424">
            <v>6.7</v>
          </cell>
          <cell r="BA424">
            <v>4.8</v>
          </cell>
          <cell r="BB424">
            <v>6.3</v>
          </cell>
          <cell r="BC424">
            <v>6.2</v>
          </cell>
          <cell r="BD424">
            <v>7.1</v>
          </cell>
          <cell r="BE424">
            <v>6.7</v>
          </cell>
          <cell r="BF424">
            <v>5.2</v>
          </cell>
          <cell r="BG424">
            <v>6.8</v>
          </cell>
          <cell r="BH424">
            <v>6.5</v>
          </cell>
          <cell r="BI424">
            <v>7.3</v>
          </cell>
          <cell r="BJ424">
            <v>6.9</v>
          </cell>
          <cell r="BK424">
            <v>5.7</v>
          </cell>
          <cell r="BL424">
            <v>7.2</v>
          </cell>
          <cell r="BM424">
            <v>6.8</v>
          </cell>
          <cell r="BN424">
            <v>7.6</v>
          </cell>
          <cell r="BO424">
            <v>7.2</v>
          </cell>
          <cell r="BP424">
            <v>5.4</v>
          </cell>
          <cell r="BQ424">
            <v>7.3</v>
          </cell>
          <cell r="BR424">
            <v>6.8</v>
          </cell>
          <cell r="BS424">
            <v>7.1</v>
          </cell>
          <cell r="BT424">
            <v>7.2</v>
          </cell>
          <cell r="BU424">
            <v>5.5</v>
          </cell>
          <cell r="BV424">
            <v>7.6</v>
          </cell>
          <cell r="BW424">
            <v>6.9</v>
          </cell>
          <cell r="BX424">
            <v>7.4</v>
          </cell>
          <cell r="BY424">
            <v>7.2</v>
          </cell>
          <cell r="BZ424">
            <v>5.8</v>
          </cell>
          <cell r="CA424">
            <v>8</v>
          </cell>
          <cell r="CB424">
            <v>7.1</v>
          </cell>
          <cell r="CC424">
            <v>8.1</v>
          </cell>
          <cell r="CD424">
            <v>7.8</v>
          </cell>
          <cell r="CE424">
            <v>5.9</v>
          </cell>
          <cell r="CF424">
            <v>8.4</v>
          </cell>
          <cell r="CG424">
            <v>7.6</v>
          </cell>
          <cell r="CH424">
            <v>8.1</v>
          </cell>
          <cell r="CI424">
            <v>7.4</v>
          </cell>
          <cell r="CJ424">
            <v>5.7</v>
          </cell>
          <cell r="CK424">
            <v>8.1</v>
          </cell>
          <cell r="CL424">
            <v>7.3</v>
          </cell>
          <cell r="CM424">
            <v>8.1999999999999993</v>
          </cell>
          <cell r="CN424">
            <v>7.2</v>
          </cell>
          <cell r="CO424">
            <v>5.9</v>
          </cell>
          <cell r="CP424">
            <v>8.3000000000000007</v>
          </cell>
          <cell r="CQ424">
            <v>7.4</v>
          </cell>
          <cell r="CR424">
            <v>8</v>
          </cell>
          <cell r="CS424">
            <v>7.6</v>
          </cell>
          <cell r="CT424">
            <v>5.9</v>
          </cell>
          <cell r="CU424">
            <v>8.1999999999999993</v>
          </cell>
          <cell r="CV424">
            <v>7.4</v>
          </cell>
          <cell r="CW424">
            <v>8.4</v>
          </cell>
          <cell r="CX424">
            <v>7.1</v>
          </cell>
          <cell r="CY424">
            <v>5.7</v>
          </cell>
          <cell r="CZ424">
            <v>8.3000000000000007</v>
          </cell>
          <cell r="DA424">
            <v>7.4</v>
          </cell>
          <cell r="DB424">
            <v>8.3000000000000007</v>
          </cell>
          <cell r="DC424">
            <v>7.2</v>
          </cell>
          <cell r="DD424">
            <v>5.4</v>
          </cell>
          <cell r="DE424">
            <v>7.2</v>
          </cell>
          <cell r="DF424">
            <v>7</v>
          </cell>
          <cell r="DG424">
            <v>7.7</v>
          </cell>
          <cell r="DH424">
            <v>6.9</v>
          </cell>
          <cell r="DI424">
            <v>5.9</v>
          </cell>
          <cell r="DJ424">
            <v>7.7</v>
          </cell>
          <cell r="DK424">
            <v>7</v>
          </cell>
          <cell r="DL424">
            <v>7.1</v>
          </cell>
          <cell r="DM424">
            <v>6.7</v>
          </cell>
          <cell r="DN424">
            <v>5.4</v>
          </cell>
          <cell r="DO424">
            <v>6.4</v>
          </cell>
          <cell r="DP424">
            <v>6.4</v>
          </cell>
          <cell r="DQ424">
            <v>7.6</v>
          </cell>
          <cell r="DR424">
            <v>7.7</v>
          </cell>
          <cell r="DS424">
            <v>5.4</v>
          </cell>
          <cell r="DT424">
            <v>8.1</v>
          </cell>
          <cell r="DU424">
            <v>7.2</v>
          </cell>
          <cell r="DV424">
            <v>7.3</v>
          </cell>
          <cell r="DW424">
            <v>7</v>
          </cell>
          <cell r="DX424">
            <v>5.3</v>
          </cell>
          <cell r="DY424">
            <v>8.1999999999999993</v>
          </cell>
          <cell r="DZ424">
            <v>7</v>
          </cell>
          <cell r="EA424">
            <v>7.1</v>
          </cell>
          <cell r="EB424">
            <v>7.5</v>
          </cell>
          <cell r="EC424">
            <v>5.7</v>
          </cell>
          <cell r="ED424">
            <v>8.3000000000000007</v>
          </cell>
          <cell r="EE424">
            <v>7.2</v>
          </cell>
          <cell r="EF424">
            <v>7.5</v>
          </cell>
          <cell r="EG424">
            <v>7.6</v>
          </cell>
          <cell r="EH424">
            <v>6</v>
          </cell>
          <cell r="EI424">
            <v>8.5</v>
          </cell>
          <cell r="EJ424">
            <v>7.4</v>
          </cell>
          <cell r="EK424">
            <v>7.4</v>
          </cell>
          <cell r="EL424">
            <v>7.6</v>
          </cell>
          <cell r="EM424">
            <v>4.9000000000000004</v>
          </cell>
          <cell r="EN424">
            <v>7.5</v>
          </cell>
          <cell r="EO424">
            <v>6.9</v>
          </cell>
          <cell r="EP424">
            <v>6.7</v>
          </cell>
          <cell r="EQ424">
            <v>6.6</v>
          </cell>
          <cell r="ER424">
            <v>4.9000000000000004</v>
          </cell>
          <cell r="ES424">
            <v>7.3</v>
          </cell>
          <cell r="ET424">
            <v>6.4</v>
          </cell>
          <cell r="EU424">
            <v>6.2</v>
          </cell>
          <cell r="EV424">
            <v>6</v>
          </cell>
          <cell r="EW424">
            <v>4.0999999999999996</v>
          </cell>
          <cell r="EX424">
            <v>7</v>
          </cell>
          <cell r="EY424">
            <v>5.9</v>
          </cell>
          <cell r="EZ424">
            <v>6</v>
          </cell>
          <cell r="FA424">
            <v>6.4</v>
          </cell>
          <cell r="FB424">
            <v>4.5</v>
          </cell>
          <cell r="FC424">
            <v>7</v>
          </cell>
          <cell r="FD424">
            <v>6</v>
          </cell>
          <cell r="FE424">
            <v>6.2</v>
          </cell>
          <cell r="FF424">
            <v>6</v>
          </cell>
          <cell r="FG424">
            <v>4.2</v>
          </cell>
          <cell r="FH424">
            <v>6.6</v>
          </cell>
          <cell r="FI424">
            <v>5.7</v>
          </cell>
          <cell r="FJ424">
            <v>6.3</v>
          </cell>
          <cell r="FK424">
            <v>6.6</v>
          </cell>
          <cell r="FL424">
            <v>4.3</v>
          </cell>
          <cell r="FM424">
            <v>7.7</v>
          </cell>
          <cell r="FN424">
            <v>6.2</v>
          </cell>
          <cell r="FO424">
            <v>5.7</v>
          </cell>
          <cell r="FP424">
            <v>5.3</v>
          </cell>
          <cell r="FQ424">
            <v>4.3</v>
          </cell>
          <cell r="FR424">
            <v>7</v>
          </cell>
          <cell r="FS424">
            <v>5.6</v>
          </cell>
          <cell r="FT424">
            <v>6.2</v>
          </cell>
          <cell r="FU424">
            <v>6.4</v>
          </cell>
          <cell r="FV424">
            <v>4.7</v>
          </cell>
          <cell r="FW424">
            <v>7.7</v>
          </cell>
          <cell r="FX424">
            <v>6.3</v>
          </cell>
          <cell r="FY424">
            <v>6.3</v>
          </cell>
          <cell r="FZ424">
            <v>6.6</v>
          </cell>
          <cell r="GA424">
            <v>5</v>
          </cell>
          <cell r="GB424">
            <v>7.7</v>
          </cell>
          <cell r="GC424">
            <v>6.5</v>
          </cell>
          <cell r="GD424">
            <v>6.4</v>
          </cell>
          <cell r="GE424">
            <v>6.7</v>
          </cell>
          <cell r="GF424">
            <v>5.6</v>
          </cell>
          <cell r="GG424">
            <v>8</v>
          </cell>
          <cell r="GH424">
            <v>6.7</v>
          </cell>
          <cell r="GI424">
            <v>6.4</v>
          </cell>
          <cell r="GJ424">
            <v>6.3</v>
          </cell>
          <cell r="GK424">
            <v>5.2</v>
          </cell>
          <cell r="GL424">
            <v>7.2</v>
          </cell>
          <cell r="GM424">
            <v>6.3</v>
          </cell>
          <cell r="GN424">
            <v>6.7</v>
          </cell>
          <cell r="GO424">
            <v>6.9</v>
          </cell>
          <cell r="GP424">
            <v>5.0999999999999996</v>
          </cell>
          <cell r="GQ424">
            <v>7.2</v>
          </cell>
          <cell r="GR424">
            <v>6.5</v>
          </cell>
          <cell r="GS424">
            <v>6.5</v>
          </cell>
          <cell r="GT424">
            <v>5.9</v>
          </cell>
          <cell r="GU424">
            <v>4.5999999999999996</v>
          </cell>
          <cell r="GV424">
            <v>7.1</v>
          </cell>
          <cell r="GW424">
            <v>6.1</v>
          </cell>
          <cell r="GX424">
            <v>6.5</v>
          </cell>
          <cell r="GY424">
            <v>6.4</v>
          </cell>
          <cell r="GZ424">
            <v>5.7</v>
          </cell>
          <cell r="HA424">
            <v>7.1</v>
          </cell>
          <cell r="HB424">
            <v>6.4</v>
          </cell>
          <cell r="HC424">
            <v>6.6</v>
          </cell>
          <cell r="HD424">
            <v>6.7</v>
          </cell>
          <cell r="HE424">
            <v>5.6</v>
          </cell>
          <cell r="HF424">
            <v>7.4</v>
          </cell>
          <cell r="HG424">
            <v>6.6</v>
          </cell>
          <cell r="HH424">
            <v>6.5</v>
          </cell>
          <cell r="HI424">
            <v>6</v>
          </cell>
          <cell r="HJ424">
            <v>5.9</v>
          </cell>
          <cell r="HK424">
            <v>7.6</v>
          </cell>
          <cell r="HL424">
            <v>6.5</v>
          </cell>
          <cell r="HM424">
            <v>5.6</v>
          </cell>
          <cell r="HN424">
            <v>6</v>
          </cell>
          <cell r="HO424">
            <v>6</v>
          </cell>
        </row>
        <row r="425">
          <cell r="A425" t="str">
            <v>CUTCXDM13</v>
          </cell>
          <cell r="B425" t="str">
            <v>% distribution of CXDM at current price</v>
          </cell>
          <cell r="C425" t="str">
            <v>Group 13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1.8</v>
          </cell>
          <cell r="O425">
            <v>1.8</v>
          </cell>
          <cell r="P425">
            <v>1.8</v>
          </cell>
          <cell r="Q425">
            <v>1.7</v>
          </cell>
          <cell r="R425">
            <v>1.7</v>
          </cell>
          <cell r="S425">
            <v>1.5</v>
          </cell>
          <cell r="T425">
            <v>1.5</v>
          </cell>
          <cell r="U425">
            <v>1.6</v>
          </cell>
          <cell r="V425">
            <v>1.7</v>
          </cell>
          <cell r="W425">
            <v>0.9</v>
          </cell>
          <cell r="X425">
            <v>1.5</v>
          </cell>
          <cell r="Y425">
            <v>1.4</v>
          </cell>
          <cell r="Z425">
            <v>1.6</v>
          </cell>
          <cell r="AA425">
            <v>1.5</v>
          </cell>
          <cell r="AB425">
            <v>0.8</v>
          </cell>
          <cell r="AC425">
            <v>1.7</v>
          </cell>
          <cell r="AD425">
            <v>1.4</v>
          </cell>
          <cell r="AE425">
            <v>1.8</v>
          </cell>
          <cell r="AF425">
            <v>1.8</v>
          </cell>
          <cell r="AG425">
            <v>0.8</v>
          </cell>
          <cell r="AH425">
            <v>1.7</v>
          </cell>
          <cell r="AI425">
            <v>1.5</v>
          </cell>
          <cell r="AJ425">
            <v>1.8</v>
          </cell>
          <cell r="AK425">
            <v>1.7</v>
          </cell>
          <cell r="AL425">
            <v>0.8</v>
          </cell>
          <cell r="AM425">
            <v>1.5</v>
          </cell>
          <cell r="AN425">
            <v>1.5</v>
          </cell>
          <cell r="AO425">
            <v>1.6</v>
          </cell>
          <cell r="AP425">
            <v>1.5</v>
          </cell>
          <cell r="AQ425">
            <v>0.7</v>
          </cell>
          <cell r="AR425">
            <v>1.4</v>
          </cell>
          <cell r="AS425">
            <v>1.3</v>
          </cell>
          <cell r="AT425">
            <v>1.5</v>
          </cell>
          <cell r="AU425">
            <v>1.4</v>
          </cell>
          <cell r="AV425">
            <v>0.7</v>
          </cell>
          <cell r="AW425">
            <v>1.1000000000000001</v>
          </cell>
          <cell r="AX425">
            <v>1.2</v>
          </cell>
          <cell r="AY425">
            <v>1.4</v>
          </cell>
          <cell r="AZ425">
            <v>1.3</v>
          </cell>
          <cell r="BA425">
            <v>0.6</v>
          </cell>
          <cell r="BB425">
            <v>1.2</v>
          </cell>
          <cell r="BC425">
            <v>1.1000000000000001</v>
          </cell>
          <cell r="BD425">
            <v>1.3</v>
          </cell>
          <cell r="BE425">
            <v>1.3</v>
          </cell>
          <cell r="BF425">
            <v>0.6</v>
          </cell>
          <cell r="BG425">
            <v>1.3</v>
          </cell>
          <cell r="BH425">
            <v>1.1000000000000001</v>
          </cell>
          <cell r="BI425">
            <v>1.3</v>
          </cell>
          <cell r="BJ425">
            <v>1.3</v>
          </cell>
          <cell r="BK425">
            <v>0.6</v>
          </cell>
          <cell r="BL425">
            <v>1.3</v>
          </cell>
          <cell r="BM425">
            <v>1.1000000000000001</v>
          </cell>
          <cell r="BN425">
            <v>1.3</v>
          </cell>
          <cell r="BO425">
            <v>1.4</v>
          </cell>
          <cell r="BP425">
            <v>0.6</v>
          </cell>
          <cell r="BQ425">
            <v>1.3</v>
          </cell>
          <cell r="BR425">
            <v>1.2</v>
          </cell>
          <cell r="BS425">
            <v>1.3</v>
          </cell>
          <cell r="BT425">
            <v>1.3</v>
          </cell>
          <cell r="BU425">
            <v>0.7</v>
          </cell>
          <cell r="BV425">
            <v>1.3</v>
          </cell>
          <cell r="BW425">
            <v>1.1000000000000001</v>
          </cell>
          <cell r="BX425">
            <v>1.3</v>
          </cell>
          <cell r="BY425">
            <v>1.3</v>
          </cell>
          <cell r="BZ425">
            <v>0.7</v>
          </cell>
          <cell r="CA425">
            <v>1.3</v>
          </cell>
          <cell r="CB425">
            <v>1.2</v>
          </cell>
          <cell r="CC425">
            <v>1.2</v>
          </cell>
          <cell r="CD425">
            <v>1.4</v>
          </cell>
          <cell r="CE425">
            <v>0.7</v>
          </cell>
          <cell r="CF425">
            <v>1.3</v>
          </cell>
          <cell r="CG425">
            <v>1.2</v>
          </cell>
          <cell r="CH425">
            <v>1.4</v>
          </cell>
          <cell r="CI425">
            <v>1.4</v>
          </cell>
          <cell r="CJ425">
            <v>0.7</v>
          </cell>
          <cell r="CK425">
            <v>1.3</v>
          </cell>
          <cell r="CL425">
            <v>1.2</v>
          </cell>
          <cell r="CM425">
            <v>1.3</v>
          </cell>
          <cell r="CN425">
            <v>1.3</v>
          </cell>
          <cell r="CO425">
            <v>0.7</v>
          </cell>
          <cell r="CP425">
            <v>1.2</v>
          </cell>
          <cell r="CQ425">
            <v>1.1000000000000001</v>
          </cell>
          <cell r="CR425">
            <v>1.3</v>
          </cell>
          <cell r="CS425">
            <v>1.2</v>
          </cell>
          <cell r="CT425">
            <v>0.7</v>
          </cell>
          <cell r="CU425">
            <v>1.2</v>
          </cell>
          <cell r="CV425">
            <v>1.1000000000000001</v>
          </cell>
          <cell r="CW425">
            <v>1.3</v>
          </cell>
          <cell r="CX425">
            <v>1.2</v>
          </cell>
          <cell r="CY425">
            <v>0.8</v>
          </cell>
          <cell r="CZ425">
            <v>1.3</v>
          </cell>
          <cell r="DA425">
            <v>1.1000000000000001</v>
          </cell>
          <cell r="DB425">
            <v>1.3</v>
          </cell>
          <cell r="DC425">
            <v>1.3</v>
          </cell>
          <cell r="DD425">
            <v>0.8</v>
          </cell>
          <cell r="DE425">
            <v>1.3</v>
          </cell>
          <cell r="DF425">
            <v>1.2</v>
          </cell>
          <cell r="DG425">
            <v>1.4</v>
          </cell>
          <cell r="DH425">
            <v>1.3</v>
          </cell>
          <cell r="DI425">
            <v>0.8</v>
          </cell>
          <cell r="DJ425">
            <v>1.2</v>
          </cell>
          <cell r="DK425">
            <v>1.2</v>
          </cell>
          <cell r="DL425">
            <v>1.3</v>
          </cell>
          <cell r="DM425">
            <v>1.2</v>
          </cell>
          <cell r="DN425">
            <v>0.7</v>
          </cell>
          <cell r="DO425">
            <v>1.2</v>
          </cell>
          <cell r="DP425">
            <v>1.1000000000000001</v>
          </cell>
          <cell r="DQ425">
            <v>1.4</v>
          </cell>
          <cell r="DR425">
            <v>1.3</v>
          </cell>
          <cell r="DS425">
            <v>0.8</v>
          </cell>
          <cell r="DT425">
            <v>1.3</v>
          </cell>
          <cell r="DU425">
            <v>1.2</v>
          </cell>
          <cell r="DV425">
            <v>1.5</v>
          </cell>
          <cell r="DW425">
            <v>1.4</v>
          </cell>
          <cell r="DX425">
            <v>0.7</v>
          </cell>
          <cell r="DY425">
            <v>1.5</v>
          </cell>
          <cell r="DZ425">
            <v>1.3</v>
          </cell>
          <cell r="EA425">
            <v>1.6</v>
          </cell>
          <cell r="EB425">
            <v>1.5</v>
          </cell>
          <cell r="EC425">
            <v>0.8</v>
          </cell>
          <cell r="ED425">
            <v>1.6</v>
          </cell>
          <cell r="EE425">
            <v>1.4</v>
          </cell>
          <cell r="EF425">
            <v>1.7</v>
          </cell>
          <cell r="EG425">
            <v>1.7</v>
          </cell>
          <cell r="EH425">
            <v>0.8</v>
          </cell>
          <cell r="EI425">
            <v>1.7</v>
          </cell>
          <cell r="EJ425">
            <v>1.5</v>
          </cell>
          <cell r="EK425">
            <v>1.9</v>
          </cell>
          <cell r="EL425">
            <v>1.8</v>
          </cell>
          <cell r="EM425">
            <v>0.9</v>
          </cell>
          <cell r="EN425">
            <v>1.9</v>
          </cell>
          <cell r="EO425">
            <v>1.6</v>
          </cell>
          <cell r="EP425">
            <v>2.2000000000000002</v>
          </cell>
          <cell r="EQ425">
            <v>2.2000000000000002</v>
          </cell>
          <cell r="ER425">
            <v>1.1000000000000001</v>
          </cell>
          <cell r="ES425">
            <v>2.2999999999999998</v>
          </cell>
          <cell r="ET425">
            <v>2</v>
          </cell>
          <cell r="EU425">
            <v>2.6</v>
          </cell>
          <cell r="EV425">
            <v>2.4</v>
          </cell>
          <cell r="EW425">
            <v>1.3</v>
          </cell>
          <cell r="EX425">
            <v>2.5</v>
          </cell>
          <cell r="EY425">
            <v>2.2000000000000002</v>
          </cell>
          <cell r="EZ425">
            <v>2.7</v>
          </cell>
          <cell r="FA425">
            <v>2.5</v>
          </cell>
          <cell r="FB425">
            <v>1.3</v>
          </cell>
          <cell r="FC425">
            <v>2.6</v>
          </cell>
          <cell r="FD425">
            <v>2.2999999999999998</v>
          </cell>
          <cell r="FE425">
            <v>2.9</v>
          </cell>
          <cell r="FF425">
            <v>2.6</v>
          </cell>
          <cell r="FG425">
            <v>1.4</v>
          </cell>
          <cell r="FH425">
            <v>2.7</v>
          </cell>
          <cell r="FI425">
            <v>2.4</v>
          </cell>
          <cell r="FJ425">
            <v>2.9</v>
          </cell>
          <cell r="FK425">
            <v>2.7</v>
          </cell>
          <cell r="FL425">
            <v>1.5</v>
          </cell>
          <cell r="FM425">
            <v>2.8</v>
          </cell>
          <cell r="FN425">
            <v>2.5</v>
          </cell>
          <cell r="FO425">
            <v>3.1</v>
          </cell>
          <cell r="FP425">
            <v>3.1</v>
          </cell>
          <cell r="FQ425">
            <v>1.6</v>
          </cell>
          <cell r="FR425">
            <v>2.9</v>
          </cell>
          <cell r="FS425">
            <v>2.7</v>
          </cell>
          <cell r="FT425">
            <v>3</v>
          </cell>
          <cell r="FU425">
            <v>2.8</v>
          </cell>
          <cell r="FV425">
            <v>1.5</v>
          </cell>
          <cell r="FW425">
            <v>2.8</v>
          </cell>
          <cell r="FX425">
            <v>2.6</v>
          </cell>
          <cell r="FY425">
            <v>2.9</v>
          </cell>
          <cell r="FZ425">
            <v>2.7</v>
          </cell>
          <cell r="GA425">
            <v>1.5</v>
          </cell>
          <cell r="GB425">
            <v>2.7</v>
          </cell>
          <cell r="GC425">
            <v>2.4</v>
          </cell>
          <cell r="GD425">
            <v>2.9</v>
          </cell>
          <cell r="GE425">
            <v>2.7</v>
          </cell>
          <cell r="GF425">
            <v>1.5</v>
          </cell>
          <cell r="GG425">
            <v>2.7</v>
          </cell>
          <cell r="GH425">
            <v>2.5</v>
          </cell>
          <cell r="GI425">
            <v>2.9</v>
          </cell>
          <cell r="GJ425">
            <v>2.6</v>
          </cell>
          <cell r="GK425">
            <v>1.4</v>
          </cell>
          <cell r="GL425">
            <v>2.5</v>
          </cell>
          <cell r="GM425">
            <v>2.4</v>
          </cell>
          <cell r="GN425">
            <v>2.8</v>
          </cell>
          <cell r="GO425">
            <v>2.7</v>
          </cell>
          <cell r="GP425">
            <v>1.4</v>
          </cell>
          <cell r="GQ425">
            <v>2.7</v>
          </cell>
          <cell r="GR425">
            <v>2.4</v>
          </cell>
          <cell r="GS425">
            <v>3.1</v>
          </cell>
          <cell r="GT425">
            <v>2.9</v>
          </cell>
          <cell r="GU425">
            <v>1.5</v>
          </cell>
          <cell r="GV425">
            <v>2.7</v>
          </cell>
          <cell r="GW425">
            <v>2.6</v>
          </cell>
          <cell r="GX425">
            <v>3.1</v>
          </cell>
          <cell r="GY425">
            <v>2.9</v>
          </cell>
          <cell r="GZ425">
            <v>1.4</v>
          </cell>
          <cell r="HA425">
            <v>2.5</v>
          </cell>
          <cell r="HB425">
            <v>2.5</v>
          </cell>
          <cell r="HC425">
            <v>3</v>
          </cell>
          <cell r="HD425">
            <v>2.6</v>
          </cell>
          <cell r="HE425">
            <v>1.3</v>
          </cell>
          <cell r="HF425">
            <v>2.4</v>
          </cell>
          <cell r="HG425">
            <v>2.2999999999999998</v>
          </cell>
          <cell r="HH425">
            <v>2.8</v>
          </cell>
          <cell r="HI425">
            <v>2.6</v>
          </cell>
          <cell r="HJ425">
            <v>1.3</v>
          </cell>
          <cell r="HK425">
            <v>2.5</v>
          </cell>
          <cell r="HL425">
            <v>2.2999999999999998</v>
          </cell>
          <cell r="HM425">
            <v>2.8</v>
          </cell>
          <cell r="HN425">
            <v>2.6</v>
          </cell>
          <cell r="HO425">
            <v>1.4</v>
          </cell>
        </row>
        <row r="426">
          <cell r="A426" t="str">
            <v>CUTCXDM14</v>
          </cell>
          <cell r="B426" t="str">
            <v>% distribution of CXDM at current price</v>
          </cell>
          <cell r="C426" t="str">
            <v>Group 14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8.6</v>
          </cell>
          <cell r="O426">
            <v>8.5</v>
          </cell>
          <cell r="P426">
            <v>8.9</v>
          </cell>
          <cell r="Q426">
            <v>9</v>
          </cell>
          <cell r="R426">
            <v>9.1999999999999993</v>
          </cell>
          <cell r="S426">
            <v>9.6</v>
          </cell>
          <cell r="T426">
            <v>11.4</v>
          </cell>
          <cell r="U426">
            <v>15.5</v>
          </cell>
          <cell r="V426">
            <v>12.5</v>
          </cell>
          <cell r="W426">
            <v>11.5</v>
          </cell>
          <cell r="X426">
            <v>10.199999999999999</v>
          </cell>
          <cell r="Y426">
            <v>12.3</v>
          </cell>
          <cell r="Z426">
            <v>11.9</v>
          </cell>
          <cell r="AA426">
            <v>11.5</v>
          </cell>
          <cell r="AB426">
            <v>12</v>
          </cell>
          <cell r="AC426">
            <v>11.3</v>
          </cell>
          <cell r="AD426">
            <v>11.7</v>
          </cell>
          <cell r="AE426">
            <v>13.5</v>
          </cell>
          <cell r="AF426">
            <v>13.4</v>
          </cell>
          <cell r="AG426">
            <v>12.6</v>
          </cell>
          <cell r="AH426">
            <v>11.1</v>
          </cell>
          <cell r="AI426">
            <v>12.6</v>
          </cell>
          <cell r="AJ426">
            <v>14.6</v>
          </cell>
          <cell r="AK426">
            <v>12.9</v>
          </cell>
          <cell r="AL426">
            <v>13.7</v>
          </cell>
          <cell r="AM426">
            <v>11.8</v>
          </cell>
          <cell r="AN426">
            <v>13.2</v>
          </cell>
          <cell r="AO426">
            <v>13.6</v>
          </cell>
          <cell r="AP426">
            <v>13</v>
          </cell>
          <cell r="AQ426">
            <v>13.6</v>
          </cell>
          <cell r="AR426">
            <v>12.3</v>
          </cell>
          <cell r="AS426">
            <v>13.1</v>
          </cell>
          <cell r="AT426">
            <v>13.4</v>
          </cell>
          <cell r="AU426">
            <v>12.8</v>
          </cell>
          <cell r="AV426">
            <v>13.3</v>
          </cell>
          <cell r="AW426">
            <v>11</v>
          </cell>
          <cell r="AX426">
            <v>12.5</v>
          </cell>
          <cell r="AY426">
            <v>12.9</v>
          </cell>
          <cell r="AZ426">
            <v>12</v>
          </cell>
          <cell r="BA426">
            <v>12.7</v>
          </cell>
          <cell r="BB426">
            <v>11.9</v>
          </cell>
          <cell r="BC426">
            <v>12.3</v>
          </cell>
          <cell r="BD426">
            <v>13.7</v>
          </cell>
          <cell r="BE426">
            <v>13.9</v>
          </cell>
          <cell r="BF426">
            <v>13.6</v>
          </cell>
          <cell r="BG426">
            <v>13.5</v>
          </cell>
          <cell r="BH426">
            <v>13.7</v>
          </cell>
          <cell r="BI426">
            <v>14.5</v>
          </cell>
          <cell r="BJ426">
            <v>15.2</v>
          </cell>
          <cell r="BK426">
            <v>15.3</v>
          </cell>
          <cell r="BL426">
            <v>13.8</v>
          </cell>
          <cell r="BM426">
            <v>14.7</v>
          </cell>
          <cell r="BN426">
            <v>14.7</v>
          </cell>
          <cell r="BO426">
            <v>15.6</v>
          </cell>
          <cell r="BP426">
            <v>15.2</v>
          </cell>
          <cell r="BQ426">
            <v>14.3</v>
          </cell>
          <cell r="BR426">
            <v>14.9</v>
          </cell>
          <cell r="BS426">
            <v>15</v>
          </cell>
          <cell r="BT426">
            <v>14.7</v>
          </cell>
          <cell r="BU426">
            <v>14.8</v>
          </cell>
          <cell r="BV426">
            <v>13.9</v>
          </cell>
          <cell r="BW426">
            <v>14.6</v>
          </cell>
          <cell r="BX426">
            <v>15</v>
          </cell>
          <cell r="BY426">
            <v>15</v>
          </cell>
          <cell r="BZ426">
            <v>14.8</v>
          </cell>
          <cell r="CA426">
            <v>14.6</v>
          </cell>
          <cell r="CB426">
            <v>14.9</v>
          </cell>
          <cell r="CC426">
            <v>15.7</v>
          </cell>
          <cell r="CD426">
            <v>15.7</v>
          </cell>
          <cell r="CE426">
            <v>16</v>
          </cell>
          <cell r="CF426">
            <v>15</v>
          </cell>
          <cell r="CG426">
            <v>15.6</v>
          </cell>
          <cell r="CH426">
            <v>15.8</v>
          </cell>
          <cell r="CI426">
            <v>15.8</v>
          </cell>
          <cell r="CJ426">
            <v>15.6</v>
          </cell>
          <cell r="CK426">
            <v>15.2</v>
          </cell>
          <cell r="CL426">
            <v>15.6</v>
          </cell>
          <cell r="CM426">
            <v>16.2</v>
          </cell>
          <cell r="CN426">
            <v>15.9</v>
          </cell>
          <cell r="CO426">
            <v>16.5</v>
          </cell>
          <cell r="CP426">
            <v>15.8</v>
          </cell>
          <cell r="CQ426">
            <v>16.100000000000001</v>
          </cell>
          <cell r="CR426">
            <v>15.9</v>
          </cell>
          <cell r="CS426">
            <v>15.7</v>
          </cell>
          <cell r="CT426">
            <v>15.8</v>
          </cell>
          <cell r="CU426">
            <v>15.1</v>
          </cell>
          <cell r="CV426">
            <v>15.6</v>
          </cell>
          <cell r="CW426">
            <v>16.7</v>
          </cell>
          <cell r="CX426">
            <v>16.899999999999999</v>
          </cell>
          <cell r="CY426">
            <v>17.399999999999999</v>
          </cell>
          <cell r="CZ426">
            <v>16.5</v>
          </cell>
          <cell r="DA426">
            <v>16.899999999999999</v>
          </cell>
          <cell r="DB426">
            <v>17.7</v>
          </cell>
          <cell r="DC426">
            <v>17.399999999999999</v>
          </cell>
          <cell r="DD426">
            <v>16.899999999999999</v>
          </cell>
          <cell r="DE426">
            <v>16.399999999999999</v>
          </cell>
          <cell r="DF426">
            <v>17.100000000000001</v>
          </cell>
          <cell r="DG426">
            <v>17.600000000000001</v>
          </cell>
          <cell r="DH426">
            <v>17.2</v>
          </cell>
          <cell r="DI426">
            <v>16.600000000000001</v>
          </cell>
          <cell r="DJ426">
            <v>15.9</v>
          </cell>
          <cell r="DK426">
            <v>16.8</v>
          </cell>
          <cell r="DL426">
            <v>17.3</v>
          </cell>
          <cell r="DM426">
            <v>17.100000000000001</v>
          </cell>
          <cell r="DN426">
            <v>16.899999999999999</v>
          </cell>
          <cell r="DO426">
            <v>15.8</v>
          </cell>
          <cell r="DP426">
            <v>16.7</v>
          </cell>
          <cell r="DQ426">
            <v>16.7</v>
          </cell>
          <cell r="DR426">
            <v>16.2</v>
          </cell>
          <cell r="DS426">
            <v>16.600000000000001</v>
          </cell>
          <cell r="DT426">
            <v>15.9</v>
          </cell>
          <cell r="DU426">
            <v>16.3</v>
          </cell>
          <cell r="DV426">
            <v>17.2</v>
          </cell>
          <cell r="DW426">
            <v>15.9</v>
          </cell>
          <cell r="DX426">
            <v>16</v>
          </cell>
          <cell r="DY426">
            <v>14.4</v>
          </cell>
          <cell r="DZ426">
            <v>15.8</v>
          </cell>
          <cell r="EA426">
            <v>16</v>
          </cell>
          <cell r="EB426">
            <v>15.4</v>
          </cell>
          <cell r="EC426">
            <v>15.7</v>
          </cell>
          <cell r="ED426">
            <v>14.2</v>
          </cell>
          <cell r="EE426">
            <v>15.3</v>
          </cell>
          <cell r="EF426">
            <v>15.3</v>
          </cell>
          <cell r="EG426">
            <v>14.8</v>
          </cell>
          <cell r="EH426">
            <v>15.3</v>
          </cell>
          <cell r="EI426">
            <v>14.1</v>
          </cell>
          <cell r="EJ426">
            <v>14.8</v>
          </cell>
          <cell r="EK426">
            <v>16.100000000000001</v>
          </cell>
          <cell r="EL426">
            <v>15.8</v>
          </cell>
          <cell r="EM426">
            <v>16.899999999999999</v>
          </cell>
          <cell r="EN426">
            <v>15.2</v>
          </cell>
          <cell r="EO426">
            <v>16</v>
          </cell>
          <cell r="EP426">
            <v>16.5</v>
          </cell>
          <cell r="EQ426">
            <v>16.100000000000001</v>
          </cell>
          <cell r="ER426">
            <v>16.399999999999999</v>
          </cell>
          <cell r="ES426">
            <v>16</v>
          </cell>
          <cell r="ET426">
            <v>16.2</v>
          </cell>
          <cell r="EU426">
            <v>18.2</v>
          </cell>
          <cell r="EV426">
            <v>17.7</v>
          </cell>
          <cell r="EW426">
            <v>18.600000000000001</v>
          </cell>
          <cell r="EX426">
            <v>17.600000000000001</v>
          </cell>
          <cell r="EY426">
            <v>18</v>
          </cell>
          <cell r="EZ426">
            <v>18.899999999999999</v>
          </cell>
          <cell r="FA426">
            <v>18.600000000000001</v>
          </cell>
          <cell r="FB426">
            <v>20.2</v>
          </cell>
          <cell r="FC426">
            <v>18.7</v>
          </cell>
          <cell r="FD426">
            <v>19.100000000000001</v>
          </cell>
          <cell r="FE426">
            <v>19.5</v>
          </cell>
          <cell r="FF426">
            <v>19.8</v>
          </cell>
          <cell r="FG426">
            <v>21.1</v>
          </cell>
          <cell r="FH426">
            <v>19.8</v>
          </cell>
          <cell r="FI426">
            <v>20.100000000000001</v>
          </cell>
          <cell r="FJ426">
            <v>20.5</v>
          </cell>
          <cell r="FK426">
            <v>20.8</v>
          </cell>
          <cell r="FL426">
            <v>22.6</v>
          </cell>
          <cell r="FM426">
            <v>20.3</v>
          </cell>
          <cell r="FN426">
            <v>21</v>
          </cell>
          <cell r="FO426">
            <v>20.399999999999999</v>
          </cell>
          <cell r="FP426">
            <v>21.8</v>
          </cell>
          <cell r="FQ426">
            <v>23.4</v>
          </cell>
          <cell r="FR426">
            <v>21.3</v>
          </cell>
          <cell r="FS426">
            <v>21.7</v>
          </cell>
          <cell r="FT426">
            <v>21.6</v>
          </cell>
          <cell r="FU426">
            <v>21.3</v>
          </cell>
          <cell r="FV426">
            <v>22.9</v>
          </cell>
          <cell r="FW426">
            <v>20.9</v>
          </cell>
          <cell r="FX426">
            <v>21.6</v>
          </cell>
          <cell r="FY426">
            <v>21.7</v>
          </cell>
          <cell r="FZ426">
            <v>22.2</v>
          </cell>
          <cell r="GA426">
            <v>24.8</v>
          </cell>
          <cell r="GB426">
            <v>22.6</v>
          </cell>
          <cell r="GC426">
            <v>22.8</v>
          </cell>
          <cell r="GD426">
            <v>23.8</v>
          </cell>
          <cell r="GE426">
            <v>23.2</v>
          </cell>
          <cell r="GF426">
            <v>24.4</v>
          </cell>
          <cell r="GG426">
            <v>23.2</v>
          </cell>
          <cell r="GH426">
            <v>23.6</v>
          </cell>
          <cell r="GI426">
            <v>25.3</v>
          </cell>
          <cell r="GJ426">
            <v>25.5</v>
          </cell>
          <cell r="GK426">
            <v>28.8</v>
          </cell>
          <cell r="GL426">
            <v>28</v>
          </cell>
          <cell r="GM426">
            <v>27</v>
          </cell>
          <cell r="GN426">
            <v>25.3</v>
          </cell>
          <cell r="GO426">
            <v>24.1</v>
          </cell>
          <cell r="GP426">
            <v>24.7</v>
          </cell>
          <cell r="GQ426">
            <v>21.9</v>
          </cell>
          <cell r="GR426">
            <v>24</v>
          </cell>
          <cell r="GS426">
            <v>21.8</v>
          </cell>
          <cell r="GT426">
            <v>23.1</v>
          </cell>
          <cell r="GU426">
            <v>24.4</v>
          </cell>
          <cell r="GV426">
            <v>21.4</v>
          </cell>
          <cell r="GW426">
            <v>22.7</v>
          </cell>
          <cell r="GX426">
            <v>21.6</v>
          </cell>
          <cell r="GY426">
            <v>21.9</v>
          </cell>
          <cell r="GZ426">
            <v>22.9</v>
          </cell>
          <cell r="HA426">
            <v>21.6</v>
          </cell>
          <cell r="HB426">
            <v>22</v>
          </cell>
          <cell r="HC426">
            <v>20.399999999999999</v>
          </cell>
          <cell r="HD426">
            <v>20.2</v>
          </cell>
          <cell r="HE426">
            <v>21</v>
          </cell>
          <cell r="HF426">
            <v>18.8</v>
          </cell>
          <cell r="HG426">
            <v>20.100000000000001</v>
          </cell>
          <cell r="HH426">
            <v>19</v>
          </cell>
          <cell r="HI426">
            <v>19.2</v>
          </cell>
          <cell r="HJ426">
            <v>20.8</v>
          </cell>
          <cell r="HK426">
            <v>19.2</v>
          </cell>
          <cell r="HL426">
            <v>19.5</v>
          </cell>
          <cell r="HM426">
            <v>19.3</v>
          </cell>
          <cell r="HN426">
            <v>19.399999999999999</v>
          </cell>
          <cell r="HO426">
            <v>20.7</v>
          </cell>
        </row>
        <row r="427">
          <cell r="A427">
            <v>0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0</v>
          </cell>
          <cell r="CN427">
            <v>0</v>
          </cell>
          <cell r="CO427">
            <v>0</v>
          </cell>
          <cell r="CP427">
            <v>0</v>
          </cell>
          <cell r="CQ427">
            <v>0</v>
          </cell>
          <cell r="CR427">
            <v>0</v>
          </cell>
          <cell r="CS427">
            <v>0</v>
          </cell>
          <cell r="CT427">
            <v>0</v>
          </cell>
          <cell r="CU427">
            <v>0</v>
          </cell>
          <cell r="CV427">
            <v>0</v>
          </cell>
          <cell r="CW427">
            <v>0</v>
          </cell>
          <cell r="CX427">
            <v>0</v>
          </cell>
          <cell r="CY427">
            <v>0</v>
          </cell>
          <cell r="CZ427">
            <v>0</v>
          </cell>
          <cell r="DA427">
            <v>0</v>
          </cell>
          <cell r="DB427">
            <v>0</v>
          </cell>
          <cell r="DC427">
            <v>0</v>
          </cell>
          <cell r="DD427">
            <v>0</v>
          </cell>
          <cell r="DE427">
            <v>0</v>
          </cell>
          <cell r="DF427">
            <v>0</v>
          </cell>
          <cell r="DG427">
            <v>0</v>
          </cell>
          <cell r="DH427">
            <v>0</v>
          </cell>
          <cell r="DI427">
            <v>0</v>
          </cell>
          <cell r="DJ427">
            <v>0</v>
          </cell>
          <cell r="DK427">
            <v>0</v>
          </cell>
          <cell r="DL427">
            <v>0</v>
          </cell>
          <cell r="DM427">
            <v>0</v>
          </cell>
          <cell r="DN427">
            <v>0</v>
          </cell>
          <cell r="DO427">
            <v>0</v>
          </cell>
          <cell r="DP427">
            <v>0</v>
          </cell>
          <cell r="DQ427">
            <v>0</v>
          </cell>
          <cell r="DR427">
            <v>0</v>
          </cell>
          <cell r="DS427">
            <v>0</v>
          </cell>
          <cell r="DT427">
            <v>0</v>
          </cell>
          <cell r="DU427">
            <v>0</v>
          </cell>
          <cell r="DV427">
            <v>0</v>
          </cell>
          <cell r="DW427">
            <v>0</v>
          </cell>
          <cell r="DX427">
            <v>0</v>
          </cell>
          <cell r="DY427">
            <v>0</v>
          </cell>
          <cell r="DZ427">
            <v>0</v>
          </cell>
          <cell r="EA427">
            <v>0</v>
          </cell>
          <cell r="EB427">
            <v>0</v>
          </cell>
          <cell r="EC427">
            <v>0</v>
          </cell>
          <cell r="ED427">
            <v>0</v>
          </cell>
          <cell r="EE427">
            <v>0</v>
          </cell>
          <cell r="EF427">
            <v>0</v>
          </cell>
          <cell r="EG427">
            <v>0</v>
          </cell>
          <cell r="EH427">
            <v>0</v>
          </cell>
          <cell r="EI427">
            <v>0</v>
          </cell>
          <cell r="EJ427">
            <v>0</v>
          </cell>
          <cell r="EK427">
            <v>0</v>
          </cell>
          <cell r="EL427">
            <v>0</v>
          </cell>
          <cell r="EM427">
            <v>0</v>
          </cell>
          <cell r="EN427">
            <v>0</v>
          </cell>
          <cell r="EO427">
            <v>0</v>
          </cell>
          <cell r="EP427">
            <v>0</v>
          </cell>
          <cell r="EQ427">
            <v>0</v>
          </cell>
          <cell r="ER427">
            <v>0</v>
          </cell>
          <cell r="ES427">
            <v>0</v>
          </cell>
          <cell r="ET427">
            <v>0</v>
          </cell>
          <cell r="EU427">
            <v>0</v>
          </cell>
          <cell r="EV427">
            <v>0</v>
          </cell>
          <cell r="EW427">
            <v>0</v>
          </cell>
          <cell r="EX427">
            <v>0</v>
          </cell>
          <cell r="EY427">
            <v>0</v>
          </cell>
          <cell r="EZ427">
            <v>0</v>
          </cell>
          <cell r="FA427">
            <v>0</v>
          </cell>
          <cell r="FB427">
            <v>0</v>
          </cell>
          <cell r="FC427">
            <v>0</v>
          </cell>
          <cell r="FD427">
            <v>0</v>
          </cell>
          <cell r="FE427">
            <v>0</v>
          </cell>
          <cell r="FF427">
            <v>0</v>
          </cell>
          <cell r="FG427">
            <v>0</v>
          </cell>
          <cell r="FH427">
            <v>0</v>
          </cell>
          <cell r="FI427">
            <v>0</v>
          </cell>
          <cell r="FJ427">
            <v>0</v>
          </cell>
          <cell r="FK427">
            <v>0</v>
          </cell>
          <cell r="FL427">
            <v>0</v>
          </cell>
          <cell r="FM427">
            <v>0</v>
          </cell>
          <cell r="FN427">
            <v>0</v>
          </cell>
          <cell r="FO427">
            <v>0</v>
          </cell>
          <cell r="FP427">
            <v>0</v>
          </cell>
          <cell r="FQ427">
            <v>0</v>
          </cell>
          <cell r="FR427">
            <v>0</v>
          </cell>
          <cell r="FS427">
            <v>0</v>
          </cell>
          <cell r="FT427">
            <v>0</v>
          </cell>
          <cell r="FU427">
            <v>0</v>
          </cell>
          <cell r="FV427">
            <v>0</v>
          </cell>
          <cell r="FW427">
            <v>0</v>
          </cell>
          <cell r="FX427">
            <v>0</v>
          </cell>
          <cell r="FY427">
            <v>0</v>
          </cell>
          <cell r="FZ427">
            <v>0</v>
          </cell>
          <cell r="GA427">
            <v>0</v>
          </cell>
          <cell r="GB427">
            <v>0</v>
          </cell>
          <cell r="GC427">
            <v>0</v>
          </cell>
          <cell r="GD427">
            <v>0</v>
          </cell>
          <cell r="GE427">
            <v>0</v>
          </cell>
          <cell r="GF427">
            <v>0</v>
          </cell>
          <cell r="GG427">
            <v>0</v>
          </cell>
          <cell r="GH427">
            <v>0</v>
          </cell>
          <cell r="GI427">
            <v>0</v>
          </cell>
          <cell r="GJ427">
            <v>0</v>
          </cell>
          <cell r="GK427">
            <v>0</v>
          </cell>
          <cell r="GL427">
            <v>0</v>
          </cell>
          <cell r="GM427">
            <v>0</v>
          </cell>
          <cell r="GN427">
            <v>0</v>
          </cell>
          <cell r="GO427">
            <v>0</v>
          </cell>
          <cell r="GP427">
            <v>0</v>
          </cell>
          <cell r="GQ427">
            <v>0</v>
          </cell>
          <cell r="GR427">
            <v>0</v>
          </cell>
          <cell r="GS427">
            <v>0</v>
          </cell>
          <cell r="GT427">
            <v>0</v>
          </cell>
          <cell r="GU427">
            <v>0</v>
          </cell>
          <cell r="GV427">
            <v>0</v>
          </cell>
          <cell r="GW427">
            <v>0</v>
          </cell>
          <cell r="GX427">
            <v>0</v>
          </cell>
          <cell r="GY427">
            <v>0</v>
          </cell>
          <cell r="GZ427">
            <v>0</v>
          </cell>
          <cell r="HA427">
            <v>0</v>
          </cell>
          <cell r="HB427">
            <v>0</v>
          </cell>
          <cell r="HC427">
            <v>0</v>
          </cell>
          <cell r="HD427">
            <v>0</v>
          </cell>
          <cell r="HE427">
            <v>0</v>
          </cell>
          <cell r="HF427">
            <v>0</v>
          </cell>
          <cell r="HG427">
            <v>0</v>
          </cell>
          <cell r="HH427">
            <v>0</v>
          </cell>
          <cell r="HI427">
            <v>0</v>
          </cell>
          <cell r="HJ427">
            <v>0</v>
          </cell>
          <cell r="HK427">
            <v>0</v>
          </cell>
          <cell r="HL427">
            <v>0</v>
          </cell>
          <cell r="HM427">
            <v>0</v>
          </cell>
          <cell r="HN427">
            <v>0</v>
          </cell>
          <cell r="HO427">
            <v>0</v>
          </cell>
          <cell r="HP427">
            <v>0</v>
          </cell>
          <cell r="HQ427">
            <v>0</v>
          </cell>
          <cell r="HR427">
            <v>0</v>
          </cell>
          <cell r="HS427">
            <v>0</v>
          </cell>
          <cell r="HT427">
            <v>0</v>
          </cell>
          <cell r="HU427">
            <v>0</v>
          </cell>
          <cell r="HV427">
            <v>0</v>
          </cell>
          <cell r="HW427">
            <v>0</v>
          </cell>
          <cell r="HX427">
            <v>0</v>
          </cell>
          <cell r="HY427">
            <v>0</v>
          </cell>
          <cell r="HZ427">
            <v>0</v>
          </cell>
          <cell r="IA427">
            <v>0</v>
          </cell>
          <cell r="IB427">
            <v>0</v>
          </cell>
          <cell r="IC427">
            <v>0</v>
          </cell>
          <cell r="ID427">
            <v>0</v>
          </cell>
          <cell r="IE427">
            <v>0</v>
          </cell>
          <cell r="IF427">
            <v>0</v>
          </cell>
          <cell r="IG427">
            <v>0</v>
          </cell>
          <cell r="IH427">
            <v>0</v>
          </cell>
          <cell r="II427">
            <v>0</v>
          </cell>
          <cell r="IJ427">
            <v>0</v>
          </cell>
          <cell r="IK427">
            <v>0</v>
          </cell>
          <cell r="IL427">
            <v>0</v>
          </cell>
          <cell r="IM427">
            <v>0</v>
          </cell>
          <cell r="IN427">
            <v>0</v>
          </cell>
          <cell r="IO427">
            <v>0</v>
          </cell>
          <cell r="IP427">
            <v>0</v>
          </cell>
          <cell r="IQ427">
            <v>0</v>
          </cell>
          <cell r="IR427">
            <v>0</v>
          </cell>
          <cell r="IS427">
            <v>0</v>
          </cell>
          <cell r="IT427">
            <v>0</v>
          </cell>
          <cell r="IU427">
            <v>0</v>
          </cell>
        </row>
        <row r="428">
          <cell r="A428" t="str">
            <v>COTGDP</v>
          </cell>
          <cell r="B428" t="str">
            <v>(t-1) price ratio to GDP (%)</v>
          </cell>
          <cell r="C428" t="str">
            <v>GDP</v>
          </cell>
          <cell r="H428">
            <v>0</v>
          </cell>
          <cell r="I428">
            <v>0</v>
          </cell>
          <cell r="J428">
            <v>100</v>
          </cell>
          <cell r="K428">
            <v>100</v>
          </cell>
          <cell r="L428">
            <v>100</v>
          </cell>
          <cell r="M428">
            <v>100</v>
          </cell>
          <cell r="N428">
            <v>100</v>
          </cell>
          <cell r="O428">
            <v>100</v>
          </cell>
          <cell r="P428">
            <v>100</v>
          </cell>
          <cell r="Q428">
            <v>100</v>
          </cell>
          <cell r="R428">
            <v>100</v>
          </cell>
          <cell r="S428">
            <v>100</v>
          </cell>
          <cell r="T428">
            <v>100</v>
          </cell>
          <cell r="U428">
            <v>100</v>
          </cell>
          <cell r="V428">
            <v>100</v>
          </cell>
          <cell r="W428">
            <v>100</v>
          </cell>
          <cell r="X428">
            <v>100</v>
          </cell>
          <cell r="Y428">
            <v>100</v>
          </cell>
          <cell r="Z428">
            <v>100</v>
          </cell>
          <cell r="AA428">
            <v>100</v>
          </cell>
          <cell r="AB428">
            <v>100</v>
          </cell>
          <cell r="AC428">
            <v>100</v>
          </cell>
          <cell r="AD428">
            <v>100</v>
          </cell>
          <cell r="AE428">
            <v>100</v>
          </cell>
          <cell r="AF428">
            <v>100</v>
          </cell>
          <cell r="AG428">
            <v>100</v>
          </cell>
          <cell r="AH428">
            <v>100</v>
          </cell>
          <cell r="AI428">
            <v>100</v>
          </cell>
          <cell r="AJ428">
            <v>100</v>
          </cell>
          <cell r="AK428">
            <v>100</v>
          </cell>
          <cell r="AL428">
            <v>100</v>
          </cell>
          <cell r="AM428">
            <v>100</v>
          </cell>
          <cell r="AN428">
            <v>100</v>
          </cell>
          <cell r="AO428">
            <v>100</v>
          </cell>
          <cell r="AP428">
            <v>100</v>
          </cell>
          <cell r="AQ428">
            <v>100</v>
          </cell>
          <cell r="AR428">
            <v>100</v>
          </cell>
          <cell r="AS428">
            <v>100</v>
          </cell>
          <cell r="AT428">
            <v>100</v>
          </cell>
          <cell r="AU428">
            <v>100</v>
          </cell>
          <cell r="AV428">
            <v>100</v>
          </cell>
          <cell r="AW428">
            <v>100</v>
          </cell>
          <cell r="AX428">
            <v>100</v>
          </cell>
          <cell r="AY428">
            <v>100</v>
          </cell>
          <cell r="AZ428">
            <v>100</v>
          </cell>
          <cell r="BA428">
            <v>100</v>
          </cell>
          <cell r="BB428">
            <v>100</v>
          </cell>
          <cell r="BC428">
            <v>100</v>
          </cell>
          <cell r="BD428">
            <v>100</v>
          </cell>
          <cell r="BE428">
            <v>100</v>
          </cell>
          <cell r="BF428">
            <v>100</v>
          </cell>
          <cell r="BG428">
            <v>100</v>
          </cell>
          <cell r="BH428">
            <v>100</v>
          </cell>
          <cell r="BI428">
            <v>100</v>
          </cell>
          <cell r="BJ428">
            <v>100</v>
          </cell>
          <cell r="BK428">
            <v>100</v>
          </cell>
          <cell r="BL428">
            <v>100</v>
          </cell>
          <cell r="BM428">
            <v>100</v>
          </cell>
          <cell r="BN428">
            <v>100</v>
          </cell>
          <cell r="BO428">
            <v>100</v>
          </cell>
          <cell r="BP428">
            <v>100</v>
          </cell>
          <cell r="BQ428">
            <v>100</v>
          </cell>
          <cell r="BR428">
            <v>100</v>
          </cell>
          <cell r="BS428">
            <v>100</v>
          </cell>
          <cell r="BT428">
            <v>100</v>
          </cell>
          <cell r="BU428">
            <v>100</v>
          </cell>
          <cell r="BV428">
            <v>100</v>
          </cell>
          <cell r="BW428">
            <v>100</v>
          </cell>
          <cell r="BX428">
            <v>100</v>
          </cell>
          <cell r="BY428">
            <v>100</v>
          </cell>
          <cell r="BZ428">
            <v>100</v>
          </cell>
          <cell r="CA428">
            <v>100</v>
          </cell>
          <cell r="CB428">
            <v>100</v>
          </cell>
          <cell r="CC428">
            <v>100</v>
          </cell>
          <cell r="CD428">
            <v>100</v>
          </cell>
          <cell r="CE428">
            <v>100</v>
          </cell>
          <cell r="CF428">
            <v>100</v>
          </cell>
          <cell r="CG428">
            <v>100</v>
          </cell>
          <cell r="CH428">
            <v>100</v>
          </cell>
          <cell r="CI428">
            <v>100</v>
          </cell>
          <cell r="CJ428">
            <v>100</v>
          </cell>
          <cell r="CK428">
            <v>100</v>
          </cell>
          <cell r="CL428">
            <v>100</v>
          </cell>
          <cell r="CM428">
            <v>100</v>
          </cell>
          <cell r="CN428">
            <v>100</v>
          </cell>
          <cell r="CO428">
            <v>100</v>
          </cell>
          <cell r="CP428">
            <v>100</v>
          </cell>
          <cell r="CQ428">
            <v>100</v>
          </cell>
          <cell r="CR428">
            <v>100</v>
          </cell>
          <cell r="CS428">
            <v>100</v>
          </cell>
          <cell r="CT428">
            <v>100</v>
          </cell>
          <cell r="CU428">
            <v>100</v>
          </cell>
          <cell r="CV428">
            <v>100</v>
          </cell>
          <cell r="CW428">
            <v>100</v>
          </cell>
          <cell r="CX428">
            <v>100</v>
          </cell>
          <cell r="CY428">
            <v>100</v>
          </cell>
          <cell r="CZ428">
            <v>100</v>
          </cell>
          <cell r="DA428">
            <v>100</v>
          </cell>
          <cell r="DB428">
            <v>100</v>
          </cell>
          <cell r="DC428">
            <v>100</v>
          </cell>
          <cell r="DD428">
            <v>100</v>
          </cell>
          <cell r="DE428">
            <v>100</v>
          </cell>
          <cell r="DF428">
            <v>100</v>
          </cell>
          <cell r="DG428">
            <v>100</v>
          </cell>
          <cell r="DH428">
            <v>100</v>
          </cell>
          <cell r="DI428">
            <v>100</v>
          </cell>
          <cell r="DJ428">
            <v>100</v>
          </cell>
          <cell r="DK428">
            <v>100</v>
          </cell>
          <cell r="DL428">
            <v>100</v>
          </cell>
          <cell r="DM428">
            <v>100</v>
          </cell>
          <cell r="DN428">
            <v>100</v>
          </cell>
          <cell r="DO428">
            <v>100</v>
          </cell>
          <cell r="DP428">
            <v>100</v>
          </cell>
          <cell r="DQ428">
            <v>100</v>
          </cell>
          <cell r="DR428">
            <v>100</v>
          </cell>
          <cell r="DS428">
            <v>100</v>
          </cell>
          <cell r="DT428">
            <v>100</v>
          </cell>
          <cell r="DU428">
            <v>100</v>
          </cell>
          <cell r="DV428">
            <v>100</v>
          </cell>
          <cell r="DW428">
            <v>100</v>
          </cell>
          <cell r="DX428">
            <v>100</v>
          </cell>
          <cell r="DY428">
            <v>100</v>
          </cell>
          <cell r="DZ428">
            <v>100</v>
          </cell>
          <cell r="EA428">
            <v>100</v>
          </cell>
          <cell r="EB428">
            <v>100</v>
          </cell>
          <cell r="EC428">
            <v>100</v>
          </cell>
          <cell r="ED428">
            <v>100</v>
          </cell>
          <cell r="EE428">
            <v>100</v>
          </cell>
          <cell r="EF428">
            <v>100</v>
          </cell>
          <cell r="EG428">
            <v>100</v>
          </cell>
          <cell r="EH428">
            <v>100</v>
          </cell>
          <cell r="EI428">
            <v>100</v>
          </cell>
          <cell r="EJ428">
            <v>100</v>
          </cell>
          <cell r="EK428">
            <v>100</v>
          </cell>
          <cell r="EL428">
            <v>100</v>
          </cell>
          <cell r="EM428">
            <v>100</v>
          </cell>
          <cell r="EN428">
            <v>100</v>
          </cell>
          <cell r="EO428">
            <v>100</v>
          </cell>
          <cell r="EP428">
            <v>100</v>
          </cell>
          <cell r="EQ428">
            <v>100</v>
          </cell>
          <cell r="ER428">
            <v>100</v>
          </cell>
          <cell r="ES428">
            <v>100</v>
          </cell>
          <cell r="ET428">
            <v>100</v>
          </cell>
          <cell r="EU428">
            <v>100</v>
          </cell>
          <cell r="EV428">
            <v>100</v>
          </cell>
          <cell r="EW428">
            <v>100</v>
          </cell>
          <cell r="EX428">
            <v>100</v>
          </cell>
          <cell r="EY428">
            <v>100</v>
          </cell>
          <cell r="EZ428">
            <v>100</v>
          </cell>
          <cell r="FA428">
            <v>100</v>
          </cell>
          <cell r="FB428">
            <v>100</v>
          </cell>
          <cell r="FC428">
            <v>100</v>
          </cell>
          <cell r="FD428">
            <v>100</v>
          </cell>
          <cell r="FE428">
            <v>100</v>
          </cell>
          <cell r="FF428">
            <v>100</v>
          </cell>
          <cell r="FG428">
            <v>100</v>
          </cell>
          <cell r="FH428">
            <v>100</v>
          </cell>
          <cell r="FI428">
            <v>100</v>
          </cell>
          <cell r="FJ428">
            <v>100</v>
          </cell>
          <cell r="FK428">
            <v>100</v>
          </cell>
          <cell r="FL428">
            <v>100</v>
          </cell>
          <cell r="FM428">
            <v>100</v>
          </cell>
          <cell r="FN428">
            <v>100</v>
          </cell>
          <cell r="FO428">
            <v>100</v>
          </cell>
          <cell r="FP428">
            <v>100</v>
          </cell>
          <cell r="FQ428">
            <v>100</v>
          </cell>
          <cell r="FR428">
            <v>100</v>
          </cell>
          <cell r="FS428">
            <v>100</v>
          </cell>
          <cell r="FT428">
            <v>100</v>
          </cell>
          <cell r="FU428">
            <v>100</v>
          </cell>
          <cell r="FV428">
            <v>100</v>
          </cell>
          <cell r="FW428">
            <v>100</v>
          </cell>
          <cell r="FX428">
            <v>100</v>
          </cell>
          <cell r="FY428">
            <v>100</v>
          </cell>
          <cell r="FZ428">
            <v>100</v>
          </cell>
          <cell r="GA428">
            <v>100</v>
          </cell>
          <cell r="GB428">
            <v>100</v>
          </cell>
          <cell r="GC428">
            <v>100</v>
          </cell>
          <cell r="GD428">
            <v>100</v>
          </cell>
          <cell r="GE428">
            <v>100</v>
          </cell>
          <cell r="GF428">
            <v>100</v>
          </cell>
          <cell r="GG428">
            <v>100</v>
          </cell>
          <cell r="GH428">
            <v>100</v>
          </cell>
          <cell r="GI428">
            <v>100</v>
          </cell>
          <cell r="GJ428">
            <v>100</v>
          </cell>
          <cell r="GK428">
            <v>100</v>
          </cell>
          <cell r="GL428">
            <v>100</v>
          </cell>
          <cell r="GM428">
            <v>100</v>
          </cell>
          <cell r="GN428">
            <v>100</v>
          </cell>
          <cell r="GO428">
            <v>100</v>
          </cell>
          <cell r="GP428">
            <v>100</v>
          </cell>
          <cell r="GQ428">
            <v>100</v>
          </cell>
          <cell r="GR428">
            <v>100</v>
          </cell>
          <cell r="GS428">
            <v>100</v>
          </cell>
          <cell r="GT428">
            <v>100</v>
          </cell>
          <cell r="GU428">
            <v>100</v>
          </cell>
          <cell r="GV428">
            <v>100</v>
          </cell>
          <cell r="GW428">
            <v>100</v>
          </cell>
          <cell r="GX428">
            <v>100</v>
          </cell>
          <cell r="GY428">
            <v>100</v>
          </cell>
          <cell r="GZ428">
            <v>100</v>
          </cell>
          <cell r="HA428">
            <v>100</v>
          </cell>
          <cell r="HB428">
            <v>100</v>
          </cell>
          <cell r="HC428">
            <v>100</v>
          </cell>
          <cell r="HD428">
            <v>100</v>
          </cell>
          <cell r="HE428">
            <v>100</v>
          </cell>
          <cell r="HF428">
            <v>100</v>
          </cell>
          <cell r="HG428">
            <v>100</v>
          </cell>
          <cell r="HH428">
            <v>100</v>
          </cell>
          <cell r="HI428">
            <v>100</v>
          </cell>
          <cell r="HJ428">
            <v>100</v>
          </cell>
          <cell r="HK428">
            <v>100</v>
          </cell>
          <cell r="HL428">
            <v>100</v>
          </cell>
          <cell r="HM428">
            <v>100</v>
          </cell>
          <cell r="HN428">
            <v>100</v>
          </cell>
          <cell r="HO428">
            <v>100</v>
          </cell>
        </row>
        <row r="429">
          <cell r="A429" t="str">
            <v>COTPCE</v>
          </cell>
          <cell r="B429" t="str">
            <v>(t-1) price ratio to GDP (%)</v>
          </cell>
          <cell r="C429" t="str">
            <v>PCE</v>
          </cell>
          <cell r="H429">
            <v>0</v>
          </cell>
          <cell r="I429">
            <v>0</v>
          </cell>
          <cell r="J429">
            <v>74.900000000000006</v>
          </cell>
          <cell r="K429">
            <v>70.3</v>
          </cell>
          <cell r="L429">
            <v>68.3</v>
          </cell>
          <cell r="M429">
            <v>65.099999999999994</v>
          </cell>
          <cell r="N429">
            <v>69.8</v>
          </cell>
          <cell r="O429">
            <v>70.099999999999994</v>
          </cell>
          <cell r="P429">
            <v>73.599999999999994</v>
          </cell>
          <cell r="Q429">
            <v>70</v>
          </cell>
          <cell r="R429">
            <v>69.900000000000006</v>
          </cell>
          <cell r="S429">
            <v>69.7</v>
          </cell>
          <cell r="T429">
            <v>64.400000000000006</v>
          </cell>
          <cell r="U429">
            <v>63</v>
          </cell>
          <cell r="V429">
            <v>62.9</v>
          </cell>
          <cell r="W429">
            <v>61.2</v>
          </cell>
          <cell r="X429">
            <v>69.8</v>
          </cell>
          <cell r="Y429">
            <v>63.9</v>
          </cell>
          <cell r="Z429">
            <v>58.7</v>
          </cell>
          <cell r="AA429">
            <v>66.8</v>
          </cell>
          <cell r="AB429">
            <v>60.8</v>
          </cell>
          <cell r="AC429">
            <v>67.7</v>
          </cell>
          <cell r="AD429">
            <v>62.9</v>
          </cell>
          <cell r="AE429">
            <v>66.599999999999994</v>
          </cell>
          <cell r="AF429">
            <v>65.2</v>
          </cell>
          <cell r="AG429">
            <v>64.3</v>
          </cell>
          <cell r="AH429">
            <v>74.2</v>
          </cell>
          <cell r="AI429">
            <v>67.3</v>
          </cell>
          <cell r="AJ429">
            <v>56.3</v>
          </cell>
          <cell r="AK429">
            <v>63.6</v>
          </cell>
          <cell r="AL429">
            <v>56.3</v>
          </cell>
          <cell r="AM429">
            <v>66.599999999999994</v>
          </cell>
          <cell r="AN429">
            <v>60.6</v>
          </cell>
          <cell r="AO429">
            <v>55.5</v>
          </cell>
          <cell r="AP429">
            <v>61.8</v>
          </cell>
          <cell r="AQ429">
            <v>60.6</v>
          </cell>
          <cell r="AR429">
            <v>67</v>
          </cell>
          <cell r="AS429">
            <v>61.1</v>
          </cell>
          <cell r="AT429">
            <v>60.4</v>
          </cell>
          <cell r="AU429">
            <v>64.2</v>
          </cell>
          <cell r="AV429">
            <v>67.099999999999994</v>
          </cell>
          <cell r="AW429">
            <v>74.400000000000006</v>
          </cell>
          <cell r="AX429">
            <v>66.400000000000006</v>
          </cell>
          <cell r="AY429">
            <v>61</v>
          </cell>
          <cell r="AZ429">
            <v>62.7</v>
          </cell>
          <cell r="BA429">
            <v>63.1</v>
          </cell>
          <cell r="BB429">
            <v>66.5</v>
          </cell>
          <cell r="BC429">
            <v>63.3</v>
          </cell>
          <cell r="BD429">
            <v>62.3</v>
          </cell>
          <cell r="BE429">
            <v>59.1</v>
          </cell>
          <cell r="BF429">
            <v>60.4</v>
          </cell>
          <cell r="BG429">
            <v>65</v>
          </cell>
          <cell r="BH429">
            <v>61.7</v>
          </cell>
          <cell r="BI429">
            <v>62</v>
          </cell>
          <cell r="BJ429">
            <v>59.1</v>
          </cell>
          <cell r="BK429">
            <v>57.1</v>
          </cell>
          <cell r="BL429">
            <v>58.7</v>
          </cell>
          <cell r="BM429">
            <v>59.1</v>
          </cell>
          <cell r="BN429">
            <v>62.9</v>
          </cell>
          <cell r="BO429">
            <v>59.5</v>
          </cell>
          <cell r="BP429">
            <v>61.4</v>
          </cell>
          <cell r="BQ429">
            <v>60.8</v>
          </cell>
          <cell r="BR429">
            <v>61.1</v>
          </cell>
          <cell r="BS429">
            <v>67</v>
          </cell>
          <cell r="BT429">
            <v>62.2</v>
          </cell>
          <cell r="BU429">
            <v>61.2</v>
          </cell>
          <cell r="BV429">
            <v>59.5</v>
          </cell>
          <cell r="BW429">
            <v>62.2</v>
          </cell>
          <cell r="BX429">
            <v>65.2</v>
          </cell>
          <cell r="BY429">
            <v>58.4</v>
          </cell>
          <cell r="BZ429">
            <v>60.7</v>
          </cell>
          <cell r="CA429">
            <v>63.2</v>
          </cell>
          <cell r="CB429">
            <v>61.7</v>
          </cell>
          <cell r="CC429">
            <v>62.6</v>
          </cell>
          <cell r="CD429">
            <v>62.7</v>
          </cell>
          <cell r="CE429">
            <v>62.6</v>
          </cell>
          <cell r="CF429">
            <v>64.099999999999994</v>
          </cell>
          <cell r="CG429">
            <v>63</v>
          </cell>
          <cell r="CH429">
            <v>65.5</v>
          </cell>
          <cell r="CI429">
            <v>59.9</v>
          </cell>
          <cell r="CJ429">
            <v>57.4</v>
          </cell>
          <cell r="CK429">
            <v>58.4</v>
          </cell>
          <cell r="CL429">
            <v>60.1</v>
          </cell>
          <cell r="CM429">
            <v>63.6</v>
          </cell>
          <cell r="CN429">
            <v>60.1</v>
          </cell>
          <cell r="CO429">
            <v>55.4</v>
          </cell>
          <cell r="CP429">
            <v>56.7</v>
          </cell>
          <cell r="CQ429">
            <v>58.7</v>
          </cell>
          <cell r="CR429">
            <v>62.5</v>
          </cell>
          <cell r="CS429">
            <v>57.7</v>
          </cell>
          <cell r="CT429">
            <v>54.7</v>
          </cell>
          <cell r="CU429">
            <v>56.7</v>
          </cell>
          <cell r="CV429">
            <v>57.7</v>
          </cell>
          <cell r="CW429">
            <v>61.4</v>
          </cell>
          <cell r="CX429">
            <v>57.6</v>
          </cell>
          <cell r="CY429">
            <v>55.1</v>
          </cell>
          <cell r="CZ429">
            <v>56.2</v>
          </cell>
          <cell r="DA429">
            <v>57.5</v>
          </cell>
          <cell r="DB429">
            <v>59.4</v>
          </cell>
          <cell r="DC429">
            <v>56.6</v>
          </cell>
          <cell r="DD429">
            <v>55.6</v>
          </cell>
          <cell r="DE429">
            <v>56.6</v>
          </cell>
          <cell r="DF429">
            <v>57</v>
          </cell>
          <cell r="DG429">
            <v>60.7</v>
          </cell>
          <cell r="DH429">
            <v>59.2</v>
          </cell>
          <cell r="DI429">
            <v>59</v>
          </cell>
          <cell r="DJ429">
            <v>58.7</v>
          </cell>
          <cell r="DK429">
            <v>59.4</v>
          </cell>
          <cell r="DL429">
            <v>62.3</v>
          </cell>
          <cell r="DM429">
            <v>60.3</v>
          </cell>
          <cell r="DN429">
            <v>59.6</v>
          </cell>
          <cell r="DO429">
            <v>60</v>
          </cell>
          <cell r="DP429">
            <v>60.5</v>
          </cell>
          <cell r="DQ429">
            <v>61.5</v>
          </cell>
          <cell r="DR429">
            <v>60.3</v>
          </cell>
          <cell r="DS429">
            <v>57.7</v>
          </cell>
          <cell r="DT429">
            <v>60.3</v>
          </cell>
          <cell r="DU429">
            <v>59.9</v>
          </cell>
          <cell r="DV429">
            <v>61.4</v>
          </cell>
          <cell r="DW429">
            <v>58.6</v>
          </cell>
          <cell r="DX429">
            <v>56.3</v>
          </cell>
          <cell r="DY429">
            <v>59</v>
          </cell>
          <cell r="DZ429">
            <v>58.8</v>
          </cell>
          <cell r="EA429">
            <v>61.5</v>
          </cell>
          <cell r="EB429">
            <v>59.5</v>
          </cell>
          <cell r="EC429">
            <v>57</v>
          </cell>
          <cell r="ED429">
            <v>60</v>
          </cell>
          <cell r="EE429">
            <v>59.5</v>
          </cell>
          <cell r="EF429">
            <v>64.400000000000006</v>
          </cell>
          <cell r="EG429">
            <v>61.3</v>
          </cell>
          <cell r="EH429">
            <v>59.4</v>
          </cell>
          <cell r="EI429">
            <v>62.4</v>
          </cell>
          <cell r="EJ429">
            <v>61.8</v>
          </cell>
          <cell r="EK429">
            <v>62.9</v>
          </cell>
          <cell r="EL429">
            <v>61.3</v>
          </cell>
          <cell r="EM429">
            <v>60.2</v>
          </cell>
          <cell r="EN429">
            <v>62.9</v>
          </cell>
          <cell r="EO429">
            <v>61.8</v>
          </cell>
          <cell r="EP429">
            <v>62.8</v>
          </cell>
          <cell r="EQ429">
            <v>62</v>
          </cell>
          <cell r="ER429">
            <v>59.6</v>
          </cell>
          <cell r="ES429">
            <v>61.2</v>
          </cell>
          <cell r="ET429">
            <v>61.4</v>
          </cell>
          <cell r="EU429">
            <v>62.3</v>
          </cell>
          <cell r="EV429">
            <v>62.4</v>
          </cell>
          <cell r="EW429">
            <v>58.9</v>
          </cell>
          <cell r="EX429">
            <v>58.9</v>
          </cell>
          <cell r="EY429">
            <v>60.5</v>
          </cell>
          <cell r="EZ429">
            <v>59.4</v>
          </cell>
          <cell r="FA429">
            <v>60.6</v>
          </cell>
          <cell r="FB429">
            <v>56.5</v>
          </cell>
          <cell r="FC429">
            <v>57.6</v>
          </cell>
          <cell r="FD429">
            <v>58.5</v>
          </cell>
          <cell r="FE429">
            <v>60.4</v>
          </cell>
          <cell r="FF429">
            <v>61.8</v>
          </cell>
          <cell r="FG429">
            <v>57.1</v>
          </cell>
          <cell r="FH429">
            <v>57.5</v>
          </cell>
          <cell r="FI429">
            <v>59.1</v>
          </cell>
          <cell r="FJ429">
            <v>61.7</v>
          </cell>
          <cell r="FK429">
            <v>60.6</v>
          </cell>
          <cell r="FL429">
            <v>55.6</v>
          </cell>
          <cell r="FM429">
            <v>54.8</v>
          </cell>
          <cell r="FN429">
            <v>58</v>
          </cell>
          <cell r="FO429">
            <v>56.9</v>
          </cell>
          <cell r="FP429">
            <v>58.1</v>
          </cell>
          <cell r="FQ429">
            <v>53.3</v>
          </cell>
          <cell r="FR429">
            <v>53.8</v>
          </cell>
          <cell r="FS429">
            <v>55.4</v>
          </cell>
          <cell r="FT429">
            <v>58.1</v>
          </cell>
          <cell r="FU429">
            <v>59.6</v>
          </cell>
          <cell r="FV429">
            <v>54.5</v>
          </cell>
          <cell r="FW429">
            <v>55</v>
          </cell>
          <cell r="FX429">
            <v>56.7</v>
          </cell>
          <cell r="FY429">
            <v>58.3</v>
          </cell>
          <cell r="FZ429">
            <v>58.8</v>
          </cell>
          <cell r="GA429">
            <v>54</v>
          </cell>
          <cell r="GB429">
            <v>55.2</v>
          </cell>
          <cell r="GC429">
            <v>56.5</v>
          </cell>
          <cell r="GD429">
            <v>57.8</v>
          </cell>
          <cell r="GE429">
            <v>60.4</v>
          </cell>
          <cell r="GF429">
            <v>54</v>
          </cell>
          <cell r="GG429">
            <v>56</v>
          </cell>
          <cell r="GH429">
            <v>57</v>
          </cell>
          <cell r="GI429">
            <v>58.5</v>
          </cell>
          <cell r="GJ429">
            <v>62.2</v>
          </cell>
          <cell r="GK429">
            <v>57.1</v>
          </cell>
          <cell r="GL429">
            <v>58.3</v>
          </cell>
          <cell r="GM429">
            <v>59</v>
          </cell>
          <cell r="GN429">
            <v>59.8</v>
          </cell>
          <cell r="GO429">
            <v>62.5</v>
          </cell>
          <cell r="GP429">
            <v>57.2</v>
          </cell>
          <cell r="GQ429">
            <v>58.3</v>
          </cell>
          <cell r="GR429">
            <v>59.4</v>
          </cell>
          <cell r="GS429">
            <v>61.7</v>
          </cell>
          <cell r="GT429">
            <v>65.400000000000006</v>
          </cell>
          <cell r="GU429">
            <v>59.5</v>
          </cell>
          <cell r="GV429">
            <v>60.7</v>
          </cell>
          <cell r="GW429">
            <v>61.7</v>
          </cell>
          <cell r="GX429">
            <v>60.6</v>
          </cell>
          <cell r="GY429">
            <v>63.1</v>
          </cell>
          <cell r="GZ429">
            <v>58.1</v>
          </cell>
          <cell r="HA429">
            <v>61.2</v>
          </cell>
          <cell r="HB429">
            <v>60.7</v>
          </cell>
          <cell r="HC429">
            <v>61.6</v>
          </cell>
          <cell r="HD429">
            <v>66.900000000000006</v>
          </cell>
          <cell r="HE429">
            <v>61.9</v>
          </cell>
          <cell r="HF429">
            <v>63.6</v>
          </cell>
          <cell r="HG429">
            <v>63.5</v>
          </cell>
          <cell r="HH429">
            <v>64.3</v>
          </cell>
          <cell r="HI429">
            <v>67.599999999999994</v>
          </cell>
          <cell r="HJ429">
            <v>61.7</v>
          </cell>
          <cell r="HK429">
            <v>63.3</v>
          </cell>
          <cell r="HL429">
            <v>64.2</v>
          </cell>
          <cell r="HM429">
            <v>66.5</v>
          </cell>
          <cell r="HN429">
            <v>68.3</v>
          </cell>
          <cell r="HO429">
            <v>61.6</v>
          </cell>
        </row>
        <row r="430">
          <cell r="A430" t="str">
            <v>COTGCE</v>
          </cell>
          <cell r="B430" t="str">
            <v>(t-1) price ratio to GDP (%)</v>
          </cell>
          <cell r="C430" t="str">
            <v>GCE</v>
          </cell>
          <cell r="H430">
            <v>0</v>
          </cell>
          <cell r="I430">
            <v>0</v>
          </cell>
          <cell r="J430">
            <v>5.8</v>
          </cell>
          <cell r="K430">
            <v>5.5</v>
          </cell>
          <cell r="L430">
            <v>5.5</v>
          </cell>
          <cell r="M430">
            <v>5.0999999999999996</v>
          </cell>
          <cell r="N430">
            <v>5.7</v>
          </cell>
          <cell r="O430">
            <v>6.2</v>
          </cell>
          <cell r="P430">
            <v>6.1</v>
          </cell>
          <cell r="Q430">
            <v>6.1</v>
          </cell>
          <cell r="R430">
            <v>5.6</v>
          </cell>
          <cell r="S430">
            <v>5.4</v>
          </cell>
          <cell r="T430">
            <v>5.0999999999999996</v>
          </cell>
          <cell r="U430">
            <v>5.0999999999999996</v>
          </cell>
          <cell r="V430">
            <v>4.8</v>
          </cell>
          <cell r="W430">
            <v>5.2</v>
          </cell>
          <cell r="X430">
            <v>5.6</v>
          </cell>
          <cell r="Y430">
            <v>5.2</v>
          </cell>
          <cell r="Z430">
            <v>5.2</v>
          </cell>
          <cell r="AA430">
            <v>5.0999999999999996</v>
          </cell>
          <cell r="AB430">
            <v>5.6</v>
          </cell>
          <cell r="AC430">
            <v>6.2</v>
          </cell>
          <cell r="AD430">
            <v>5.5</v>
          </cell>
          <cell r="AE430">
            <v>6.6</v>
          </cell>
          <cell r="AF430">
            <v>6.1</v>
          </cell>
          <cell r="AG430">
            <v>5.8</v>
          </cell>
          <cell r="AH430">
            <v>6.3</v>
          </cell>
          <cell r="AI430">
            <v>6.2</v>
          </cell>
          <cell r="AJ430">
            <v>5.6</v>
          </cell>
          <cell r="AK430">
            <v>5.5</v>
          </cell>
          <cell r="AL430">
            <v>5.4</v>
          </cell>
          <cell r="AM430">
            <v>5.4</v>
          </cell>
          <cell r="AN430">
            <v>5.5</v>
          </cell>
          <cell r="AO430">
            <v>5.5</v>
          </cell>
          <cell r="AP430">
            <v>5.3</v>
          </cell>
          <cell r="AQ430">
            <v>5</v>
          </cell>
          <cell r="AR430">
            <v>5.3</v>
          </cell>
          <cell r="AS430">
            <v>5.3</v>
          </cell>
          <cell r="AT430">
            <v>5.8</v>
          </cell>
          <cell r="AU430">
            <v>5.3</v>
          </cell>
          <cell r="AV430">
            <v>5.7</v>
          </cell>
          <cell r="AW430">
            <v>5.7</v>
          </cell>
          <cell r="AX430">
            <v>5.6</v>
          </cell>
          <cell r="AY430">
            <v>6.1</v>
          </cell>
          <cell r="AZ430">
            <v>5.4</v>
          </cell>
          <cell r="BA430">
            <v>5.4</v>
          </cell>
          <cell r="BB430">
            <v>5.6</v>
          </cell>
          <cell r="BC430">
            <v>5.6</v>
          </cell>
          <cell r="BD430">
            <v>5.7</v>
          </cell>
          <cell r="BE430">
            <v>5.0999999999999996</v>
          </cell>
          <cell r="BF430">
            <v>5.0999999999999996</v>
          </cell>
          <cell r="BG430">
            <v>5.6</v>
          </cell>
          <cell r="BH430">
            <v>5.4</v>
          </cell>
          <cell r="BI430">
            <v>7.5</v>
          </cell>
          <cell r="BJ430">
            <v>5.8</v>
          </cell>
          <cell r="BK430">
            <v>5.7</v>
          </cell>
          <cell r="BL430">
            <v>6.1</v>
          </cell>
          <cell r="BM430">
            <v>6.2</v>
          </cell>
          <cell r="BN430">
            <v>7.5</v>
          </cell>
          <cell r="BO430">
            <v>7.2</v>
          </cell>
          <cell r="BP430">
            <v>6.9</v>
          </cell>
          <cell r="BQ430">
            <v>6.6</v>
          </cell>
          <cell r="BR430">
            <v>7</v>
          </cell>
          <cell r="BS430">
            <v>8</v>
          </cell>
          <cell r="BT430">
            <v>7.5</v>
          </cell>
          <cell r="BU430">
            <v>7</v>
          </cell>
          <cell r="BV430">
            <v>6.7</v>
          </cell>
          <cell r="BW430">
            <v>7.3</v>
          </cell>
          <cell r="BX430">
            <v>7.6</v>
          </cell>
          <cell r="BY430">
            <v>6.7</v>
          </cell>
          <cell r="BZ430">
            <v>6.8</v>
          </cell>
          <cell r="CA430">
            <v>6.9</v>
          </cell>
          <cell r="CB430">
            <v>7</v>
          </cell>
          <cell r="CC430">
            <v>7.1</v>
          </cell>
          <cell r="CD430">
            <v>6.8</v>
          </cell>
          <cell r="CE430">
            <v>6.9</v>
          </cell>
          <cell r="CF430">
            <v>6.9</v>
          </cell>
          <cell r="CG430">
            <v>6.9</v>
          </cell>
          <cell r="CH430">
            <v>7.6</v>
          </cell>
          <cell r="CI430">
            <v>6.8</v>
          </cell>
          <cell r="CJ430">
            <v>6.3</v>
          </cell>
          <cell r="CK430">
            <v>6.3</v>
          </cell>
          <cell r="CL430">
            <v>6.7</v>
          </cell>
          <cell r="CM430">
            <v>7.3</v>
          </cell>
          <cell r="CN430">
            <v>6.3</v>
          </cell>
          <cell r="CO430">
            <v>5.8</v>
          </cell>
          <cell r="CP430">
            <v>6</v>
          </cell>
          <cell r="CQ430">
            <v>6.3</v>
          </cell>
          <cell r="CR430">
            <v>6.7</v>
          </cell>
          <cell r="CS430">
            <v>6</v>
          </cell>
          <cell r="CT430">
            <v>5.9</v>
          </cell>
          <cell r="CU430">
            <v>5.6</v>
          </cell>
          <cell r="CV430">
            <v>6</v>
          </cell>
          <cell r="CW430">
            <v>7</v>
          </cell>
          <cell r="CX430">
            <v>6.3</v>
          </cell>
          <cell r="CY430">
            <v>5.9</v>
          </cell>
          <cell r="CZ430">
            <v>6.1</v>
          </cell>
          <cell r="DA430">
            <v>6.3</v>
          </cell>
          <cell r="DB430">
            <v>7.4</v>
          </cell>
          <cell r="DC430">
            <v>6.2</v>
          </cell>
          <cell r="DD430">
            <v>6.1</v>
          </cell>
          <cell r="DE430">
            <v>6.1</v>
          </cell>
          <cell r="DF430">
            <v>6.4</v>
          </cell>
          <cell r="DG430">
            <v>7.9</v>
          </cell>
          <cell r="DH430">
            <v>7</v>
          </cell>
          <cell r="DI430">
            <v>6.5</v>
          </cell>
          <cell r="DJ430">
            <v>6.6</v>
          </cell>
          <cell r="DK430">
            <v>7</v>
          </cell>
          <cell r="DL430">
            <v>8.5</v>
          </cell>
          <cell r="DM430">
            <v>7.7</v>
          </cell>
          <cell r="DN430">
            <v>7.2</v>
          </cell>
          <cell r="DO430">
            <v>7.2</v>
          </cell>
          <cell r="DP430">
            <v>7.6</v>
          </cell>
          <cell r="DQ430">
            <v>8</v>
          </cell>
          <cell r="DR430">
            <v>7.6</v>
          </cell>
          <cell r="DS430">
            <v>7</v>
          </cell>
          <cell r="DT430">
            <v>7</v>
          </cell>
          <cell r="DU430">
            <v>7.4</v>
          </cell>
          <cell r="DV430">
            <v>7.9</v>
          </cell>
          <cell r="DW430">
            <v>7.6</v>
          </cell>
          <cell r="DX430">
            <v>7</v>
          </cell>
          <cell r="DY430">
            <v>6.9</v>
          </cell>
          <cell r="DZ430">
            <v>7.3</v>
          </cell>
          <cell r="EA430">
            <v>8</v>
          </cell>
          <cell r="EB430">
            <v>7.7</v>
          </cell>
          <cell r="EC430">
            <v>7.5</v>
          </cell>
          <cell r="ED430">
            <v>7.3</v>
          </cell>
          <cell r="EE430">
            <v>7.6</v>
          </cell>
          <cell r="EF430">
            <v>8.5</v>
          </cell>
          <cell r="EG430">
            <v>8.1999999999999993</v>
          </cell>
          <cell r="EH430">
            <v>7.9</v>
          </cell>
          <cell r="EI430">
            <v>7.6</v>
          </cell>
          <cell r="EJ430">
            <v>8</v>
          </cell>
          <cell r="EK430">
            <v>8.5</v>
          </cell>
          <cell r="EL430">
            <v>8.3000000000000007</v>
          </cell>
          <cell r="EM430">
            <v>7.5</v>
          </cell>
          <cell r="EN430">
            <v>7.6</v>
          </cell>
          <cell r="EO430">
            <v>8</v>
          </cell>
          <cell r="EP430">
            <v>9.1</v>
          </cell>
          <cell r="EQ430">
            <v>8.4</v>
          </cell>
          <cell r="ER430">
            <v>8.6</v>
          </cell>
          <cell r="ES430">
            <v>8.5</v>
          </cell>
          <cell r="ET430">
            <v>8.6</v>
          </cell>
          <cell r="EU430">
            <v>10.199999999999999</v>
          </cell>
          <cell r="EV430">
            <v>9</v>
          </cell>
          <cell r="EW430">
            <v>8.6999999999999993</v>
          </cell>
          <cell r="EX430">
            <v>8.6999999999999993</v>
          </cell>
          <cell r="EY430">
            <v>9.1</v>
          </cell>
          <cell r="EZ430">
            <v>10.1</v>
          </cell>
          <cell r="FA430">
            <v>9.1</v>
          </cell>
          <cell r="FB430">
            <v>8.8000000000000007</v>
          </cell>
          <cell r="FC430">
            <v>8.6999999999999993</v>
          </cell>
          <cell r="FD430">
            <v>9.1</v>
          </cell>
          <cell r="FE430">
            <v>10.7</v>
          </cell>
          <cell r="FF430">
            <v>9.6999999999999993</v>
          </cell>
          <cell r="FG430">
            <v>9.6999999999999993</v>
          </cell>
          <cell r="FH430">
            <v>9.6</v>
          </cell>
          <cell r="FI430">
            <v>9.9</v>
          </cell>
          <cell r="FJ430">
            <v>11.4</v>
          </cell>
          <cell r="FK430">
            <v>10.3</v>
          </cell>
          <cell r="FL430">
            <v>10.1</v>
          </cell>
          <cell r="FM430">
            <v>9.6</v>
          </cell>
          <cell r="FN430">
            <v>10.3</v>
          </cell>
          <cell r="FO430">
            <v>11.4</v>
          </cell>
          <cell r="FP430">
            <v>10.8</v>
          </cell>
          <cell r="FQ430">
            <v>10.199999999999999</v>
          </cell>
          <cell r="FR430">
            <v>10</v>
          </cell>
          <cell r="FS430">
            <v>10.6</v>
          </cell>
          <cell r="FT430">
            <v>11.7</v>
          </cell>
          <cell r="FU430">
            <v>10.1</v>
          </cell>
          <cell r="FV430">
            <v>9.9</v>
          </cell>
          <cell r="FW430">
            <v>9.5</v>
          </cell>
          <cell r="FX430">
            <v>10.3</v>
          </cell>
          <cell r="FY430">
            <v>10.7</v>
          </cell>
          <cell r="FZ430">
            <v>9.3000000000000007</v>
          </cell>
          <cell r="GA430">
            <v>9.1</v>
          </cell>
          <cell r="GB430">
            <v>8.6999999999999993</v>
          </cell>
          <cell r="GC430">
            <v>9.4</v>
          </cell>
          <cell r="GD430">
            <v>9.9</v>
          </cell>
          <cell r="GE430">
            <v>8.6</v>
          </cell>
          <cell r="GF430">
            <v>8.4</v>
          </cell>
          <cell r="GG430">
            <v>8.1999999999999993</v>
          </cell>
          <cell r="GH430">
            <v>8.6999999999999993</v>
          </cell>
          <cell r="GI430">
            <v>9.6999999999999993</v>
          </cell>
          <cell r="GJ430">
            <v>8.4</v>
          </cell>
          <cell r="GK430">
            <v>8.1</v>
          </cell>
          <cell r="GL430">
            <v>7.9</v>
          </cell>
          <cell r="GM430">
            <v>8.5</v>
          </cell>
          <cell r="GN430">
            <v>9</v>
          </cell>
          <cell r="GO430">
            <v>8.3000000000000007</v>
          </cell>
          <cell r="GP430">
            <v>8.1</v>
          </cell>
          <cell r="GQ430">
            <v>8.3000000000000007</v>
          </cell>
          <cell r="GR430">
            <v>8.4</v>
          </cell>
          <cell r="GS430">
            <v>10.199999999999999</v>
          </cell>
          <cell r="GT430">
            <v>9</v>
          </cell>
          <cell r="GU430">
            <v>8.8000000000000007</v>
          </cell>
          <cell r="GV430">
            <v>8.5</v>
          </cell>
          <cell r="GW430">
            <v>9.1</v>
          </cell>
          <cell r="GX430">
            <v>9.9</v>
          </cell>
          <cell r="GY430">
            <v>8.9</v>
          </cell>
          <cell r="GZ430">
            <v>8.6999999999999993</v>
          </cell>
          <cell r="HA430">
            <v>8.3000000000000007</v>
          </cell>
          <cell r="HB430">
            <v>8.9</v>
          </cell>
          <cell r="HC430">
            <v>9.4</v>
          </cell>
          <cell r="HD430">
            <v>8.5</v>
          </cell>
          <cell r="HE430">
            <v>8.5</v>
          </cell>
          <cell r="HF430">
            <v>8.1999999999999993</v>
          </cell>
          <cell r="HG430">
            <v>8.6999999999999993</v>
          </cell>
          <cell r="HH430">
            <v>9.6999999999999993</v>
          </cell>
          <cell r="HI430">
            <v>8.9</v>
          </cell>
          <cell r="HJ430">
            <v>8.6999999999999993</v>
          </cell>
          <cell r="HK430">
            <v>8.3000000000000007</v>
          </cell>
          <cell r="HL430">
            <v>8.9</v>
          </cell>
          <cell r="HM430">
            <v>9.6</v>
          </cell>
          <cell r="HN430">
            <v>8.9</v>
          </cell>
          <cell r="HO430">
            <v>8.6999999999999993</v>
          </cell>
        </row>
        <row r="431">
          <cell r="A431" t="str">
            <v>COTGDCF</v>
          </cell>
          <cell r="B431" t="str">
            <v>(t-1) price ratio to GDP (%)</v>
          </cell>
          <cell r="C431" t="str">
            <v>GDCF</v>
          </cell>
          <cell r="H431">
            <v>0</v>
          </cell>
          <cell r="I431">
            <v>0</v>
          </cell>
          <cell r="J431">
            <v>28.2</v>
          </cell>
          <cell r="K431">
            <v>33.1</v>
          </cell>
          <cell r="L431">
            <v>34.4</v>
          </cell>
          <cell r="M431">
            <v>35.299999999999997</v>
          </cell>
          <cell r="N431">
            <v>29.9</v>
          </cell>
          <cell r="O431">
            <v>22.6</v>
          </cell>
          <cell r="P431">
            <v>17.7</v>
          </cell>
          <cell r="Q431">
            <v>15.6</v>
          </cell>
          <cell r="R431">
            <v>17.100000000000001</v>
          </cell>
          <cell r="S431">
            <v>23.5</v>
          </cell>
          <cell r="T431">
            <v>24</v>
          </cell>
          <cell r="U431">
            <v>26.4</v>
          </cell>
          <cell r="V431">
            <v>25.3</v>
          </cell>
          <cell r="W431">
            <v>21.7</v>
          </cell>
          <cell r="X431">
            <v>21.7</v>
          </cell>
          <cell r="Y431">
            <v>23.3</v>
          </cell>
          <cell r="Z431">
            <v>26.9</v>
          </cell>
          <cell r="AA431">
            <v>22.6</v>
          </cell>
          <cell r="AB431">
            <v>23.3</v>
          </cell>
          <cell r="AC431">
            <v>20.3</v>
          </cell>
          <cell r="AD431">
            <v>22.3</v>
          </cell>
          <cell r="AE431">
            <v>23.9</v>
          </cell>
          <cell r="AF431">
            <v>24.1</v>
          </cell>
          <cell r="AG431">
            <v>25.2</v>
          </cell>
          <cell r="AH431">
            <v>24.2</v>
          </cell>
          <cell r="AI431">
            <v>24.3</v>
          </cell>
          <cell r="AJ431">
            <v>38.799999999999997</v>
          </cell>
          <cell r="AK431">
            <v>23.6</v>
          </cell>
          <cell r="AL431">
            <v>25</v>
          </cell>
          <cell r="AM431">
            <v>22.7</v>
          </cell>
          <cell r="AN431">
            <v>24.6</v>
          </cell>
          <cell r="AO431">
            <v>43.1</v>
          </cell>
          <cell r="AP431">
            <v>27.7</v>
          </cell>
          <cell r="AQ431">
            <v>23.9</v>
          </cell>
          <cell r="AR431">
            <v>25.1</v>
          </cell>
          <cell r="AS431">
            <v>26.7</v>
          </cell>
          <cell r="AT431">
            <v>46.1</v>
          </cell>
          <cell r="AU431">
            <v>27.2</v>
          </cell>
          <cell r="AV431">
            <v>24.2</v>
          </cell>
          <cell r="AW431">
            <v>25.4</v>
          </cell>
          <cell r="AX431">
            <v>27.1</v>
          </cell>
          <cell r="AY431">
            <v>41.7</v>
          </cell>
          <cell r="AZ431">
            <v>30.4</v>
          </cell>
          <cell r="BA431">
            <v>27.6</v>
          </cell>
          <cell r="BB431">
            <v>29.5</v>
          </cell>
          <cell r="BC431">
            <v>29.9</v>
          </cell>
          <cell r="BD431">
            <v>42.2</v>
          </cell>
          <cell r="BE431">
            <v>36.299999999999997</v>
          </cell>
          <cell r="BF431">
            <v>32.4</v>
          </cell>
          <cell r="BG431">
            <v>36.1</v>
          </cell>
          <cell r="BH431">
            <v>35.200000000000003</v>
          </cell>
          <cell r="BI431">
            <v>42.5</v>
          </cell>
          <cell r="BJ431">
            <v>36.6</v>
          </cell>
          <cell r="BK431">
            <v>33.799999999999997</v>
          </cell>
          <cell r="BL431">
            <v>32.6</v>
          </cell>
          <cell r="BM431">
            <v>34.700000000000003</v>
          </cell>
          <cell r="BN431">
            <v>31.2</v>
          </cell>
          <cell r="BO431">
            <v>35.4</v>
          </cell>
          <cell r="BP431">
            <v>33.200000000000003</v>
          </cell>
          <cell r="BQ431">
            <v>32.200000000000003</v>
          </cell>
          <cell r="BR431">
            <v>33.299999999999997</v>
          </cell>
          <cell r="BS431">
            <v>22.1</v>
          </cell>
          <cell r="BT431">
            <v>28.9</v>
          </cell>
          <cell r="BU431">
            <v>27.2</v>
          </cell>
          <cell r="BV431">
            <v>28.7</v>
          </cell>
          <cell r="BW431">
            <v>27.7</v>
          </cell>
          <cell r="BX431">
            <v>23.8</v>
          </cell>
          <cell r="BY431">
            <v>28.6</v>
          </cell>
          <cell r="BZ431">
            <v>23.6</v>
          </cell>
          <cell r="CA431">
            <v>25.4</v>
          </cell>
          <cell r="CB431">
            <v>25.2</v>
          </cell>
          <cell r="CC431">
            <v>23.1</v>
          </cell>
          <cell r="CD431">
            <v>24.4</v>
          </cell>
          <cell r="CE431">
            <v>21.6</v>
          </cell>
          <cell r="CF431">
            <v>24.3</v>
          </cell>
          <cell r="CG431">
            <v>23.2</v>
          </cell>
          <cell r="CH431">
            <v>20.100000000000001</v>
          </cell>
          <cell r="CI431">
            <v>23.5</v>
          </cell>
          <cell r="CJ431">
            <v>20</v>
          </cell>
          <cell r="CK431">
            <v>22.4</v>
          </cell>
          <cell r="CL431">
            <v>21.5</v>
          </cell>
          <cell r="CM431">
            <v>23.6</v>
          </cell>
          <cell r="CN431">
            <v>25.1</v>
          </cell>
          <cell r="CO431">
            <v>23.1</v>
          </cell>
          <cell r="CP431">
            <v>25.6</v>
          </cell>
          <cell r="CQ431">
            <v>24.4</v>
          </cell>
          <cell r="CR431">
            <v>22.4</v>
          </cell>
          <cell r="CS431">
            <v>30.1</v>
          </cell>
          <cell r="CT431">
            <v>27</v>
          </cell>
          <cell r="CU431">
            <v>26.7</v>
          </cell>
          <cell r="CV431">
            <v>26.6</v>
          </cell>
          <cell r="CW431">
            <v>29.3</v>
          </cell>
          <cell r="CX431">
            <v>31.9</v>
          </cell>
          <cell r="CY431">
            <v>22.9</v>
          </cell>
          <cell r="CZ431">
            <v>22.4</v>
          </cell>
          <cell r="DA431">
            <v>26.4</v>
          </cell>
          <cell r="DB431">
            <v>26.8</v>
          </cell>
          <cell r="DC431">
            <v>31.6</v>
          </cell>
          <cell r="DD431">
            <v>26.5</v>
          </cell>
          <cell r="DE431">
            <v>27.3</v>
          </cell>
          <cell r="DF431">
            <v>28</v>
          </cell>
          <cell r="DG431">
            <v>29.5</v>
          </cell>
          <cell r="DH431">
            <v>32.200000000000003</v>
          </cell>
          <cell r="DI431">
            <v>25.2</v>
          </cell>
          <cell r="DJ431">
            <v>24.9</v>
          </cell>
          <cell r="DK431">
            <v>27.8</v>
          </cell>
          <cell r="DL431">
            <v>27</v>
          </cell>
          <cell r="DM431">
            <v>32</v>
          </cell>
          <cell r="DN431">
            <v>24.9</v>
          </cell>
          <cell r="DO431">
            <v>27.8</v>
          </cell>
          <cell r="DP431">
            <v>27.9</v>
          </cell>
          <cell r="DQ431">
            <v>27.4</v>
          </cell>
          <cell r="DR431">
            <v>31</v>
          </cell>
          <cell r="DS431">
            <v>26</v>
          </cell>
          <cell r="DT431">
            <v>22.6</v>
          </cell>
          <cell r="DU431">
            <v>26.6</v>
          </cell>
          <cell r="DV431">
            <v>27.2</v>
          </cell>
          <cell r="DW431">
            <v>36.6</v>
          </cell>
          <cell r="DX431">
            <v>31.6</v>
          </cell>
          <cell r="DY431">
            <v>29.9</v>
          </cell>
          <cell r="DZ431">
            <v>31.3</v>
          </cell>
          <cell r="EA431">
            <v>33.9</v>
          </cell>
          <cell r="EB431">
            <v>39.6</v>
          </cell>
          <cell r="EC431">
            <v>33.9</v>
          </cell>
          <cell r="ED431">
            <v>31.9</v>
          </cell>
          <cell r="EE431">
            <v>34.700000000000003</v>
          </cell>
          <cell r="EF431">
            <v>32.299999999999997</v>
          </cell>
          <cell r="EG431">
            <v>36.5</v>
          </cell>
          <cell r="EH431">
            <v>31</v>
          </cell>
          <cell r="EI431">
            <v>32.299999999999997</v>
          </cell>
          <cell r="EJ431">
            <v>33</v>
          </cell>
          <cell r="EK431">
            <v>35.299999999999997</v>
          </cell>
          <cell r="EL431">
            <v>35.799999999999997</v>
          </cell>
          <cell r="EM431">
            <v>34.4</v>
          </cell>
          <cell r="EN431">
            <v>32.799999999999997</v>
          </cell>
          <cell r="EO431">
            <v>34.5</v>
          </cell>
          <cell r="EP431">
            <v>33.299999999999997</v>
          </cell>
          <cell r="EQ431">
            <v>36.5</v>
          </cell>
          <cell r="ER431">
            <v>29.7</v>
          </cell>
          <cell r="ES431">
            <v>26.6</v>
          </cell>
          <cell r="ET431">
            <v>31.5</v>
          </cell>
          <cell r="EU431">
            <v>24</v>
          </cell>
          <cell r="EV431">
            <v>24</v>
          </cell>
          <cell r="EW431">
            <v>24.2</v>
          </cell>
          <cell r="EX431">
            <v>23.4</v>
          </cell>
          <cell r="EY431">
            <v>23.9</v>
          </cell>
          <cell r="EZ431">
            <v>27.1</v>
          </cell>
          <cell r="FA431">
            <v>26.8</v>
          </cell>
          <cell r="FB431">
            <v>27.5</v>
          </cell>
          <cell r="FC431">
            <v>26.4</v>
          </cell>
          <cell r="FD431">
            <v>26.9</v>
          </cell>
          <cell r="FE431">
            <v>28.7</v>
          </cell>
          <cell r="FF431">
            <v>27.1</v>
          </cell>
          <cell r="FG431">
            <v>27.1</v>
          </cell>
          <cell r="FH431">
            <v>24.3</v>
          </cell>
          <cell r="FI431">
            <v>26.7</v>
          </cell>
          <cell r="FJ431">
            <v>23.5</v>
          </cell>
          <cell r="FK431">
            <v>25.6</v>
          </cell>
          <cell r="FL431">
            <v>25.6</v>
          </cell>
          <cell r="FM431">
            <v>24.7</v>
          </cell>
          <cell r="FN431">
            <v>24.9</v>
          </cell>
          <cell r="FO431">
            <v>23.9</v>
          </cell>
          <cell r="FP431">
            <v>23</v>
          </cell>
          <cell r="FQ431">
            <v>22.2</v>
          </cell>
          <cell r="FR431">
            <v>23.1</v>
          </cell>
          <cell r="FS431">
            <v>23</v>
          </cell>
          <cell r="FT431">
            <v>24.5</v>
          </cell>
          <cell r="FU431">
            <v>23.9</v>
          </cell>
          <cell r="FV431">
            <v>20.100000000000001</v>
          </cell>
          <cell r="FW431">
            <v>16.7</v>
          </cell>
          <cell r="FX431">
            <v>21.1</v>
          </cell>
          <cell r="FY431">
            <v>20.5</v>
          </cell>
          <cell r="FZ431">
            <v>21.5</v>
          </cell>
          <cell r="GA431">
            <v>21</v>
          </cell>
          <cell r="GB431">
            <v>20.399999999999999</v>
          </cell>
          <cell r="GC431">
            <v>20.8</v>
          </cell>
          <cell r="GD431">
            <v>21.3</v>
          </cell>
          <cell r="GE431">
            <v>22</v>
          </cell>
          <cell r="GF431">
            <v>21.2</v>
          </cell>
          <cell r="GG431">
            <v>20.8</v>
          </cell>
          <cell r="GH431">
            <v>21.3</v>
          </cell>
          <cell r="GI431">
            <v>21.6</v>
          </cell>
          <cell r="GJ431">
            <v>24</v>
          </cell>
          <cell r="GK431">
            <v>21.2</v>
          </cell>
          <cell r="GL431">
            <v>23.3</v>
          </cell>
          <cell r="GM431">
            <v>22.5</v>
          </cell>
          <cell r="GN431">
            <v>21</v>
          </cell>
          <cell r="GO431">
            <v>23.2</v>
          </cell>
          <cell r="GP431">
            <v>21.2</v>
          </cell>
          <cell r="GQ431">
            <v>18.5</v>
          </cell>
          <cell r="GR431">
            <v>20.9</v>
          </cell>
          <cell r="GS431">
            <v>18.8</v>
          </cell>
          <cell r="GT431">
            <v>18.899999999999999</v>
          </cell>
          <cell r="GU431">
            <v>25.2</v>
          </cell>
          <cell r="GV431">
            <v>23.5</v>
          </cell>
          <cell r="GW431">
            <v>21.7</v>
          </cell>
          <cell r="GX431">
            <v>26.8</v>
          </cell>
          <cell r="GY431">
            <v>24.3</v>
          </cell>
          <cell r="GZ431">
            <v>19.2</v>
          </cell>
          <cell r="HA431">
            <v>21.3</v>
          </cell>
          <cell r="HB431">
            <v>22.8</v>
          </cell>
          <cell r="HC431">
            <v>22.8</v>
          </cell>
          <cell r="HD431">
            <v>25.5</v>
          </cell>
          <cell r="HE431">
            <v>22.8</v>
          </cell>
          <cell r="HF431">
            <v>22.9</v>
          </cell>
          <cell r="HG431">
            <v>23.5</v>
          </cell>
          <cell r="HH431">
            <v>24.5</v>
          </cell>
          <cell r="HI431">
            <v>26.2</v>
          </cell>
          <cell r="HJ431">
            <v>24</v>
          </cell>
          <cell r="HK431">
            <v>25.3</v>
          </cell>
          <cell r="HL431">
            <v>25</v>
          </cell>
          <cell r="HM431">
            <v>23.6</v>
          </cell>
          <cell r="HN431">
            <v>25.9</v>
          </cell>
          <cell r="HO431">
            <v>25.1</v>
          </cell>
        </row>
        <row r="432">
          <cell r="A432" t="str">
            <v>COTGDFCF</v>
          </cell>
          <cell r="B432" t="str">
            <v>(t-1) price ratio to GDP (%)</v>
          </cell>
          <cell r="C432" t="str">
            <v>GDFCF</v>
          </cell>
          <cell r="H432">
            <v>0</v>
          </cell>
          <cell r="I432">
            <v>0</v>
          </cell>
          <cell r="J432">
            <v>27.4</v>
          </cell>
          <cell r="K432">
            <v>32.299999999999997</v>
          </cell>
          <cell r="L432">
            <v>33.6</v>
          </cell>
          <cell r="M432">
            <v>34.6</v>
          </cell>
          <cell r="N432">
            <v>29.2</v>
          </cell>
          <cell r="O432">
            <v>21.9</v>
          </cell>
          <cell r="P432">
            <v>17</v>
          </cell>
          <cell r="Q432">
            <v>14.8</v>
          </cell>
          <cell r="R432">
            <v>16.3</v>
          </cell>
          <cell r="S432">
            <v>22.7</v>
          </cell>
          <cell r="T432">
            <v>23.3</v>
          </cell>
          <cell r="U432">
            <v>23.6</v>
          </cell>
          <cell r="V432">
            <v>24.5</v>
          </cell>
          <cell r="W432">
            <v>20.8</v>
          </cell>
          <cell r="X432">
            <v>21.4</v>
          </cell>
          <cell r="Y432">
            <v>22.6</v>
          </cell>
          <cell r="Z432">
            <v>20.8</v>
          </cell>
          <cell r="AA432">
            <v>22.1</v>
          </cell>
          <cell r="AB432">
            <v>21</v>
          </cell>
          <cell r="AC432">
            <v>21.1</v>
          </cell>
          <cell r="AD432">
            <v>21.3</v>
          </cell>
          <cell r="AE432">
            <v>23.3</v>
          </cell>
          <cell r="AF432">
            <v>22.9</v>
          </cell>
          <cell r="AG432">
            <v>22</v>
          </cell>
          <cell r="AH432">
            <v>24</v>
          </cell>
          <cell r="AI432">
            <v>23.1</v>
          </cell>
          <cell r="AJ432">
            <v>21.1</v>
          </cell>
          <cell r="AK432">
            <v>21.6</v>
          </cell>
          <cell r="AL432">
            <v>20.2</v>
          </cell>
          <cell r="AM432">
            <v>21</v>
          </cell>
          <cell r="AN432">
            <v>21</v>
          </cell>
          <cell r="AO432">
            <v>23.7</v>
          </cell>
          <cell r="AP432">
            <v>24</v>
          </cell>
          <cell r="AQ432">
            <v>21.9</v>
          </cell>
          <cell r="AR432">
            <v>23.5</v>
          </cell>
          <cell r="AS432">
            <v>23.3</v>
          </cell>
          <cell r="AT432">
            <v>25</v>
          </cell>
          <cell r="AU432">
            <v>24.3</v>
          </cell>
          <cell r="AV432">
            <v>24.2</v>
          </cell>
          <cell r="AW432">
            <v>25</v>
          </cell>
          <cell r="AX432">
            <v>24.6</v>
          </cell>
          <cell r="AY432">
            <v>28.6</v>
          </cell>
          <cell r="AZ432">
            <v>26.1</v>
          </cell>
          <cell r="BA432">
            <v>26.5</v>
          </cell>
          <cell r="BB432">
            <v>27.2</v>
          </cell>
          <cell r="BC432">
            <v>27.1</v>
          </cell>
          <cell r="BD432">
            <v>34.700000000000003</v>
          </cell>
          <cell r="BE432">
            <v>31.9</v>
          </cell>
          <cell r="BF432">
            <v>31.8</v>
          </cell>
          <cell r="BG432">
            <v>31.7</v>
          </cell>
          <cell r="BH432">
            <v>32.5</v>
          </cell>
          <cell r="BI432">
            <v>33.9</v>
          </cell>
          <cell r="BJ432">
            <v>33.9</v>
          </cell>
          <cell r="BK432">
            <v>31.9</v>
          </cell>
          <cell r="BL432">
            <v>29.7</v>
          </cell>
          <cell r="BM432">
            <v>32.200000000000003</v>
          </cell>
          <cell r="BN432">
            <v>34.4</v>
          </cell>
          <cell r="BO432">
            <v>31.9</v>
          </cell>
          <cell r="BP432">
            <v>32.9</v>
          </cell>
          <cell r="BQ432">
            <v>30.4</v>
          </cell>
          <cell r="BR432">
            <v>32.299999999999997</v>
          </cell>
          <cell r="BS432">
            <v>28.7</v>
          </cell>
          <cell r="BT432">
            <v>26.2</v>
          </cell>
          <cell r="BU432">
            <v>25.8</v>
          </cell>
          <cell r="BV432">
            <v>24.6</v>
          </cell>
          <cell r="BW432">
            <v>26.2</v>
          </cell>
          <cell r="BX432">
            <v>23.8</v>
          </cell>
          <cell r="BY432">
            <v>23.1</v>
          </cell>
          <cell r="BZ432">
            <v>22.3</v>
          </cell>
          <cell r="CA432">
            <v>23.2</v>
          </cell>
          <cell r="CB432">
            <v>23</v>
          </cell>
          <cell r="CC432">
            <v>22.5</v>
          </cell>
          <cell r="CD432">
            <v>23</v>
          </cell>
          <cell r="CE432">
            <v>20.9</v>
          </cell>
          <cell r="CF432">
            <v>22</v>
          </cell>
          <cell r="CG432">
            <v>22.1</v>
          </cell>
          <cell r="CH432">
            <v>21</v>
          </cell>
          <cell r="CI432">
            <v>20.2</v>
          </cell>
          <cell r="CJ432">
            <v>18.7</v>
          </cell>
          <cell r="CK432">
            <v>20.399999999999999</v>
          </cell>
          <cell r="CL432">
            <v>20</v>
          </cell>
          <cell r="CM432">
            <v>23.1</v>
          </cell>
          <cell r="CN432">
            <v>22.2</v>
          </cell>
          <cell r="CO432">
            <v>21.1</v>
          </cell>
          <cell r="CP432">
            <v>21.3</v>
          </cell>
          <cell r="CQ432">
            <v>21.9</v>
          </cell>
          <cell r="CR432">
            <v>24.3</v>
          </cell>
          <cell r="CS432">
            <v>24.5</v>
          </cell>
          <cell r="CT432">
            <v>22.7</v>
          </cell>
          <cell r="CU432">
            <v>22.8</v>
          </cell>
          <cell r="CV432">
            <v>23.5</v>
          </cell>
          <cell r="CW432">
            <v>27.3</v>
          </cell>
          <cell r="CX432">
            <v>27.4</v>
          </cell>
          <cell r="CY432">
            <v>25.1</v>
          </cell>
          <cell r="CZ432">
            <v>23.5</v>
          </cell>
          <cell r="DA432">
            <v>25.7</v>
          </cell>
          <cell r="DB432">
            <v>27.6</v>
          </cell>
          <cell r="DC432">
            <v>27.9</v>
          </cell>
          <cell r="DD432">
            <v>25.8</v>
          </cell>
          <cell r="DE432">
            <v>26.7</v>
          </cell>
          <cell r="DF432">
            <v>27</v>
          </cell>
          <cell r="DG432">
            <v>26.5</v>
          </cell>
          <cell r="DH432">
            <v>28.3</v>
          </cell>
          <cell r="DI432">
            <v>26.6</v>
          </cell>
          <cell r="DJ432">
            <v>27.1</v>
          </cell>
          <cell r="DK432">
            <v>27.1</v>
          </cell>
          <cell r="DL432">
            <v>26.2</v>
          </cell>
          <cell r="DM432">
            <v>28.4</v>
          </cell>
          <cell r="DN432">
            <v>26.7</v>
          </cell>
          <cell r="DO432">
            <v>26.8</v>
          </cell>
          <cell r="DP432">
            <v>27</v>
          </cell>
          <cell r="DQ432">
            <v>26.7</v>
          </cell>
          <cell r="DR432">
            <v>28</v>
          </cell>
          <cell r="DS432">
            <v>25.8</v>
          </cell>
          <cell r="DT432">
            <v>25</v>
          </cell>
          <cell r="DU432">
            <v>26.3</v>
          </cell>
          <cell r="DV432">
            <v>29.2</v>
          </cell>
          <cell r="DW432">
            <v>31</v>
          </cell>
          <cell r="DX432">
            <v>27.9</v>
          </cell>
          <cell r="DY432">
            <v>29.1</v>
          </cell>
          <cell r="DZ432">
            <v>29.3</v>
          </cell>
          <cell r="EA432">
            <v>30.5</v>
          </cell>
          <cell r="EB432">
            <v>32.200000000000003</v>
          </cell>
          <cell r="EC432">
            <v>30.6</v>
          </cell>
          <cell r="ED432">
            <v>29.8</v>
          </cell>
          <cell r="EE432">
            <v>30.8</v>
          </cell>
          <cell r="EF432">
            <v>31.5</v>
          </cell>
          <cell r="EG432">
            <v>33</v>
          </cell>
          <cell r="EH432">
            <v>30.6</v>
          </cell>
          <cell r="EI432">
            <v>33.1</v>
          </cell>
          <cell r="EJ432">
            <v>32.1</v>
          </cell>
          <cell r="EK432">
            <v>33.700000000000003</v>
          </cell>
          <cell r="EL432">
            <v>34</v>
          </cell>
          <cell r="EM432">
            <v>31.8</v>
          </cell>
          <cell r="EN432">
            <v>34.799999999999997</v>
          </cell>
          <cell r="EO432">
            <v>33.5</v>
          </cell>
          <cell r="EP432">
            <v>34.1</v>
          </cell>
          <cell r="EQ432">
            <v>36.6</v>
          </cell>
          <cell r="ER432">
            <v>30.5</v>
          </cell>
          <cell r="ES432">
            <v>30</v>
          </cell>
          <cell r="ET432">
            <v>32.799999999999997</v>
          </cell>
          <cell r="EU432">
            <v>26.5</v>
          </cell>
          <cell r="EV432">
            <v>25.6</v>
          </cell>
          <cell r="EW432">
            <v>24</v>
          </cell>
          <cell r="EX432">
            <v>22.9</v>
          </cell>
          <cell r="EY432">
            <v>24.7</v>
          </cell>
          <cell r="EZ432">
            <v>25.7</v>
          </cell>
          <cell r="FA432">
            <v>25.4</v>
          </cell>
          <cell r="FB432">
            <v>26.4</v>
          </cell>
          <cell r="FC432">
            <v>25.8</v>
          </cell>
          <cell r="FD432">
            <v>25.9</v>
          </cell>
          <cell r="FE432">
            <v>28.4</v>
          </cell>
          <cell r="FF432">
            <v>26.5</v>
          </cell>
          <cell r="FG432">
            <v>27.9</v>
          </cell>
          <cell r="FH432">
            <v>25.6</v>
          </cell>
          <cell r="FI432">
            <v>27.1</v>
          </cell>
          <cell r="FJ432">
            <v>24.1</v>
          </cell>
          <cell r="FK432">
            <v>25</v>
          </cell>
          <cell r="FL432">
            <v>25</v>
          </cell>
          <cell r="FM432">
            <v>23.5</v>
          </cell>
          <cell r="FN432">
            <v>24.4</v>
          </cell>
          <cell r="FO432">
            <v>22.8</v>
          </cell>
          <cell r="FP432">
            <v>22.5</v>
          </cell>
          <cell r="FQ432">
            <v>22.7</v>
          </cell>
          <cell r="FR432">
            <v>21.7</v>
          </cell>
          <cell r="FS432">
            <v>22.4</v>
          </cell>
          <cell r="FT432">
            <v>21.4</v>
          </cell>
          <cell r="FU432">
            <v>21.3</v>
          </cell>
          <cell r="FV432">
            <v>20.7</v>
          </cell>
          <cell r="FW432">
            <v>19.100000000000001</v>
          </cell>
          <cell r="FX432">
            <v>20.6</v>
          </cell>
          <cell r="FY432">
            <v>21.8</v>
          </cell>
          <cell r="FZ432">
            <v>22.2</v>
          </cell>
          <cell r="GA432">
            <v>20.8</v>
          </cell>
          <cell r="GB432">
            <v>20</v>
          </cell>
          <cell r="GC432">
            <v>21.1</v>
          </cell>
          <cell r="GD432">
            <v>21.6</v>
          </cell>
          <cell r="GE432">
            <v>22</v>
          </cell>
          <cell r="GF432">
            <v>21.8</v>
          </cell>
          <cell r="GG432">
            <v>20.399999999999999</v>
          </cell>
          <cell r="GH432">
            <v>21.4</v>
          </cell>
          <cell r="GI432">
            <v>21.4</v>
          </cell>
          <cell r="GJ432">
            <v>23.1</v>
          </cell>
          <cell r="GK432">
            <v>21.1</v>
          </cell>
          <cell r="GL432">
            <v>21.5</v>
          </cell>
          <cell r="GM432">
            <v>21.7</v>
          </cell>
          <cell r="GN432">
            <v>21.2</v>
          </cell>
          <cell r="GO432">
            <v>22.5</v>
          </cell>
          <cell r="GP432">
            <v>20.7</v>
          </cell>
          <cell r="GQ432">
            <v>17.600000000000001</v>
          </cell>
          <cell r="GR432">
            <v>20.5</v>
          </cell>
          <cell r="GS432">
            <v>20.3</v>
          </cell>
          <cell r="GT432">
            <v>20.399999999999999</v>
          </cell>
          <cell r="GU432">
            <v>21.5</v>
          </cell>
          <cell r="GV432">
            <v>19.2</v>
          </cell>
          <cell r="GW432">
            <v>20.3</v>
          </cell>
          <cell r="GX432">
            <v>20.399999999999999</v>
          </cell>
          <cell r="GY432">
            <v>22.2</v>
          </cell>
          <cell r="GZ432">
            <v>20.399999999999999</v>
          </cell>
          <cell r="HA432">
            <v>19.7</v>
          </cell>
          <cell r="HB432">
            <v>20.6</v>
          </cell>
          <cell r="HC432">
            <v>21</v>
          </cell>
          <cell r="HD432">
            <v>24.3</v>
          </cell>
          <cell r="HE432">
            <v>23.4</v>
          </cell>
          <cell r="HF432">
            <v>22.8</v>
          </cell>
          <cell r="HG432">
            <v>22.9</v>
          </cell>
          <cell r="HH432">
            <v>24.1</v>
          </cell>
          <cell r="HI432">
            <v>26.2</v>
          </cell>
          <cell r="HJ432">
            <v>25.7</v>
          </cell>
          <cell r="HK432">
            <v>25.4</v>
          </cell>
          <cell r="HL432">
            <v>25.3</v>
          </cell>
          <cell r="HM432">
            <v>22.7</v>
          </cell>
          <cell r="HN432">
            <v>27.1</v>
          </cell>
          <cell r="HO432">
            <v>25.5</v>
          </cell>
        </row>
        <row r="433">
          <cell r="A433" t="str">
            <v>COTCIV</v>
          </cell>
          <cell r="B433" t="str">
            <v>(t-1) price ratio to GDP (%)</v>
          </cell>
          <cell r="C433" t="str">
            <v>CIV</v>
          </cell>
          <cell r="H433">
            <v>0</v>
          </cell>
          <cell r="I433">
            <v>0</v>
          </cell>
          <cell r="J433">
            <v>0.8</v>
          </cell>
          <cell r="K433">
            <v>0.7</v>
          </cell>
          <cell r="L433">
            <v>0.7</v>
          </cell>
          <cell r="M433">
            <v>0.7</v>
          </cell>
          <cell r="N433">
            <v>0.7</v>
          </cell>
          <cell r="O433">
            <v>0.8</v>
          </cell>
          <cell r="P433">
            <v>0.7</v>
          </cell>
          <cell r="Q433">
            <v>0.7</v>
          </cell>
          <cell r="R433">
            <v>0.7</v>
          </cell>
          <cell r="S433">
            <v>0.7</v>
          </cell>
          <cell r="T433">
            <v>0.7</v>
          </cell>
          <cell r="U433">
            <v>0</v>
          </cell>
          <cell r="V433">
            <v>0.7</v>
          </cell>
          <cell r="W433">
            <v>0.3</v>
          </cell>
          <cell r="X433">
            <v>0</v>
          </cell>
          <cell r="Y433">
            <v>0.7</v>
          </cell>
          <cell r="Z433">
            <v>-0.1</v>
          </cell>
          <cell r="AA433">
            <v>0.2</v>
          </cell>
          <cell r="AB433">
            <v>0.8</v>
          </cell>
          <cell r="AC433">
            <v>-0.1</v>
          </cell>
          <cell r="AD433">
            <v>1.2</v>
          </cell>
          <cell r="AE433">
            <v>0</v>
          </cell>
          <cell r="AF433">
            <v>0.9</v>
          </cell>
          <cell r="AG433">
            <v>1.1000000000000001</v>
          </cell>
          <cell r="AH433">
            <v>-0.1</v>
          </cell>
          <cell r="AI433">
            <v>1.1000000000000001</v>
          </cell>
          <cell r="AJ433">
            <v>-0.4</v>
          </cell>
          <cell r="AK433">
            <v>2.5</v>
          </cell>
          <cell r="AL433">
            <v>2.2000000000000002</v>
          </cell>
          <cell r="AM433">
            <v>-0.4</v>
          </cell>
          <cell r="AN433">
            <v>6.1</v>
          </cell>
          <cell r="AO433">
            <v>-0.3</v>
          </cell>
          <cell r="AP433">
            <v>2.4</v>
          </cell>
          <cell r="AQ433">
            <v>0.1</v>
          </cell>
          <cell r="AR433">
            <v>0.6</v>
          </cell>
          <cell r="AS433">
            <v>2.2999999999999998</v>
          </cell>
          <cell r="AT433">
            <v>-0.4</v>
          </cell>
          <cell r="AU433">
            <v>3.1</v>
          </cell>
          <cell r="AV433">
            <v>-0.3</v>
          </cell>
          <cell r="AW433">
            <v>0.5</v>
          </cell>
          <cell r="AX433">
            <v>2.5</v>
          </cell>
          <cell r="AY433">
            <v>-0.2</v>
          </cell>
          <cell r="AZ433">
            <v>5</v>
          </cell>
          <cell r="BA433">
            <v>-0.7</v>
          </cell>
          <cell r="BB433">
            <v>1.2</v>
          </cell>
          <cell r="BC433">
            <v>2.9</v>
          </cell>
          <cell r="BD433">
            <v>-0.1</v>
          </cell>
          <cell r="BE433">
            <v>4.7</v>
          </cell>
          <cell r="BF433">
            <v>0</v>
          </cell>
          <cell r="BG433">
            <v>3.8</v>
          </cell>
          <cell r="BH433">
            <v>2.6</v>
          </cell>
          <cell r="BI433">
            <v>-0.1</v>
          </cell>
          <cell r="BJ433">
            <v>2.5</v>
          </cell>
          <cell r="BK433">
            <v>-1.8</v>
          </cell>
          <cell r="BL433">
            <v>2.1</v>
          </cell>
          <cell r="BM433">
            <v>2.4</v>
          </cell>
          <cell r="BN433">
            <v>0</v>
          </cell>
          <cell r="BO433">
            <v>3.6</v>
          </cell>
          <cell r="BP433">
            <v>0</v>
          </cell>
          <cell r="BQ433">
            <v>0.9</v>
          </cell>
          <cell r="BR433">
            <v>0.7</v>
          </cell>
          <cell r="BS433">
            <v>0</v>
          </cell>
          <cell r="BT433">
            <v>3.4</v>
          </cell>
          <cell r="BU433">
            <v>-1.8</v>
          </cell>
          <cell r="BV433">
            <v>4.7</v>
          </cell>
          <cell r="BW433">
            <v>1.8</v>
          </cell>
          <cell r="BX433">
            <v>0</v>
          </cell>
          <cell r="BY433">
            <v>7.5</v>
          </cell>
          <cell r="BZ433">
            <v>-1.2</v>
          </cell>
          <cell r="CA433">
            <v>1.4</v>
          </cell>
          <cell r="CB433">
            <v>2.2999999999999998</v>
          </cell>
          <cell r="CC433">
            <v>-0.1</v>
          </cell>
          <cell r="CD433">
            <v>0.8</v>
          </cell>
          <cell r="CE433">
            <v>0.1</v>
          </cell>
          <cell r="CF433">
            <v>1.5</v>
          </cell>
          <cell r="CG433">
            <v>0.6</v>
          </cell>
          <cell r="CH433">
            <v>0.2</v>
          </cell>
          <cell r="CI433">
            <v>5</v>
          </cell>
          <cell r="CJ433">
            <v>2</v>
          </cell>
          <cell r="CK433">
            <v>2.1</v>
          </cell>
          <cell r="CL433">
            <v>2</v>
          </cell>
          <cell r="CM433">
            <v>0.5</v>
          </cell>
          <cell r="CN433">
            <v>2.9</v>
          </cell>
          <cell r="CO433">
            <v>2</v>
          </cell>
          <cell r="CP433">
            <v>4.3</v>
          </cell>
          <cell r="CQ433">
            <v>2.5</v>
          </cell>
          <cell r="CR433">
            <v>-1.9</v>
          </cell>
          <cell r="CS433">
            <v>5.6</v>
          </cell>
          <cell r="CT433">
            <v>4.3</v>
          </cell>
          <cell r="CU433">
            <v>3.9</v>
          </cell>
          <cell r="CV433">
            <v>3.1</v>
          </cell>
          <cell r="CW433">
            <v>2</v>
          </cell>
          <cell r="CX433">
            <v>4.4000000000000004</v>
          </cell>
          <cell r="CY433">
            <v>-2.1</v>
          </cell>
          <cell r="CZ433">
            <v>-1.1000000000000001</v>
          </cell>
          <cell r="DA433">
            <v>0.7</v>
          </cell>
          <cell r="DB433">
            <v>-0.8</v>
          </cell>
          <cell r="DC433">
            <v>3.7</v>
          </cell>
          <cell r="DD433">
            <v>0.7</v>
          </cell>
          <cell r="DE433">
            <v>0.6</v>
          </cell>
          <cell r="DF433">
            <v>1.1000000000000001</v>
          </cell>
          <cell r="DG433">
            <v>3</v>
          </cell>
          <cell r="DH433">
            <v>3.8</v>
          </cell>
          <cell r="DI433">
            <v>-1.4</v>
          </cell>
          <cell r="DJ433">
            <v>-2.2000000000000002</v>
          </cell>
          <cell r="DK433">
            <v>0.6</v>
          </cell>
          <cell r="DL433">
            <v>0.9</v>
          </cell>
          <cell r="DM433">
            <v>3.6</v>
          </cell>
          <cell r="DN433">
            <v>-1.8</v>
          </cell>
          <cell r="DO433">
            <v>1</v>
          </cell>
          <cell r="DP433">
            <v>0.9</v>
          </cell>
          <cell r="DQ433">
            <v>0.7</v>
          </cell>
          <cell r="DR433">
            <v>3</v>
          </cell>
          <cell r="DS433">
            <v>0.2</v>
          </cell>
          <cell r="DT433">
            <v>-2.4</v>
          </cell>
          <cell r="DU433">
            <v>0.3</v>
          </cell>
          <cell r="DV433">
            <v>-2</v>
          </cell>
          <cell r="DW433">
            <v>5.6</v>
          </cell>
          <cell r="DX433">
            <v>3.7</v>
          </cell>
          <cell r="DY433">
            <v>0.8</v>
          </cell>
          <cell r="DZ433">
            <v>2</v>
          </cell>
          <cell r="EA433">
            <v>3.4</v>
          </cell>
          <cell r="EB433">
            <v>7.3</v>
          </cell>
          <cell r="EC433">
            <v>3.3</v>
          </cell>
          <cell r="ED433">
            <v>2.1</v>
          </cell>
          <cell r="EE433">
            <v>4</v>
          </cell>
          <cell r="EF433">
            <v>0.9</v>
          </cell>
          <cell r="EG433">
            <v>3.4</v>
          </cell>
          <cell r="EH433">
            <v>0.4</v>
          </cell>
          <cell r="EI433">
            <v>-0.8</v>
          </cell>
          <cell r="EJ433">
            <v>0.9</v>
          </cell>
          <cell r="EK433">
            <v>1.6</v>
          </cell>
          <cell r="EL433">
            <v>1.8</v>
          </cell>
          <cell r="EM433">
            <v>2.6</v>
          </cell>
          <cell r="EN433">
            <v>-2</v>
          </cell>
          <cell r="EO433">
            <v>1</v>
          </cell>
          <cell r="EP433">
            <v>-0.7</v>
          </cell>
          <cell r="EQ433">
            <v>-0.1</v>
          </cell>
          <cell r="ER433">
            <v>-0.9</v>
          </cell>
          <cell r="ES433">
            <v>-3.4</v>
          </cell>
          <cell r="ET433">
            <v>-1.3</v>
          </cell>
          <cell r="EU433">
            <v>-2.5</v>
          </cell>
          <cell r="EV433">
            <v>-1.5</v>
          </cell>
          <cell r="EW433">
            <v>0.2</v>
          </cell>
          <cell r="EX433">
            <v>0.5</v>
          </cell>
          <cell r="EY433">
            <v>-0.8</v>
          </cell>
          <cell r="EZ433">
            <v>1.4</v>
          </cell>
          <cell r="FA433">
            <v>1.4</v>
          </cell>
          <cell r="FB433">
            <v>1</v>
          </cell>
          <cell r="FC433">
            <v>0.6</v>
          </cell>
          <cell r="FD433">
            <v>1.1000000000000001</v>
          </cell>
          <cell r="FE433">
            <v>0.3</v>
          </cell>
          <cell r="FF433">
            <v>0.5</v>
          </cell>
          <cell r="FG433">
            <v>-0.9</v>
          </cell>
          <cell r="FH433">
            <v>-1.3</v>
          </cell>
          <cell r="FI433">
            <v>-0.4</v>
          </cell>
          <cell r="FJ433">
            <v>-0.6</v>
          </cell>
          <cell r="FK433">
            <v>0.6</v>
          </cell>
          <cell r="FL433">
            <v>0.6</v>
          </cell>
          <cell r="FM433">
            <v>1.2</v>
          </cell>
          <cell r="FN433">
            <v>0.5</v>
          </cell>
          <cell r="FO433">
            <v>1.1000000000000001</v>
          </cell>
          <cell r="FP433">
            <v>0.4</v>
          </cell>
          <cell r="FQ433">
            <v>-0.5</v>
          </cell>
          <cell r="FR433">
            <v>1.4</v>
          </cell>
          <cell r="FS433">
            <v>0.6</v>
          </cell>
          <cell r="FT433">
            <v>3.2</v>
          </cell>
          <cell r="FU433">
            <v>2.5</v>
          </cell>
          <cell r="FV433">
            <v>-0.7</v>
          </cell>
          <cell r="FW433">
            <v>-2.4</v>
          </cell>
          <cell r="FX433">
            <v>0.5</v>
          </cell>
          <cell r="FY433">
            <v>-1.3</v>
          </cell>
          <cell r="FZ433">
            <v>-0.7</v>
          </cell>
          <cell r="GA433">
            <v>0.2</v>
          </cell>
          <cell r="GB433">
            <v>0.4</v>
          </cell>
          <cell r="GC433">
            <v>-0.3</v>
          </cell>
          <cell r="GD433">
            <v>-0.2</v>
          </cell>
          <cell r="GE433">
            <v>-0.1</v>
          </cell>
          <cell r="GF433">
            <v>-0.5</v>
          </cell>
          <cell r="GG433">
            <v>0.4</v>
          </cell>
          <cell r="GH433">
            <v>-0.1</v>
          </cell>
          <cell r="GI433">
            <v>0.3</v>
          </cell>
          <cell r="GJ433">
            <v>1</v>
          </cell>
          <cell r="GK433">
            <v>0</v>
          </cell>
          <cell r="GL433">
            <v>1.8</v>
          </cell>
          <cell r="GM433">
            <v>0.8</v>
          </cell>
          <cell r="GN433">
            <v>-0.2</v>
          </cell>
          <cell r="GO433">
            <v>0.7</v>
          </cell>
          <cell r="GP433">
            <v>0.4</v>
          </cell>
          <cell r="GQ433">
            <v>0.8</v>
          </cell>
          <cell r="GR433">
            <v>0.5</v>
          </cell>
          <cell r="GS433">
            <v>-1.5</v>
          </cell>
          <cell r="GT433">
            <v>-1.5</v>
          </cell>
          <cell r="GU433">
            <v>3.6</v>
          </cell>
          <cell r="GV433">
            <v>4.3</v>
          </cell>
          <cell r="GW433">
            <v>1.4</v>
          </cell>
          <cell r="GX433">
            <v>6.4</v>
          </cell>
          <cell r="GY433">
            <v>2.1</v>
          </cell>
          <cell r="GZ433">
            <v>-1.1000000000000001</v>
          </cell>
          <cell r="HA433">
            <v>1.5</v>
          </cell>
          <cell r="HB433">
            <v>2.1</v>
          </cell>
          <cell r="HC433">
            <v>1.8</v>
          </cell>
          <cell r="HD433">
            <v>1.3</v>
          </cell>
          <cell r="HE433">
            <v>-0.6</v>
          </cell>
          <cell r="HF433">
            <v>0.1</v>
          </cell>
          <cell r="HG433">
            <v>0.6</v>
          </cell>
          <cell r="HH433">
            <v>0.4</v>
          </cell>
          <cell r="HI433">
            <v>0</v>
          </cell>
          <cell r="HJ433">
            <v>-1.7</v>
          </cell>
          <cell r="HK433">
            <v>-0.1</v>
          </cell>
          <cell r="HL433">
            <v>-0.4</v>
          </cell>
          <cell r="HM433">
            <v>0.9</v>
          </cell>
          <cell r="HN433">
            <v>-1.2</v>
          </cell>
          <cell r="HO433">
            <v>-0.5</v>
          </cell>
        </row>
        <row r="434">
          <cell r="A434" t="str">
            <v>COTTXG</v>
          </cell>
          <cell r="B434" t="str">
            <v>(t-1) price ratio to GDP (%)</v>
          </cell>
          <cell r="C434" t="str">
            <v>Total exports of goods</v>
          </cell>
          <cell r="H434">
            <v>0</v>
          </cell>
          <cell r="I434">
            <v>0</v>
          </cell>
          <cell r="J434">
            <v>52.5</v>
          </cell>
          <cell r="K434">
            <v>47.6</v>
          </cell>
          <cell r="L434">
            <v>50.2</v>
          </cell>
          <cell r="M434">
            <v>48.6</v>
          </cell>
          <cell r="N434">
            <v>54.8</v>
          </cell>
          <cell r="O434">
            <v>59.6</v>
          </cell>
          <cell r="P434">
            <v>62.6</v>
          </cell>
          <cell r="Q434">
            <v>67.599999999999994</v>
          </cell>
          <cell r="R434">
            <v>68</v>
          </cell>
          <cell r="S434">
            <v>65.400000000000006</v>
          </cell>
          <cell r="T434">
            <v>62.8</v>
          </cell>
          <cell r="U434">
            <v>52.8</v>
          </cell>
          <cell r="V434">
            <v>57.7</v>
          </cell>
          <cell r="W434">
            <v>66.599999999999994</v>
          </cell>
          <cell r="X434">
            <v>66.5</v>
          </cell>
          <cell r="Y434">
            <v>60.6</v>
          </cell>
          <cell r="Z434">
            <v>57.6</v>
          </cell>
          <cell r="AA434">
            <v>64.599999999999994</v>
          </cell>
          <cell r="AB434">
            <v>58.8</v>
          </cell>
          <cell r="AC434">
            <v>56.6</v>
          </cell>
          <cell r="AD434">
            <v>58.9</v>
          </cell>
          <cell r="AE434">
            <v>55.5</v>
          </cell>
          <cell r="AF434">
            <v>61.8</v>
          </cell>
          <cell r="AG434">
            <v>67.099999999999994</v>
          </cell>
          <cell r="AH434">
            <v>71.599999999999994</v>
          </cell>
          <cell r="AI434">
            <v>63.8</v>
          </cell>
          <cell r="AJ434">
            <v>61.7</v>
          </cell>
          <cell r="AK434">
            <v>68.8</v>
          </cell>
          <cell r="AL434">
            <v>68</v>
          </cell>
          <cell r="AM434">
            <v>68.8</v>
          </cell>
          <cell r="AN434">
            <v>66.7</v>
          </cell>
          <cell r="AO434">
            <v>55.3</v>
          </cell>
          <cell r="AP434">
            <v>63.1</v>
          </cell>
          <cell r="AQ434">
            <v>62.8</v>
          </cell>
          <cell r="AR434">
            <v>64.900000000000006</v>
          </cell>
          <cell r="AS434">
            <v>61.6</v>
          </cell>
          <cell r="AT434">
            <v>51.6</v>
          </cell>
          <cell r="AU434">
            <v>62.8</v>
          </cell>
          <cell r="AV434">
            <v>68.400000000000006</v>
          </cell>
          <cell r="AW434">
            <v>71.7</v>
          </cell>
          <cell r="AX434">
            <v>63.6</v>
          </cell>
          <cell r="AY434">
            <v>58.1</v>
          </cell>
          <cell r="AZ434">
            <v>67.5</v>
          </cell>
          <cell r="BA434">
            <v>72.7</v>
          </cell>
          <cell r="BB434">
            <v>72.3</v>
          </cell>
          <cell r="BC434">
            <v>67.7</v>
          </cell>
          <cell r="BD434">
            <v>65.900000000000006</v>
          </cell>
          <cell r="BE434">
            <v>74</v>
          </cell>
          <cell r="BF434">
            <v>74.8</v>
          </cell>
          <cell r="BG434">
            <v>76.5</v>
          </cell>
          <cell r="BH434">
            <v>72.599999999999994</v>
          </cell>
          <cell r="BI434">
            <v>67.3</v>
          </cell>
          <cell r="BJ434">
            <v>72.7</v>
          </cell>
          <cell r="BK434">
            <v>75.2</v>
          </cell>
          <cell r="BL434">
            <v>72.7</v>
          </cell>
          <cell r="BM434">
            <v>71.7</v>
          </cell>
          <cell r="BN434">
            <v>61.7</v>
          </cell>
          <cell r="BO434">
            <v>67.599999999999994</v>
          </cell>
          <cell r="BP434">
            <v>68.099999999999994</v>
          </cell>
          <cell r="BQ434">
            <v>69.8</v>
          </cell>
          <cell r="BR434">
            <v>66.5</v>
          </cell>
          <cell r="BS434">
            <v>61.4</v>
          </cell>
          <cell r="BT434">
            <v>70.2</v>
          </cell>
          <cell r="BU434">
            <v>73.7</v>
          </cell>
          <cell r="BV434">
            <v>76</v>
          </cell>
          <cell r="BW434">
            <v>70.400000000000006</v>
          </cell>
          <cell r="BX434">
            <v>76.099999999999994</v>
          </cell>
          <cell r="BY434">
            <v>80.599999999999994</v>
          </cell>
          <cell r="BZ434">
            <v>84.4</v>
          </cell>
          <cell r="CA434">
            <v>87.5</v>
          </cell>
          <cell r="CB434">
            <v>82.1</v>
          </cell>
          <cell r="CC434">
            <v>83.3</v>
          </cell>
          <cell r="CD434">
            <v>91</v>
          </cell>
          <cell r="CE434">
            <v>90.2</v>
          </cell>
          <cell r="CF434">
            <v>91.2</v>
          </cell>
          <cell r="CG434">
            <v>88.7</v>
          </cell>
          <cell r="CH434">
            <v>77.099999999999994</v>
          </cell>
          <cell r="CI434">
            <v>87.9</v>
          </cell>
          <cell r="CJ434">
            <v>89.3</v>
          </cell>
          <cell r="CK434">
            <v>94.8</v>
          </cell>
          <cell r="CL434">
            <v>87.7</v>
          </cell>
          <cell r="CM434">
            <v>90.8</v>
          </cell>
          <cell r="CN434">
            <v>103.3</v>
          </cell>
          <cell r="CO434">
            <v>101.8</v>
          </cell>
          <cell r="CP434">
            <v>104.5</v>
          </cell>
          <cell r="CQ434">
            <v>100.4</v>
          </cell>
          <cell r="CR434">
            <v>98.8</v>
          </cell>
          <cell r="CS434">
            <v>112</v>
          </cell>
          <cell r="CT434">
            <v>115.7</v>
          </cell>
          <cell r="CU434">
            <v>119</v>
          </cell>
          <cell r="CV434">
            <v>111.9</v>
          </cell>
          <cell r="CW434">
            <v>105.9</v>
          </cell>
          <cell r="CX434">
            <v>118.2</v>
          </cell>
          <cell r="CY434">
            <v>118.4</v>
          </cell>
          <cell r="CZ434">
            <v>114</v>
          </cell>
          <cell r="DA434">
            <v>114.2</v>
          </cell>
          <cell r="DB434">
            <v>99.5</v>
          </cell>
          <cell r="DC434">
            <v>113</v>
          </cell>
          <cell r="DD434">
            <v>113.1</v>
          </cell>
          <cell r="DE434">
            <v>121.4</v>
          </cell>
          <cell r="DF434">
            <v>112.1</v>
          </cell>
          <cell r="DG434">
            <v>103.1</v>
          </cell>
          <cell r="DH434">
            <v>120.8</v>
          </cell>
          <cell r="DI434">
            <v>121.8</v>
          </cell>
          <cell r="DJ434">
            <v>126.5</v>
          </cell>
          <cell r="DK434">
            <v>118.5</v>
          </cell>
          <cell r="DL434">
            <v>110.3</v>
          </cell>
          <cell r="DM434">
            <v>129.30000000000001</v>
          </cell>
          <cell r="DN434">
            <v>126.8</v>
          </cell>
          <cell r="DO434">
            <v>131.9</v>
          </cell>
          <cell r="DP434">
            <v>125</v>
          </cell>
          <cell r="DQ434">
            <v>113.4</v>
          </cell>
          <cell r="DR434">
            <v>125.1</v>
          </cell>
          <cell r="DS434">
            <v>126.1</v>
          </cell>
          <cell r="DT434">
            <v>124.8</v>
          </cell>
          <cell r="DU434">
            <v>122.6</v>
          </cell>
          <cell r="DV434">
            <v>103.8</v>
          </cell>
          <cell r="DW434">
            <v>119</v>
          </cell>
          <cell r="DX434">
            <v>121.9</v>
          </cell>
          <cell r="DY434">
            <v>120.4</v>
          </cell>
          <cell r="DZ434">
            <v>116.6</v>
          </cell>
          <cell r="EA434">
            <v>111.3</v>
          </cell>
          <cell r="EB434">
            <v>124</v>
          </cell>
          <cell r="EC434">
            <v>128.69999999999999</v>
          </cell>
          <cell r="ED434">
            <v>120.7</v>
          </cell>
          <cell r="EE434">
            <v>121.3</v>
          </cell>
          <cell r="EF434">
            <v>112.6</v>
          </cell>
          <cell r="EG434">
            <v>122.9</v>
          </cell>
          <cell r="EH434">
            <v>127.3</v>
          </cell>
          <cell r="EI434">
            <v>118.6</v>
          </cell>
          <cell r="EJ434">
            <v>120.5</v>
          </cell>
          <cell r="EK434">
            <v>107.1</v>
          </cell>
          <cell r="EL434">
            <v>116.9</v>
          </cell>
          <cell r="EM434">
            <v>120.6</v>
          </cell>
          <cell r="EN434">
            <v>121.3</v>
          </cell>
          <cell r="EO434">
            <v>116.7</v>
          </cell>
          <cell r="EP434">
            <v>102.3</v>
          </cell>
          <cell r="EQ434">
            <v>112.8</v>
          </cell>
          <cell r="ER434">
            <v>111.3</v>
          </cell>
          <cell r="ES434">
            <v>108</v>
          </cell>
          <cell r="ET434">
            <v>108.6</v>
          </cell>
          <cell r="EU434">
            <v>95.2</v>
          </cell>
          <cell r="EV434">
            <v>104.9</v>
          </cell>
          <cell r="EW434">
            <v>110.3</v>
          </cell>
          <cell r="EX434">
            <v>107.1</v>
          </cell>
          <cell r="EY434">
            <v>104.7</v>
          </cell>
          <cell r="EZ434">
            <v>104.9</v>
          </cell>
          <cell r="FA434">
            <v>114.8</v>
          </cell>
          <cell r="FB434">
            <v>121.5</v>
          </cell>
          <cell r="FC434">
            <v>115.5</v>
          </cell>
          <cell r="FD434">
            <v>114.4</v>
          </cell>
          <cell r="FE434">
            <v>110</v>
          </cell>
          <cell r="FF434">
            <v>114.1</v>
          </cell>
          <cell r="FG434">
            <v>120.4</v>
          </cell>
          <cell r="FH434">
            <v>109.9</v>
          </cell>
          <cell r="FI434">
            <v>113.6</v>
          </cell>
          <cell r="FJ434">
            <v>106</v>
          </cell>
          <cell r="FK434">
            <v>119</v>
          </cell>
          <cell r="FL434">
            <v>129.4</v>
          </cell>
          <cell r="FM434">
            <v>123.2</v>
          </cell>
          <cell r="FN434">
            <v>119.7</v>
          </cell>
          <cell r="FO434">
            <v>121.9</v>
          </cell>
          <cell r="FP434">
            <v>137.30000000000001</v>
          </cell>
          <cell r="FQ434">
            <v>137.4</v>
          </cell>
          <cell r="FR434">
            <v>135.5</v>
          </cell>
          <cell r="FS434">
            <v>133.19999999999999</v>
          </cell>
          <cell r="FT434">
            <v>135.4</v>
          </cell>
          <cell r="FU434">
            <v>151.5</v>
          </cell>
          <cell r="FV434">
            <v>154.5</v>
          </cell>
          <cell r="FW434">
            <v>146.4</v>
          </cell>
          <cell r="FX434">
            <v>147.1</v>
          </cell>
          <cell r="FY434">
            <v>144.30000000000001</v>
          </cell>
          <cell r="FZ434">
            <v>163.1</v>
          </cell>
          <cell r="GA434">
            <v>167</v>
          </cell>
          <cell r="GB434">
            <v>157.4</v>
          </cell>
          <cell r="GC434">
            <v>158.19999999999999</v>
          </cell>
          <cell r="GD434">
            <v>151.80000000000001</v>
          </cell>
          <cell r="GE434">
            <v>163.5</v>
          </cell>
          <cell r="GF434">
            <v>170.8</v>
          </cell>
          <cell r="GG434">
            <v>164.4</v>
          </cell>
          <cell r="GH434">
            <v>162.80000000000001</v>
          </cell>
          <cell r="GI434">
            <v>153.9</v>
          </cell>
          <cell r="GJ434">
            <v>170.7</v>
          </cell>
          <cell r="GK434">
            <v>171.3</v>
          </cell>
          <cell r="GL434">
            <v>163.69999999999999</v>
          </cell>
          <cell r="GM434">
            <v>165</v>
          </cell>
          <cell r="GN434">
            <v>154.30000000000001</v>
          </cell>
          <cell r="GO434">
            <v>169.7</v>
          </cell>
          <cell r="GP434">
            <v>170.4</v>
          </cell>
          <cell r="GQ434">
            <v>158.5</v>
          </cell>
          <cell r="GR434">
            <v>163.19999999999999</v>
          </cell>
          <cell r="GS434">
            <v>132.30000000000001</v>
          </cell>
          <cell r="GT434">
            <v>156.19999999999999</v>
          </cell>
          <cell r="GU434">
            <v>153.9</v>
          </cell>
          <cell r="GV434">
            <v>153.69999999999999</v>
          </cell>
          <cell r="GW434">
            <v>149.30000000000001</v>
          </cell>
          <cell r="GX434">
            <v>150.1</v>
          </cell>
          <cell r="GY434">
            <v>178.1</v>
          </cell>
          <cell r="GZ434">
            <v>176</v>
          </cell>
          <cell r="HA434">
            <v>158</v>
          </cell>
          <cell r="HB434">
            <v>165.5</v>
          </cell>
          <cell r="HC434">
            <v>169.2</v>
          </cell>
          <cell r="HD434">
            <v>176.2</v>
          </cell>
          <cell r="HE434">
            <v>172.8</v>
          </cell>
          <cell r="HF434">
            <v>163.9</v>
          </cell>
          <cell r="HG434">
            <v>170.4</v>
          </cell>
          <cell r="HH434">
            <v>166.2</v>
          </cell>
          <cell r="HI434">
            <v>181.6</v>
          </cell>
          <cell r="HJ434">
            <v>184.6</v>
          </cell>
          <cell r="HK434">
            <v>176.2</v>
          </cell>
          <cell r="HL434">
            <v>177.2</v>
          </cell>
          <cell r="HM434">
            <v>175.8</v>
          </cell>
          <cell r="HN434">
            <v>187</v>
          </cell>
          <cell r="HO434">
            <v>190.5</v>
          </cell>
        </row>
        <row r="435">
          <cell r="A435" t="str">
            <v>COTDX</v>
          </cell>
          <cell r="B435" t="str">
            <v>(t-1) price ratio to GDP (%)</v>
          </cell>
          <cell r="C435" t="str">
            <v>Domestic Exports</v>
          </cell>
          <cell r="H435">
            <v>0</v>
          </cell>
          <cell r="I435">
            <v>0</v>
          </cell>
          <cell r="J435">
            <v>39.6</v>
          </cell>
          <cell r="K435">
            <v>36.299999999999997</v>
          </cell>
          <cell r="L435">
            <v>38.700000000000003</v>
          </cell>
          <cell r="M435">
            <v>37.700000000000003</v>
          </cell>
          <cell r="N435">
            <v>41.3</v>
          </cell>
          <cell r="O435">
            <v>44.8</v>
          </cell>
          <cell r="P435">
            <v>49.9</v>
          </cell>
          <cell r="Q435">
            <v>54</v>
          </cell>
          <cell r="R435">
            <v>54.5</v>
          </cell>
          <cell r="S435">
            <v>52.2</v>
          </cell>
          <cell r="T435">
            <v>49.1</v>
          </cell>
          <cell r="U435">
            <v>40.299999999999997</v>
          </cell>
          <cell r="V435">
            <v>44.3</v>
          </cell>
          <cell r="W435">
            <v>49.2</v>
          </cell>
          <cell r="X435">
            <v>49.2</v>
          </cell>
          <cell r="Y435">
            <v>46</v>
          </cell>
          <cell r="Z435">
            <v>42.8</v>
          </cell>
          <cell r="AA435">
            <v>48.8</v>
          </cell>
          <cell r="AB435">
            <v>44.7</v>
          </cell>
          <cell r="AC435">
            <v>42.1</v>
          </cell>
          <cell r="AD435">
            <v>44.6</v>
          </cell>
          <cell r="AE435">
            <v>41.2</v>
          </cell>
          <cell r="AF435">
            <v>46.8</v>
          </cell>
          <cell r="AG435">
            <v>51.7</v>
          </cell>
          <cell r="AH435">
            <v>53.6</v>
          </cell>
          <cell r="AI435">
            <v>48.5</v>
          </cell>
          <cell r="AJ435">
            <v>45.9</v>
          </cell>
          <cell r="AK435">
            <v>52.4</v>
          </cell>
          <cell r="AL435">
            <v>53.7</v>
          </cell>
          <cell r="AM435">
            <v>52.2</v>
          </cell>
          <cell r="AN435">
            <v>51.2</v>
          </cell>
          <cell r="AO435">
            <v>42.4</v>
          </cell>
          <cell r="AP435">
            <v>49.8</v>
          </cell>
          <cell r="AQ435">
            <v>50.6</v>
          </cell>
          <cell r="AR435">
            <v>50.6</v>
          </cell>
          <cell r="AS435">
            <v>48.4</v>
          </cell>
          <cell r="AT435">
            <v>38.6</v>
          </cell>
          <cell r="AU435">
            <v>47.3</v>
          </cell>
          <cell r="AV435">
            <v>53.7</v>
          </cell>
          <cell r="AW435">
            <v>54.7</v>
          </cell>
          <cell r="AX435">
            <v>48.7</v>
          </cell>
          <cell r="AY435">
            <v>41.1</v>
          </cell>
          <cell r="AZ435">
            <v>49.3</v>
          </cell>
          <cell r="BA435">
            <v>55.8</v>
          </cell>
          <cell r="BB435">
            <v>53.7</v>
          </cell>
          <cell r="BC435">
            <v>50.1</v>
          </cell>
          <cell r="BD435">
            <v>45.7</v>
          </cell>
          <cell r="BE435">
            <v>52.2</v>
          </cell>
          <cell r="BF435">
            <v>52.5</v>
          </cell>
          <cell r="BG435">
            <v>51.2</v>
          </cell>
          <cell r="BH435">
            <v>50.5</v>
          </cell>
          <cell r="BI435">
            <v>42.2</v>
          </cell>
          <cell r="BJ435">
            <v>47.8</v>
          </cell>
          <cell r="BK435">
            <v>50.1</v>
          </cell>
          <cell r="BL435">
            <v>47.5</v>
          </cell>
          <cell r="BM435">
            <v>47</v>
          </cell>
          <cell r="BN435">
            <v>39.1</v>
          </cell>
          <cell r="BO435">
            <v>44.6</v>
          </cell>
          <cell r="BP435">
            <v>46</v>
          </cell>
          <cell r="BQ435">
            <v>45.8</v>
          </cell>
          <cell r="BR435">
            <v>43.9</v>
          </cell>
          <cell r="BS435">
            <v>38.5</v>
          </cell>
          <cell r="BT435">
            <v>46.2</v>
          </cell>
          <cell r="BU435">
            <v>48.8</v>
          </cell>
          <cell r="BV435">
            <v>48.5</v>
          </cell>
          <cell r="BW435">
            <v>45.7</v>
          </cell>
          <cell r="BX435">
            <v>46.9</v>
          </cell>
          <cell r="BY435">
            <v>51.6</v>
          </cell>
          <cell r="BZ435">
            <v>54.3</v>
          </cell>
          <cell r="CA435">
            <v>51.8</v>
          </cell>
          <cell r="CB435">
            <v>51.2</v>
          </cell>
          <cell r="CC435">
            <v>44.9</v>
          </cell>
          <cell r="CD435">
            <v>49.3</v>
          </cell>
          <cell r="CE435">
            <v>51.4</v>
          </cell>
          <cell r="CF435">
            <v>52.2</v>
          </cell>
          <cell r="CG435">
            <v>49.4</v>
          </cell>
          <cell r="CH435">
            <v>42.4</v>
          </cell>
          <cell r="CI435">
            <v>49.1</v>
          </cell>
          <cell r="CJ435">
            <v>50.9</v>
          </cell>
          <cell r="CK435">
            <v>51.9</v>
          </cell>
          <cell r="CL435">
            <v>48.8</v>
          </cell>
          <cell r="CM435">
            <v>46.5</v>
          </cell>
          <cell r="CN435">
            <v>53.5</v>
          </cell>
          <cell r="CO435">
            <v>53.7</v>
          </cell>
          <cell r="CP435">
            <v>52.3</v>
          </cell>
          <cell r="CQ435">
            <v>51.7</v>
          </cell>
          <cell r="CR435">
            <v>45</v>
          </cell>
          <cell r="CS435">
            <v>49.9</v>
          </cell>
          <cell r="CT435">
            <v>51.9</v>
          </cell>
          <cell r="CU435">
            <v>51.2</v>
          </cell>
          <cell r="CV435">
            <v>49.7</v>
          </cell>
          <cell r="CW435">
            <v>41.8</v>
          </cell>
          <cell r="CX435">
            <v>46.6</v>
          </cell>
          <cell r="CY435">
            <v>48</v>
          </cell>
          <cell r="CZ435">
            <v>46.2</v>
          </cell>
          <cell r="DA435">
            <v>45.7</v>
          </cell>
          <cell r="DB435">
            <v>36</v>
          </cell>
          <cell r="DC435">
            <v>40.1</v>
          </cell>
          <cell r="DD435">
            <v>40.9</v>
          </cell>
          <cell r="DE435">
            <v>42.5</v>
          </cell>
          <cell r="DF435">
            <v>40</v>
          </cell>
          <cell r="DG435">
            <v>32.799999999999997</v>
          </cell>
          <cell r="DH435">
            <v>36.700000000000003</v>
          </cell>
          <cell r="DI435">
            <v>36.5</v>
          </cell>
          <cell r="DJ435">
            <v>37</v>
          </cell>
          <cell r="DK435">
            <v>35.799999999999997</v>
          </cell>
          <cell r="DL435">
            <v>28.6</v>
          </cell>
          <cell r="DM435">
            <v>32.9</v>
          </cell>
          <cell r="DN435">
            <v>32</v>
          </cell>
          <cell r="DO435">
            <v>32.299999999999997</v>
          </cell>
          <cell r="DP435">
            <v>31.5</v>
          </cell>
          <cell r="DQ435">
            <v>24.9</v>
          </cell>
          <cell r="DR435">
            <v>26.7</v>
          </cell>
          <cell r="DS435">
            <v>26.5</v>
          </cell>
          <cell r="DT435">
            <v>26.1</v>
          </cell>
          <cell r="DU435">
            <v>26.1</v>
          </cell>
          <cell r="DV435">
            <v>19.2</v>
          </cell>
          <cell r="DW435">
            <v>22.5</v>
          </cell>
          <cell r="DX435">
            <v>23.2</v>
          </cell>
          <cell r="DY435">
            <v>23.1</v>
          </cell>
          <cell r="DZ435">
            <v>22.1</v>
          </cell>
          <cell r="EA435">
            <v>19.600000000000001</v>
          </cell>
          <cell r="EB435">
            <v>21.6</v>
          </cell>
          <cell r="EC435">
            <v>22.2</v>
          </cell>
          <cell r="ED435">
            <v>20.7</v>
          </cell>
          <cell r="EE435">
            <v>21.1</v>
          </cell>
          <cell r="EF435">
            <v>17.399999999999999</v>
          </cell>
          <cell r="EG435">
            <v>18.7</v>
          </cell>
          <cell r="EH435">
            <v>18.8</v>
          </cell>
          <cell r="EI435">
            <v>17.8</v>
          </cell>
          <cell r="EJ435">
            <v>18.2</v>
          </cell>
          <cell r="EK435">
            <v>14.9</v>
          </cell>
          <cell r="EL435">
            <v>16.399999999999999</v>
          </cell>
          <cell r="EM435">
            <v>17.7</v>
          </cell>
          <cell r="EN435">
            <v>17.600000000000001</v>
          </cell>
          <cell r="EO435">
            <v>16.7</v>
          </cell>
          <cell r="EP435">
            <v>14.1</v>
          </cell>
          <cell r="EQ435">
            <v>16.3</v>
          </cell>
          <cell r="ER435">
            <v>16.399999999999999</v>
          </cell>
          <cell r="ES435">
            <v>14.7</v>
          </cell>
          <cell r="ET435">
            <v>15.4</v>
          </cell>
          <cell r="EU435">
            <v>12.2</v>
          </cell>
          <cell r="EV435">
            <v>13.4</v>
          </cell>
          <cell r="EW435">
            <v>13.8</v>
          </cell>
          <cell r="EX435">
            <v>13.1</v>
          </cell>
          <cell r="EY435">
            <v>13.2</v>
          </cell>
          <cell r="EZ435">
            <v>13</v>
          </cell>
          <cell r="FA435">
            <v>13.6</v>
          </cell>
          <cell r="FB435">
            <v>14.1</v>
          </cell>
          <cell r="FC435">
            <v>12.4</v>
          </cell>
          <cell r="FD435">
            <v>13.3</v>
          </cell>
          <cell r="FE435">
            <v>11.4</v>
          </cell>
          <cell r="FF435">
            <v>12.7</v>
          </cell>
          <cell r="FG435">
            <v>12.8</v>
          </cell>
          <cell r="FH435">
            <v>11.7</v>
          </cell>
          <cell r="FI435">
            <v>12.2</v>
          </cell>
          <cell r="FJ435">
            <v>9.6999999999999993</v>
          </cell>
          <cell r="FK435">
            <v>10.5</v>
          </cell>
          <cell r="FL435">
            <v>11.1</v>
          </cell>
          <cell r="FM435">
            <v>9.4</v>
          </cell>
          <cell r="FN435">
            <v>10.199999999999999</v>
          </cell>
          <cell r="FO435">
            <v>8.1999999999999993</v>
          </cell>
          <cell r="FP435">
            <v>9.1999999999999993</v>
          </cell>
          <cell r="FQ435">
            <v>10.1</v>
          </cell>
          <cell r="FR435">
            <v>8.9</v>
          </cell>
          <cell r="FS435">
            <v>9.1</v>
          </cell>
          <cell r="FT435">
            <v>8.1</v>
          </cell>
          <cell r="FU435">
            <v>9.1999999999999993</v>
          </cell>
          <cell r="FV435">
            <v>10</v>
          </cell>
          <cell r="FW435">
            <v>9.1999999999999993</v>
          </cell>
          <cell r="FX435">
            <v>9.1</v>
          </cell>
          <cell r="FY435">
            <v>7.2</v>
          </cell>
          <cell r="FZ435">
            <v>8.1</v>
          </cell>
          <cell r="GA435">
            <v>10.9</v>
          </cell>
          <cell r="GB435">
            <v>11.3</v>
          </cell>
          <cell r="GC435">
            <v>9.5</v>
          </cell>
          <cell r="GD435">
            <v>9.6999999999999993</v>
          </cell>
          <cell r="GE435">
            <v>9.9</v>
          </cell>
          <cell r="GF435">
            <v>10.1</v>
          </cell>
          <cell r="GG435">
            <v>7.5</v>
          </cell>
          <cell r="GH435">
            <v>9.3000000000000007</v>
          </cell>
          <cell r="GI435">
            <v>6</v>
          </cell>
          <cell r="GJ435">
            <v>7.7</v>
          </cell>
          <cell r="GK435">
            <v>7.3</v>
          </cell>
          <cell r="GL435">
            <v>7</v>
          </cell>
          <cell r="GM435">
            <v>7</v>
          </cell>
          <cell r="GN435">
            <v>5.7</v>
          </cell>
          <cell r="GO435">
            <v>5.9</v>
          </cell>
          <cell r="GP435">
            <v>5.7</v>
          </cell>
          <cell r="GQ435">
            <v>5.2</v>
          </cell>
          <cell r="GR435">
            <v>5.6</v>
          </cell>
          <cell r="GS435">
            <v>4.7</v>
          </cell>
          <cell r="GT435">
            <v>4.7</v>
          </cell>
          <cell r="GU435">
            <v>4.2</v>
          </cell>
          <cell r="GV435">
            <v>4.3</v>
          </cell>
          <cell r="GW435">
            <v>4.5</v>
          </cell>
          <cell r="GX435">
            <v>4</v>
          </cell>
          <cell r="GY435">
            <v>5</v>
          </cell>
          <cell r="GZ435">
            <v>4.0999999999999996</v>
          </cell>
          <cell r="HA435">
            <v>4.2</v>
          </cell>
          <cell r="HB435">
            <v>4.3</v>
          </cell>
          <cell r="HC435">
            <v>4</v>
          </cell>
          <cell r="HD435">
            <v>4.8</v>
          </cell>
          <cell r="HE435">
            <v>4.5</v>
          </cell>
          <cell r="HF435">
            <v>4.2</v>
          </cell>
          <cell r="HG435">
            <v>4.4000000000000004</v>
          </cell>
          <cell r="HH435">
            <v>4.4000000000000004</v>
          </cell>
          <cell r="HI435">
            <v>5.4</v>
          </cell>
          <cell r="HJ435">
            <v>5.5</v>
          </cell>
          <cell r="HK435">
            <v>4.8</v>
          </cell>
          <cell r="HL435">
            <v>5</v>
          </cell>
          <cell r="HM435">
            <v>5.7</v>
          </cell>
          <cell r="HN435">
            <v>4.2</v>
          </cell>
          <cell r="HO435">
            <v>4.5999999999999996</v>
          </cell>
        </row>
        <row r="436">
          <cell r="A436" t="str">
            <v>COTRX</v>
          </cell>
          <cell r="B436" t="str">
            <v>(t-1) price ratio to GDP (%)</v>
          </cell>
          <cell r="C436" t="str">
            <v>Re-exports</v>
          </cell>
          <cell r="H436">
            <v>0</v>
          </cell>
          <cell r="I436">
            <v>0</v>
          </cell>
          <cell r="J436">
            <v>12.5</v>
          </cell>
          <cell r="K436">
            <v>11.4</v>
          </cell>
          <cell r="L436">
            <v>10.9</v>
          </cell>
          <cell r="M436">
            <v>11.2</v>
          </cell>
          <cell r="N436">
            <v>12.9</v>
          </cell>
          <cell r="O436">
            <v>14.4</v>
          </cell>
          <cell r="P436">
            <v>12.5</v>
          </cell>
          <cell r="Q436">
            <v>13.6</v>
          </cell>
          <cell r="R436">
            <v>13.1</v>
          </cell>
          <cell r="S436">
            <v>13.7</v>
          </cell>
          <cell r="T436">
            <v>13.3</v>
          </cell>
          <cell r="U436">
            <v>12.3</v>
          </cell>
          <cell r="V436">
            <v>13.3</v>
          </cell>
          <cell r="W436">
            <v>17</v>
          </cell>
          <cell r="X436">
            <v>16.100000000000001</v>
          </cell>
          <cell r="Y436">
            <v>14.7</v>
          </cell>
          <cell r="Z436">
            <v>14.3</v>
          </cell>
          <cell r="AA436">
            <v>15.5</v>
          </cell>
          <cell r="AB436">
            <v>13.8</v>
          </cell>
          <cell r="AC436">
            <v>13.6</v>
          </cell>
          <cell r="AD436">
            <v>14.2</v>
          </cell>
          <cell r="AE436">
            <v>13.9</v>
          </cell>
          <cell r="AF436">
            <v>14.5</v>
          </cell>
          <cell r="AG436">
            <v>15.3</v>
          </cell>
          <cell r="AH436">
            <v>17</v>
          </cell>
          <cell r="AI436">
            <v>15</v>
          </cell>
          <cell r="AJ436">
            <v>15.7</v>
          </cell>
          <cell r="AK436">
            <v>16.100000000000001</v>
          </cell>
          <cell r="AL436">
            <v>14.8</v>
          </cell>
          <cell r="AM436">
            <v>16</v>
          </cell>
          <cell r="AN436">
            <v>15.5</v>
          </cell>
          <cell r="AO436">
            <v>12.7</v>
          </cell>
          <cell r="AP436">
            <v>13.3</v>
          </cell>
          <cell r="AQ436">
            <v>12.7</v>
          </cell>
          <cell r="AR436">
            <v>14</v>
          </cell>
          <cell r="AS436">
            <v>13.1</v>
          </cell>
          <cell r="AT436">
            <v>12.9</v>
          </cell>
          <cell r="AU436">
            <v>15.4</v>
          </cell>
          <cell r="AV436">
            <v>15.1</v>
          </cell>
          <cell r="AW436">
            <v>16.7</v>
          </cell>
          <cell r="AX436">
            <v>15</v>
          </cell>
          <cell r="AY436">
            <v>16.7</v>
          </cell>
          <cell r="AZ436">
            <v>17.899999999999999</v>
          </cell>
          <cell r="BA436">
            <v>16.899999999999999</v>
          </cell>
          <cell r="BB436">
            <v>18.3</v>
          </cell>
          <cell r="BC436">
            <v>17.5</v>
          </cell>
          <cell r="BD436">
            <v>19.8</v>
          </cell>
          <cell r="BE436">
            <v>21.6</v>
          </cell>
          <cell r="BF436">
            <v>21.9</v>
          </cell>
          <cell r="BG436">
            <v>24.8</v>
          </cell>
          <cell r="BH436">
            <v>22.1</v>
          </cell>
          <cell r="BI436">
            <v>24.5</v>
          </cell>
          <cell r="BJ436">
            <v>24.7</v>
          </cell>
          <cell r="BK436">
            <v>24.4</v>
          </cell>
          <cell r="BL436">
            <v>24.5</v>
          </cell>
          <cell r="BM436">
            <v>24.5</v>
          </cell>
          <cell r="BN436">
            <v>22.3</v>
          </cell>
          <cell r="BO436">
            <v>23</v>
          </cell>
          <cell r="BP436">
            <v>21.8</v>
          </cell>
          <cell r="BQ436">
            <v>23.6</v>
          </cell>
          <cell r="BR436">
            <v>22.6</v>
          </cell>
          <cell r="BS436">
            <v>22.6</v>
          </cell>
          <cell r="BT436">
            <v>23.8</v>
          </cell>
          <cell r="BU436">
            <v>24.5</v>
          </cell>
          <cell r="BV436">
            <v>27.2</v>
          </cell>
          <cell r="BW436">
            <v>24.7</v>
          </cell>
          <cell r="BX436">
            <v>28.9</v>
          </cell>
          <cell r="BY436">
            <v>28.6</v>
          </cell>
          <cell r="BZ436">
            <v>29.6</v>
          </cell>
          <cell r="CA436">
            <v>35.299999999999997</v>
          </cell>
          <cell r="CB436">
            <v>30.7</v>
          </cell>
          <cell r="CC436">
            <v>38.5</v>
          </cell>
          <cell r="CD436">
            <v>41.8</v>
          </cell>
          <cell r="CE436">
            <v>38.700000000000003</v>
          </cell>
          <cell r="CF436">
            <v>38.799999999999997</v>
          </cell>
          <cell r="CG436">
            <v>39.4</v>
          </cell>
          <cell r="CH436">
            <v>34.700000000000003</v>
          </cell>
          <cell r="CI436">
            <v>38.700000000000003</v>
          </cell>
          <cell r="CJ436">
            <v>38.299999999999997</v>
          </cell>
          <cell r="CK436">
            <v>42.8</v>
          </cell>
          <cell r="CL436">
            <v>38.799999999999997</v>
          </cell>
          <cell r="CM436">
            <v>44.3</v>
          </cell>
          <cell r="CN436">
            <v>49.8</v>
          </cell>
          <cell r="CO436">
            <v>48</v>
          </cell>
          <cell r="CP436">
            <v>52.2</v>
          </cell>
          <cell r="CQ436">
            <v>48.7</v>
          </cell>
          <cell r="CR436">
            <v>53.8</v>
          </cell>
          <cell r="CS436">
            <v>62.1</v>
          </cell>
          <cell r="CT436">
            <v>63.8</v>
          </cell>
          <cell r="CU436">
            <v>67.8</v>
          </cell>
          <cell r="CV436">
            <v>62.2</v>
          </cell>
          <cell r="CW436">
            <v>64.099999999999994</v>
          </cell>
          <cell r="CX436">
            <v>71.7</v>
          </cell>
          <cell r="CY436">
            <v>70.400000000000006</v>
          </cell>
          <cell r="CZ436">
            <v>67.8</v>
          </cell>
          <cell r="DA436">
            <v>68.5</v>
          </cell>
          <cell r="DB436">
            <v>63.5</v>
          </cell>
          <cell r="DC436">
            <v>72.900000000000006</v>
          </cell>
          <cell r="DD436">
            <v>72.099999999999994</v>
          </cell>
          <cell r="DE436">
            <v>78.900000000000006</v>
          </cell>
          <cell r="DF436">
            <v>72.099999999999994</v>
          </cell>
          <cell r="DG436">
            <v>70.3</v>
          </cell>
          <cell r="DH436">
            <v>84</v>
          </cell>
          <cell r="DI436">
            <v>85.3</v>
          </cell>
          <cell r="DJ436">
            <v>89.6</v>
          </cell>
          <cell r="DK436">
            <v>82.7</v>
          </cell>
          <cell r="DL436">
            <v>81.7</v>
          </cell>
          <cell r="DM436">
            <v>96.4</v>
          </cell>
          <cell r="DN436">
            <v>94.9</v>
          </cell>
          <cell r="DO436">
            <v>99.5</v>
          </cell>
          <cell r="DP436">
            <v>93.4</v>
          </cell>
          <cell r="DQ436">
            <v>88.6</v>
          </cell>
          <cell r="DR436">
            <v>98.4</v>
          </cell>
          <cell r="DS436">
            <v>99.6</v>
          </cell>
          <cell r="DT436">
            <v>98.8</v>
          </cell>
          <cell r="DU436">
            <v>96.5</v>
          </cell>
          <cell r="DV436">
            <v>84.6</v>
          </cell>
          <cell r="DW436">
            <v>96.5</v>
          </cell>
          <cell r="DX436">
            <v>98.7</v>
          </cell>
          <cell r="DY436">
            <v>97.3</v>
          </cell>
          <cell r="DZ436">
            <v>94.5</v>
          </cell>
          <cell r="EA436">
            <v>91.7</v>
          </cell>
          <cell r="EB436">
            <v>102.3</v>
          </cell>
          <cell r="EC436">
            <v>106.5</v>
          </cell>
          <cell r="ED436">
            <v>100</v>
          </cell>
          <cell r="EE436">
            <v>100.3</v>
          </cell>
          <cell r="EF436">
            <v>95.2</v>
          </cell>
          <cell r="EG436">
            <v>104.2</v>
          </cell>
          <cell r="EH436">
            <v>108.5</v>
          </cell>
          <cell r="EI436">
            <v>100.8</v>
          </cell>
          <cell r="EJ436">
            <v>102.3</v>
          </cell>
          <cell r="EK436">
            <v>92.1</v>
          </cell>
          <cell r="EL436">
            <v>100.5</v>
          </cell>
          <cell r="EM436">
            <v>102.9</v>
          </cell>
          <cell r="EN436">
            <v>103.7</v>
          </cell>
          <cell r="EO436">
            <v>100</v>
          </cell>
          <cell r="EP436">
            <v>88.2</v>
          </cell>
          <cell r="EQ436">
            <v>96.5</v>
          </cell>
          <cell r="ER436">
            <v>94.9</v>
          </cell>
          <cell r="ES436">
            <v>93.3</v>
          </cell>
          <cell r="ET436">
            <v>93.2</v>
          </cell>
          <cell r="EU436">
            <v>83</v>
          </cell>
          <cell r="EV436">
            <v>91.4</v>
          </cell>
          <cell r="EW436">
            <v>96.5</v>
          </cell>
          <cell r="EX436">
            <v>94</v>
          </cell>
          <cell r="EY436">
            <v>91.5</v>
          </cell>
          <cell r="EZ436">
            <v>91.8</v>
          </cell>
          <cell r="FA436">
            <v>101.2</v>
          </cell>
          <cell r="FB436">
            <v>107.4</v>
          </cell>
          <cell r="FC436">
            <v>103.1</v>
          </cell>
          <cell r="FD436">
            <v>101.1</v>
          </cell>
          <cell r="FE436">
            <v>98.6</v>
          </cell>
          <cell r="FF436">
            <v>101.4</v>
          </cell>
          <cell r="FG436">
            <v>107.6</v>
          </cell>
          <cell r="FH436">
            <v>98.2</v>
          </cell>
          <cell r="FI436">
            <v>101.5</v>
          </cell>
          <cell r="FJ436">
            <v>96.3</v>
          </cell>
          <cell r="FK436">
            <v>108.4</v>
          </cell>
          <cell r="FL436">
            <v>118.3</v>
          </cell>
          <cell r="FM436">
            <v>113.8</v>
          </cell>
          <cell r="FN436">
            <v>109.6</v>
          </cell>
          <cell r="FO436">
            <v>113.7</v>
          </cell>
          <cell r="FP436">
            <v>128.1</v>
          </cell>
          <cell r="FQ436">
            <v>127.3</v>
          </cell>
          <cell r="FR436">
            <v>126.6</v>
          </cell>
          <cell r="FS436">
            <v>124.1</v>
          </cell>
          <cell r="FT436">
            <v>127.2</v>
          </cell>
          <cell r="FU436">
            <v>142.30000000000001</v>
          </cell>
          <cell r="FV436">
            <v>144.5</v>
          </cell>
          <cell r="FW436">
            <v>137.19999999999999</v>
          </cell>
          <cell r="FX436">
            <v>137.9</v>
          </cell>
          <cell r="FY436">
            <v>137.1</v>
          </cell>
          <cell r="FZ436">
            <v>155</v>
          </cell>
          <cell r="GA436">
            <v>156.1</v>
          </cell>
          <cell r="GB436">
            <v>146.1</v>
          </cell>
          <cell r="GC436">
            <v>148.69999999999999</v>
          </cell>
          <cell r="GD436">
            <v>142</v>
          </cell>
          <cell r="GE436">
            <v>153.5</v>
          </cell>
          <cell r="GF436">
            <v>160.69999999999999</v>
          </cell>
          <cell r="GG436">
            <v>156.9</v>
          </cell>
          <cell r="GH436">
            <v>153.5</v>
          </cell>
          <cell r="GI436">
            <v>147.80000000000001</v>
          </cell>
          <cell r="GJ436">
            <v>163</v>
          </cell>
          <cell r="GK436">
            <v>164</v>
          </cell>
          <cell r="GL436">
            <v>156.69999999999999</v>
          </cell>
          <cell r="GM436">
            <v>158</v>
          </cell>
          <cell r="GN436">
            <v>148.6</v>
          </cell>
          <cell r="GO436">
            <v>163.80000000000001</v>
          </cell>
          <cell r="GP436">
            <v>164.7</v>
          </cell>
          <cell r="GQ436">
            <v>153.30000000000001</v>
          </cell>
          <cell r="GR436">
            <v>157.6</v>
          </cell>
          <cell r="GS436">
            <v>127.6</v>
          </cell>
          <cell r="GT436">
            <v>151.5</v>
          </cell>
          <cell r="GU436">
            <v>149.6</v>
          </cell>
          <cell r="GV436">
            <v>149.30000000000001</v>
          </cell>
          <cell r="GW436">
            <v>144.80000000000001</v>
          </cell>
          <cell r="GX436">
            <v>146.19999999999999</v>
          </cell>
          <cell r="GY436">
            <v>173.1</v>
          </cell>
          <cell r="GZ436">
            <v>171.9</v>
          </cell>
          <cell r="HA436">
            <v>153.80000000000001</v>
          </cell>
          <cell r="HB436">
            <v>161.19999999999999</v>
          </cell>
          <cell r="HC436">
            <v>165.2</v>
          </cell>
          <cell r="HD436">
            <v>171.4</v>
          </cell>
          <cell r="HE436">
            <v>168.3</v>
          </cell>
          <cell r="HF436">
            <v>159.69999999999999</v>
          </cell>
          <cell r="HG436">
            <v>166</v>
          </cell>
          <cell r="HH436">
            <v>161.80000000000001</v>
          </cell>
          <cell r="HI436">
            <v>176.2</v>
          </cell>
          <cell r="HJ436">
            <v>179.1</v>
          </cell>
          <cell r="HK436">
            <v>171.4</v>
          </cell>
          <cell r="HL436">
            <v>172.2</v>
          </cell>
          <cell r="HM436">
            <v>170.1</v>
          </cell>
          <cell r="HN436">
            <v>182.8</v>
          </cell>
          <cell r="HO436">
            <v>185.9</v>
          </cell>
        </row>
        <row r="437">
          <cell r="A437" t="str">
            <v>COTMG</v>
          </cell>
          <cell r="B437" t="str">
            <v>(t-1) price ratio to GDP (%)</v>
          </cell>
          <cell r="C437" t="str">
            <v>Imports of goods</v>
          </cell>
          <cell r="H437">
            <v>0</v>
          </cell>
          <cell r="I437">
            <v>0</v>
          </cell>
          <cell r="J437">
            <v>77.5</v>
          </cell>
          <cell r="K437">
            <v>69.3</v>
          </cell>
          <cell r="L437">
            <v>69.2</v>
          </cell>
          <cell r="M437">
            <v>62.8</v>
          </cell>
          <cell r="N437">
            <v>68.8</v>
          </cell>
          <cell r="O437">
            <v>68.400000000000006</v>
          </cell>
          <cell r="P437">
            <v>72.599999999999994</v>
          </cell>
          <cell r="Q437">
            <v>72.5</v>
          </cell>
          <cell r="R437">
            <v>75.8</v>
          </cell>
          <cell r="S437">
            <v>77</v>
          </cell>
          <cell r="T437">
            <v>68.7</v>
          </cell>
          <cell r="U437">
            <v>57.7</v>
          </cell>
          <cell r="V437">
            <v>61.8</v>
          </cell>
          <cell r="W437">
            <v>62.3</v>
          </cell>
          <cell r="X437">
            <v>69.5</v>
          </cell>
          <cell r="Y437">
            <v>63.8</v>
          </cell>
          <cell r="Z437">
            <v>57.2</v>
          </cell>
          <cell r="AA437">
            <v>69.2</v>
          </cell>
          <cell r="AB437">
            <v>56.4</v>
          </cell>
          <cell r="AC437">
            <v>55.7</v>
          </cell>
          <cell r="AD437">
            <v>60.4</v>
          </cell>
          <cell r="AE437">
            <v>61.8</v>
          </cell>
          <cell r="AF437">
            <v>66.7</v>
          </cell>
          <cell r="AG437">
            <v>71.2</v>
          </cell>
          <cell r="AH437">
            <v>83</v>
          </cell>
          <cell r="AI437">
            <v>71.400000000000006</v>
          </cell>
          <cell r="AJ437">
            <v>66.2</v>
          </cell>
          <cell r="AK437">
            <v>73.099999999999994</v>
          </cell>
          <cell r="AL437">
            <v>66.900000000000006</v>
          </cell>
          <cell r="AM437">
            <v>71.5</v>
          </cell>
          <cell r="AN437">
            <v>70</v>
          </cell>
          <cell r="AO437">
            <v>60.8</v>
          </cell>
          <cell r="AP437">
            <v>67.3</v>
          </cell>
          <cell r="AQ437">
            <v>58.1</v>
          </cell>
          <cell r="AR437">
            <v>67.3</v>
          </cell>
          <cell r="AS437">
            <v>63.8</v>
          </cell>
          <cell r="AT437">
            <v>62.2</v>
          </cell>
          <cell r="AU437">
            <v>69.5</v>
          </cell>
          <cell r="AV437">
            <v>71.5</v>
          </cell>
          <cell r="AW437">
            <v>82.8</v>
          </cell>
          <cell r="AX437">
            <v>72.099999999999994</v>
          </cell>
          <cell r="AY437">
            <v>68.2</v>
          </cell>
          <cell r="AZ437">
            <v>74.5</v>
          </cell>
          <cell r="BA437">
            <v>73.599999999999994</v>
          </cell>
          <cell r="BB437">
            <v>78</v>
          </cell>
          <cell r="BC437">
            <v>73.900000000000006</v>
          </cell>
          <cell r="BD437">
            <v>77.099999999999994</v>
          </cell>
          <cell r="BE437">
            <v>80.7</v>
          </cell>
          <cell r="BF437">
            <v>75.900000000000006</v>
          </cell>
          <cell r="BG437">
            <v>86.4</v>
          </cell>
          <cell r="BH437">
            <v>80.2</v>
          </cell>
          <cell r="BI437">
            <v>77.900000000000006</v>
          </cell>
          <cell r="BJ437">
            <v>80.099999999999994</v>
          </cell>
          <cell r="BK437">
            <v>76.400000000000006</v>
          </cell>
          <cell r="BL437">
            <v>74.7</v>
          </cell>
          <cell r="BM437">
            <v>77.3</v>
          </cell>
          <cell r="BN437">
            <v>70.8</v>
          </cell>
          <cell r="BO437">
            <v>76.3</v>
          </cell>
          <cell r="BP437">
            <v>73.7</v>
          </cell>
          <cell r="BQ437">
            <v>74.400000000000006</v>
          </cell>
          <cell r="BR437">
            <v>73.900000000000006</v>
          </cell>
          <cell r="BS437">
            <v>66.900000000000006</v>
          </cell>
          <cell r="BT437">
            <v>75.2</v>
          </cell>
          <cell r="BU437">
            <v>73.400000000000006</v>
          </cell>
          <cell r="BV437">
            <v>77.3</v>
          </cell>
          <cell r="BW437">
            <v>73.5</v>
          </cell>
          <cell r="BX437">
            <v>78.099999999999994</v>
          </cell>
          <cell r="BY437">
            <v>82.3</v>
          </cell>
          <cell r="BZ437">
            <v>80.2</v>
          </cell>
          <cell r="CA437">
            <v>87.8</v>
          </cell>
          <cell r="CB437">
            <v>82.4</v>
          </cell>
          <cell r="CC437">
            <v>82.4</v>
          </cell>
          <cell r="CD437">
            <v>92.1</v>
          </cell>
          <cell r="CE437">
            <v>84.9</v>
          </cell>
          <cell r="CF437">
            <v>91.5</v>
          </cell>
          <cell r="CG437">
            <v>87.8</v>
          </cell>
          <cell r="CH437">
            <v>76.400000000000006</v>
          </cell>
          <cell r="CI437">
            <v>86.3</v>
          </cell>
          <cell r="CJ437">
            <v>79.8</v>
          </cell>
          <cell r="CK437">
            <v>88.9</v>
          </cell>
          <cell r="CL437">
            <v>83.1</v>
          </cell>
          <cell r="CM437">
            <v>91.8</v>
          </cell>
          <cell r="CN437">
            <v>102.4</v>
          </cell>
          <cell r="CO437">
            <v>92.8</v>
          </cell>
          <cell r="CP437">
            <v>100.6</v>
          </cell>
          <cell r="CQ437">
            <v>96.9</v>
          </cell>
          <cell r="CR437">
            <v>97.4</v>
          </cell>
          <cell r="CS437">
            <v>114.2</v>
          </cell>
          <cell r="CT437">
            <v>109.3</v>
          </cell>
          <cell r="CU437">
            <v>115.7</v>
          </cell>
          <cell r="CV437">
            <v>109.5</v>
          </cell>
          <cell r="CW437">
            <v>110</v>
          </cell>
          <cell r="CX437">
            <v>122.2</v>
          </cell>
          <cell r="CY437">
            <v>108.6</v>
          </cell>
          <cell r="CZ437">
            <v>106.4</v>
          </cell>
          <cell r="DA437">
            <v>111.6</v>
          </cell>
          <cell r="DB437">
            <v>100.1</v>
          </cell>
          <cell r="DC437">
            <v>115.2</v>
          </cell>
          <cell r="DD437">
            <v>106.9</v>
          </cell>
          <cell r="DE437">
            <v>118.4</v>
          </cell>
          <cell r="DF437">
            <v>110.4</v>
          </cell>
          <cell r="DG437">
            <v>106.5</v>
          </cell>
          <cell r="DH437">
            <v>126.1</v>
          </cell>
          <cell r="DI437">
            <v>117.7</v>
          </cell>
          <cell r="DJ437">
            <v>122.7</v>
          </cell>
          <cell r="DK437">
            <v>118.5</v>
          </cell>
          <cell r="DL437">
            <v>114</v>
          </cell>
          <cell r="DM437">
            <v>136.6</v>
          </cell>
          <cell r="DN437">
            <v>124.2</v>
          </cell>
          <cell r="DO437">
            <v>133.30000000000001</v>
          </cell>
          <cell r="DP437">
            <v>127.3</v>
          </cell>
          <cell r="DQ437">
            <v>116.9</v>
          </cell>
          <cell r="DR437">
            <v>131.5</v>
          </cell>
          <cell r="DS437">
            <v>123.6</v>
          </cell>
          <cell r="DT437">
            <v>122.3</v>
          </cell>
          <cell r="DU437">
            <v>123.6</v>
          </cell>
          <cell r="DV437">
            <v>107.1</v>
          </cell>
          <cell r="DW437">
            <v>129</v>
          </cell>
          <cell r="DX437">
            <v>123.6</v>
          </cell>
          <cell r="DY437">
            <v>124.4</v>
          </cell>
          <cell r="DZ437">
            <v>121.2</v>
          </cell>
          <cell r="EA437">
            <v>121</v>
          </cell>
          <cell r="EB437">
            <v>137.9</v>
          </cell>
          <cell r="EC437">
            <v>133.6</v>
          </cell>
          <cell r="ED437">
            <v>127.9</v>
          </cell>
          <cell r="EE437">
            <v>130.19999999999999</v>
          </cell>
          <cell r="EF437">
            <v>125.2</v>
          </cell>
          <cell r="EG437">
            <v>137.1</v>
          </cell>
          <cell r="EH437">
            <v>133.1</v>
          </cell>
          <cell r="EI437">
            <v>129.19999999999999</v>
          </cell>
          <cell r="EJ437">
            <v>131.1</v>
          </cell>
          <cell r="EK437">
            <v>120.7</v>
          </cell>
          <cell r="EL437">
            <v>129.9</v>
          </cell>
          <cell r="EM437">
            <v>128.1</v>
          </cell>
          <cell r="EN437">
            <v>130.69999999999999</v>
          </cell>
          <cell r="EO437">
            <v>127.5</v>
          </cell>
          <cell r="EP437">
            <v>112.1</v>
          </cell>
          <cell r="EQ437">
            <v>124.6</v>
          </cell>
          <cell r="ER437">
            <v>114.7</v>
          </cell>
          <cell r="ES437">
            <v>111.3</v>
          </cell>
          <cell r="ET437">
            <v>115.6</v>
          </cell>
          <cell r="EU437">
            <v>97</v>
          </cell>
          <cell r="EV437">
            <v>106.6</v>
          </cell>
          <cell r="EW437">
            <v>109.8</v>
          </cell>
          <cell r="EX437">
            <v>107.6</v>
          </cell>
          <cell r="EY437">
            <v>105.5</v>
          </cell>
          <cell r="EZ437">
            <v>109.3</v>
          </cell>
          <cell r="FA437">
            <v>119.5</v>
          </cell>
          <cell r="FB437">
            <v>123.7</v>
          </cell>
          <cell r="FC437">
            <v>118.6</v>
          </cell>
          <cell r="FD437">
            <v>117.9</v>
          </cell>
          <cell r="FE437">
            <v>118.6</v>
          </cell>
          <cell r="FF437">
            <v>122.2</v>
          </cell>
          <cell r="FG437">
            <v>124.9</v>
          </cell>
          <cell r="FH437">
            <v>113.3</v>
          </cell>
          <cell r="FI437">
            <v>119.7</v>
          </cell>
          <cell r="FJ437">
            <v>111.4</v>
          </cell>
          <cell r="FK437">
            <v>126.3</v>
          </cell>
          <cell r="FL437">
            <v>132.69999999999999</v>
          </cell>
          <cell r="FM437">
            <v>126.2</v>
          </cell>
          <cell r="FN437">
            <v>124.4</v>
          </cell>
          <cell r="FO437">
            <v>126.3</v>
          </cell>
          <cell r="FP437">
            <v>139.69999999999999</v>
          </cell>
          <cell r="FQ437">
            <v>137</v>
          </cell>
          <cell r="FR437">
            <v>138.19999999999999</v>
          </cell>
          <cell r="FS437">
            <v>135.4</v>
          </cell>
          <cell r="FT437">
            <v>143.6</v>
          </cell>
          <cell r="FU437">
            <v>157.6</v>
          </cell>
          <cell r="FV437">
            <v>153.69999999999999</v>
          </cell>
          <cell r="FW437">
            <v>143.1</v>
          </cell>
          <cell r="FX437">
            <v>149.4</v>
          </cell>
          <cell r="FY437">
            <v>148.6</v>
          </cell>
          <cell r="FZ437">
            <v>167</v>
          </cell>
          <cell r="GA437">
            <v>166.8</v>
          </cell>
          <cell r="GB437">
            <v>158.4</v>
          </cell>
          <cell r="GC437">
            <v>160.30000000000001</v>
          </cell>
          <cell r="GD437">
            <v>157.69999999999999</v>
          </cell>
          <cell r="GE437">
            <v>170.2</v>
          </cell>
          <cell r="GF437">
            <v>172</v>
          </cell>
          <cell r="GG437">
            <v>167.5</v>
          </cell>
          <cell r="GH437">
            <v>167</v>
          </cell>
          <cell r="GI437">
            <v>163.80000000000001</v>
          </cell>
          <cell r="GJ437">
            <v>183.5</v>
          </cell>
          <cell r="GK437">
            <v>178.8</v>
          </cell>
          <cell r="GL437">
            <v>174.3</v>
          </cell>
          <cell r="GM437">
            <v>175.2</v>
          </cell>
          <cell r="GN437">
            <v>163.6</v>
          </cell>
          <cell r="GO437">
            <v>182.5</v>
          </cell>
          <cell r="GP437">
            <v>178.3</v>
          </cell>
          <cell r="GQ437">
            <v>165.3</v>
          </cell>
          <cell r="GR437">
            <v>172.3</v>
          </cell>
          <cell r="GS437">
            <v>144.4</v>
          </cell>
          <cell r="GT437">
            <v>169</v>
          </cell>
          <cell r="GU437">
            <v>171</v>
          </cell>
          <cell r="GV437">
            <v>171.2</v>
          </cell>
          <cell r="GW437">
            <v>164.4</v>
          </cell>
          <cell r="GX437">
            <v>169.4</v>
          </cell>
          <cell r="GY437">
            <v>194.3</v>
          </cell>
          <cell r="GZ437">
            <v>185.7</v>
          </cell>
          <cell r="HA437">
            <v>172</v>
          </cell>
          <cell r="HB437">
            <v>180.2</v>
          </cell>
          <cell r="HC437">
            <v>187.1</v>
          </cell>
          <cell r="HD437">
            <v>200.1</v>
          </cell>
          <cell r="HE437">
            <v>192.3</v>
          </cell>
          <cell r="HF437">
            <v>184.5</v>
          </cell>
          <cell r="HG437">
            <v>190.9</v>
          </cell>
          <cell r="HH437">
            <v>190.2</v>
          </cell>
          <cell r="HI437">
            <v>209.1</v>
          </cell>
          <cell r="HJ437">
            <v>206.6</v>
          </cell>
          <cell r="HK437">
            <v>201</v>
          </cell>
          <cell r="HL437">
            <v>201.8</v>
          </cell>
          <cell r="HM437">
            <v>202.7</v>
          </cell>
          <cell r="HN437">
            <v>218.1</v>
          </cell>
          <cell r="HO437">
            <v>214.6</v>
          </cell>
        </row>
        <row r="438">
          <cell r="A438" t="str">
            <v>COTXS</v>
          </cell>
          <cell r="B438" t="str">
            <v>(t-1) price ratio to GDP (%)</v>
          </cell>
          <cell r="C438" t="str">
            <v>Exports of services</v>
          </cell>
          <cell r="H438">
            <v>0</v>
          </cell>
          <cell r="I438">
            <v>0</v>
          </cell>
          <cell r="J438">
            <v>27.5</v>
          </cell>
          <cell r="K438">
            <v>24.9</v>
          </cell>
          <cell r="L438">
            <v>24.3</v>
          </cell>
          <cell r="M438">
            <v>21.8</v>
          </cell>
          <cell r="N438">
            <v>22.2</v>
          </cell>
          <cell r="O438">
            <v>24.2</v>
          </cell>
          <cell r="P438">
            <v>25.3</v>
          </cell>
          <cell r="Q438">
            <v>26.3</v>
          </cell>
          <cell r="R438">
            <v>28</v>
          </cell>
          <cell r="S438">
            <v>25.1</v>
          </cell>
          <cell r="T438">
            <v>25</v>
          </cell>
          <cell r="U438">
            <v>23.6</v>
          </cell>
          <cell r="V438">
            <v>23</v>
          </cell>
          <cell r="W438">
            <v>21.1</v>
          </cell>
          <cell r="X438">
            <v>21.1</v>
          </cell>
          <cell r="Y438">
            <v>22.1</v>
          </cell>
          <cell r="Z438">
            <v>24</v>
          </cell>
          <cell r="AA438">
            <v>23.4</v>
          </cell>
          <cell r="AB438">
            <v>19.600000000000001</v>
          </cell>
          <cell r="AC438">
            <v>19.2</v>
          </cell>
          <cell r="AD438">
            <v>21.5</v>
          </cell>
          <cell r="AE438">
            <v>24.4</v>
          </cell>
          <cell r="AF438">
            <v>23.6</v>
          </cell>
          <cell r="AG438">
            <v>22.6</v>
          </cell>
          <cell r="AH438">
            <v>23</v>
          </cell>
          <cell r="AI438">
            <v>23.4</v>
          </cell>
          <cell r="AJ438">
            <v>25.4</v>
          </cell>
          <cell r="AK438">
            <v>25</v>
          </cell>
          <cell r="AL438">
            <v>23</v>
          </cell>
          <cell r="AM438">
            <v>22.4</v>
          </cell>
          <cell r="AN438">
            <v>24</v>
          </cell>
          <cell r="AO438">
            <v>23.9</v>
          </cell>
          <cell r="AP438">
            <v>23.4</v>
          </cell>
          <cell r="AQ438">
            <v>20.2</v>
          </cell>
          <cell r="AR438">
            <v>20.100000000000001</v>
          </cell>
          <cell r="AS438">
            <v>21.8</v>
          </cell>
          <cell r="AT438">
            <v>22.8</v>
          </cell>
          <cell r="AU438">
            <v>23.2</v>
          </cell>
          <cell r="AV438">
            <v>22.9</v>
          </cell>
          <cell r="AW438">
            <v>22.6</v>
          </cell>
          <cell r="AX438">
            <v>22.9</v>
          </cell>
          <cell r="AY438">
            <v>23.8</v>
          </cell>
          <cell r="AZ438">
            <v>23.4</v>
          </cell>
          <cell r="BA438">
            <v>21.6</v>
          </cell>
          <cell r="BB438">
            <v>20.5</v>
          </cell>
          <cell r="BC438">
            <v>22.3</v>
          </cell>
          <cell r="BD438">
            <v>22.5</v>
          </cell>
          <cell r="BE438">
            <v>21.8</v>
          </cell>
          <cell r="BF438">
            <v>19.899999999999999</v>
          </cell>
          <cell r="BG438">
            <v>19.5</v>
          </cell>
          <cell r="BH438">
            <v>20.9</v>
          </cell>
          <cell r="BI438">
            <v>22.2</v>
          </cell>
          <cell r="BJ438">
            <v>21.5</v>
          </cell>
          <cell r="BK438">
            <v>20.3</v>
          </cell>
          <cell r="BL438">
            <v>19.3</v>
          </cell>
          <cell r="BM438">
            <v>20.8</v>
          </cell>
          <cell r="BN438">
            <v>22.5</v>
          </cell>
          <cell r="BO438">
            <v>21.8</v>
          </cell>
          <cell r="BP438">
            <v>20.2</v>
          </cell>
          <cell r="BQ438">
            <v>19.600000000000001</v>
          </cell>
          <cell r="BR438">
            <v>21</v>
          </cell>
          <cell r="BS438">
            <v>21.7</v>
          </cell>
          <cell r="BT438">
            <v>21.5</v>
          </cell>
          <cell r="BU438">
            <v>20.399999999999999</v>
          </cell>
          <cell r="BV438">
            <v>20.399999999999999</v>
          </cell>
          <cell r="BW438">
            <v>21</v>
          </cell>
          <cell r="BX438">
            <v>23.3</v>
          </cell>
          <cell r="BY438">
            <v>22.7</v>
          </cell>
          <cell r="BZ438">
            <v>21.1</v>
          </cell>
          <cell r="CA438">
            <v>21.4</v>
          </cell>
          <cell r="CB438">
            <v>22.1</v>
          </cell>
          <cell r="CC438">
            <v>24.7</v>
          </cell>
          <cell r="CD438">
            <v>24.7</v>
          </cell>
          <cell r="CE438">
            <v>21.7</v>
          </cell>
          <cell r="CF438">
            <v>21.8</v>
          </cell>
          <cell r="CG438">
            <v>23.2</v>
          </cell>
          <cell r="CH438">
            <v>23.6</v>
          </cell>
          <cell r="CI438">
            <v>23.9</v>
          </cell>
          <cell r="CJ438">
            <v>22.2</v>
          </cell>
          <cell r="CK438">
            <v>22.5</v>
          </cell>
          <cell r="CL438">
            <v>23</v>
          </cell>
          <cell r="CM438">
            <v>24.1</v>
          </cell>
          <cell r="CN438">
            <v>24.5</v>
          </cell>
          <cell r="CO438">
            <v>22.2</v>
          </cell>
          <cell r="CP438">
            <v>23.4</v>
          </cell>
          <cell r="CQ438">
            <v>23.5</v>
          </cell>
          <cell r="CR438">
            <v>25</v>
          </cell>
          <cell r="CS438">
            <v>25.6</v>
          </cell>
          <cell r="CT438">
            <v>22.3</v>
          </cell>
          <cell r="CU438">
            <v>23.3</v>
          </cell>
          <cell r="CV438">
            <v>23.9</v>
          </cell>
          <cell r="CW438">
            <v>24.3</v>
          </cell>
          <cell r="CX438">
            <v>25.1</v>
          </cell>
          <cell r="CY438">
            <v>22.5</v>
          </cell>
          <cell r="CZ438">
            <v>23.7</v>
          </cell>
          <cell r="DA438">
            <v>23.9</v>
          </cell>
          <cell r="DB438">
            <v>24.5</v>
          </cell>
          <cell r="DC438">
            <v>25.1</v>
          </cell>
          <cell r="DD438">
            <v>22.6</v>
          </cell>
          <cell r="DE438">
            <v>23.3</v>
          </cell>
          <cell r="DF438">
            <v>23.8</v>
          </cell>
          <cell r="DG438">
            <v>24</v>
          </cell>
          <cell r="DH438">
            <v>25</v>
          </cell>
          <cell r="DI438">
            <v>22.4</v>
          </cell>
          <cell r="DJ438">
            <v>23.3</v>
          </cell>
          <cell r="DK438">
            <v>23.6</v>
          </cell>
          <cell r="DL438">
            <v>24.5</v>
          </cell>
          <cell r="DM438">
            <v>25.2</v>
          </cell>
          <cell r="DN438">
            <v>23</v>
          </cell>
          <cell r="DO438">
            <v>23.5</v>
          </cell>
          <cell r="DP438">
            <v>24</v>
          </cell>
          <cell r="DQ438">
            <v>23.7</v>
          </cell>
          <cell r="DR438">
            <v>24.4</v>
          </cell>
          <cell r="DS438">
            <v>22.9</v>
          </cell>
          <cell r="DT438">
            <v>22.8</v>
          </cell>
          <cell r="DU438">
            <v>23.4</v>
          </cell>
          <cell r="DV438">
            <v>23.1</v>
          </cell>
          <cell r="DW438">
            <v>23.2</v>
          </cell>
          <cell r="DX438">
            <v>22.3</v>
          </cell>
          <cell r="DY438">
            <v>22.9</v>
          </cell>
          <cell r="DZ438">
            <v>22.9</v>
          </cell>
          <cell r="EA438">
            <v>22.6</v>
          </cell>
          <cell r="EB438">
            <v>23</v>
          </cell>
          <cell r="EC438">
            <v>22.2</v>
          </cell>
          <cell r="ED438">
            <v>22.6</v>
          </cell>
          <cell r="EE438">
            <v>22.6</v>
          </cell>
          <cell r="EF438">
            <v>24.6</v>
          </cell>
          <cell r="EG438">
            <v>24.7</v>
          </cell>
          <cell r="EH438">
            <v>23.7</v>
          </cell>
          <cell r="EI438">
            <v>24</v>
          </cell>
          <cell r="EJ438">
            <v>24.2</v>
          </cell>
          <cell r="EK438">
            <v>23.2</v>
          </cell>
          <cell r="EL438">
            <v>22.5</v>
          </cell>
          <cell r="EM438">
            <v>20.9</v>
          </cell>
          <cell r="EN438">
            <v>21.2</v>
          </cell>
          <cell r="EO438">
            <v>21.9</v>
          </cell>
          <cell r="EP438">
            <v>21.1</v>
          </cell>
          <cell r="EQ438">
            <v>20.5</v>
          </cell>
          <cell r="ER438">
            <v>21.5</v>
          </cell>
          <cell r="ES438">
            <v>22.6</v>
          </cell>
          <cell r="ET438">
            <v>21.4</v>
          </cell>
          <cell r="EU438">
            <v>20.8</v>
          </cell>
          <cell r="EV438">
            <v>20.3</v>
          </cell>
          <cell r="EW438">
            <v>22.1</v>
          </cell>
          <cell r="EX438">
            <v>22.4</v>
          </cell>
          <cell r="EY438">
            <v>21.4</v>
          </cell>
          <cell r="EZ438">
            <v>22.1</v>
          </cell>
          <cell r="FA438">
            <v>22</v>
          </cell>
          <cell r="FB438">
            <v>23.6</v>
          </cell>
          <cell r="FC438">
            <v>23.3</v>
          </cell>
          <cell r="FD438">
            <v>22.8</v>
          </cell>
          <cell r="FE438">
            <v>24.4</v>
          </cell>
          <cell r="FF438">
            <v>24.4</v>
          </cell>
          <cell r="FG438">
            <v>25.6</v>
          </cell>
          <cell r="FH438">
            <v>25.7</v>
          </cell>
          <cell r="FI438">
            <v>25</v>
          </cell>
          <cell r="FJ438">
            <v>25</v>
          </cell>
          <cell r="FK438">
            <v>25.5</v>
          </cell>
          <cell r="FL438">
            <v>27.6</v>
          </cell>
          <cell r="FM438">
            <v>28.2</v>
          </cell>
          <cell r="FN438">
            <v>26.7</v>
          </cell>
          <cell r="FO438">
            <v>27.8</v>
          </cell>
          <cell r="FP438">
            <v>23.7</v>
          </cell>
          <cell r="FQ438">
            <v>29.7</v>
          </cell>
          <cell r="FR438">
            <v>30.6</v>
          </cell>
          <cell r="FS438">
            <v>28.1</v>
          </cell>
          <cell r="FT438">
            <v>30.9</v>
          </cell>
          <cell r="FU438">
            <v>29.9</v>
          </cell>
          <cell r="FV438">
            <v>32.700000000000003</v>
          </cell>
          <cell r="FW438">
            <v>32</v>
          </cell>
          <cell r="FX438">
            <v>31.4</v>
          </cell>
          <cell r="FY438">
            <v>33.9</v>
          </cell>
          <cell r="FZ438">
            <v>32.5</v>
          </cell>
          <cell r="GA438">
            <v>35</v>
          </cell>
          <cell r="GB438">
            <v>34.5</v>
          </cell>
          <cell r="GC438">
            <v>34</v>
          </cell>
          <cell r="GD438">
            <v>35.700000000000003</v>
          </cell>
          <cell r="GE438">
            <v>35.200000000000003</v>
          </cell>
          <cell r="GF438">
            <v>37.200000000000003</v>
          </cell>
          <cell r="GG438">
            <v>36.5</v>
          </cell>
          <cell r="GH438">
            <v>36.200000000000003</v>
          </cell>
          <cell r="GI438">
            <v>40.299999999999997</v>
          </cell>
          <cell r="GJ438">
            <v>38.700000000000003</v>
          </cell>
          <cell r="GK438">
            <v>42</v>
          </cell>
          <cell r="GL438">
            <v>40.700000000000003</v>
          </cell>
          <cell r="GM438">
            <v>40.5</v>
          </cell>
          <cell r="GN438">
            <v>40.9</v>
          </cell>
          <cell r="GO438">
            <v>39.799999999999997</v>
          </cell>
          <cell r="GP438">
            <v>43</v>
          </cell>
          <cell r="GQ438">
            <v>41.6</v>
          </cell>
          <cell r="GR438">
            <v>41.4</v>
          </cell>
          <cell r="GS438">
            <v>42.6</v>
          </cell>
          <cell r="GT438">
            <v>40.200000000000003</v>
          </cell>
          <cell r="GU438">
            <v>45.1</v>
          </cell>
          <cell r="GV438">
            <v>45.4</v>
          </cell>
          <cell r="GW438">
            <v>43.4</v>
          </cell>
          <cell r="GX438">
            <v>43.4</v>
          </cell>
          <cell r="GY438">
            <v>41.3</v>
          </cell>
          <cell r="GZ438">
            <v>45.6</v>
          </cell>
          <cell r="HA438">
            <v>43.8</v>
          </cell>
          <cell r="HB438">
            <v>43.6</v>
          </cell>
          <cell r="HC438">
            <v>46.4</v>
          </cell>
          <cell r="HD438">
            <v>45</v>
          </cell>
          <cell r="HE438">
            <v>49.1</v>
          </cell>
          <cell r="HF438">
            <v>47.4</v>
          </cell>
          <cell r="HG438">
            <v>47</v>
          </cell>
          <cell r="HH438">
            <v>48.9</v>
          </cell>
          <cell r="HI438">
            <v>47.4</v>
          </cell>
          <cell r="HJ438">
            <v>50.2</v>
          </cell>
          <cell r="HK438">
            <v>49.1</v>
          </cell>
          <cell r="HL438">
            <v>48.9</v>
          </cell>
          <cell r="HM438">
            <v>50.1</v>
          </cell>
          <cell r="HN438">
            <v>49.8</v>
          </cell>
          <cell r="HO438">
            <v>51.1</v>
          </cell>
        </row>
        <row r="439">
          <cell r="A439" t="str">
            <v>COTMS</v>
          </cell>
          <cell r="B439" t="str">
            <v>(t-1) price ratio to GDP (%)</v>
          </cell>
          <cell r="C439" t="str">
            <v>Imports of services</v>
          </cell>
          <cell r="H439">
            <v>0</v>
          </cell>
          <cell r="I439">
            <v>0</v>
          </cell>
          <cell r="J439">
            <v>14.2</v>
          </cell>
          <cell r="K439">
            <v>12.8</v>
          </cell>
          <cell r="L439">
            <v>12.3</v>
          </cell>
          <cell r="M439">
            <v>11.1</v>
          </cell>
          <cell r="N439">
            <v>11.9</v>
          </cell>
          <cell r="O439">
            <v>11.9</v>
          </cell>
          <cell r="P439">
            <v>12.5</v>
          </cell>
          <cell r="Q439">
            <v>12.4</v>
          </cell>
          <cell r="R439">
            <v>12.8</v>
          </cell>
          <cell r="S439">
            <v>12.9</v>
          </cell>
          <cell r="T439">
            <v>12.1</v>
          </cell>
          <cell r="U439">
            <v>11.2</v>
          </cell>
          <cell r="V439">
            <v>11</v>
          </cell>
          <cell r="W439">
            <v>11.5</v>
          </cell>
          <cell r="X439">
            <v>11.3</v>
          </cell>
          <cell r="Y439">
            <v>11.3</v>
          </cell>
          <cell r="Z439">
            <v>11.2</v>
          </cell>
          <cell r="AA439">
            <v>11.7</v>
          </cell>
          <cell r="AB439">
            <v>10.8</v>
          </cell>
          <cell r="AC439">
            <v>9.8000000000000007</v>
          </cell>
          <cell r="AD439">
            <v>10.9</v>
          </cell>
          <cell r="AE439">
            <v>13.4</v>
          </cell>
          <cell r="AF439">
            <v>12.2</v>
          </cell>
          <cell r="AG439">
            <v>13.4</v>
          </cell>
          <cell r="AH439">
            <v>13.2</v>
          </cell>
          <cell r="AI439">
            <v>13.1</v>
          </cell>
          <cell r="AJ439">
            <v>13</v>
          </cell>
          <cell r="AK439">
            <v>13.1</v>
          </cell>
          <cell r="AL439">
            <v>12.8</v>
          </cell>
          <cell r="AM439">
            <v>12</v>
          </cell>
          <cell r="AN439">
            <v>12.8</v>
          </cell>
          <cell r="AO439">
            <v>12.7</v>
          </cell>
          <cell r="AP439">
            <v>12.9</v>
          </cell>
          <cell r="AQ439">
            <v>12.2</v>
          </cell>
          <cell r="AR439">
            <v>11.5</v>
          </cell>
          <cell r="AS439">
            <v>12.4</v>
          </cell>
          <cell r="AT439">
            <v>13.6</v>
          </cell>
          <cell r="AU439">
            <v>12.8</v>
          </cell>
          <cell r="AV439">
            <v>14.2</v>
          </cell>
          <cell r="AW439">
            <v>13.8</v>
          </cell>
          <cell r="AX439">
            <v>13.6</v>
          </cell>
          <cell r="AY439">
            <v>15.1</v>
          </cell>
          <cell r="AZ439">
            <v>14.9</v>
          </cell>
          <cell r="BA439">
            <v>15.6</v>
          </cell>
          <cell r="BB439">
            <v>14.5</v>
          </cell>
          <cell r="BC439">
            <v>15.1</v>
          </cell>
          <cell r="BD439">
            <v>16.5</v>
          </cell>
          <cell r="BE439">
            <v>15.3</v>
          </cell>
          <cell r="BF439">
            <v>15.3</v>
          </cell>
          <cell r="BG439">
            <v>15.1</v>
          </cell>
          <cell r="BH439">
            <v>15.5</v>
          </cell>
          <cell r="BI439">
            <v>17.5</v>
          </cell>
          <cell r="BJ439">
            <v>14.8</v>
          </cell>
          <cell r="BK439">
            <v>14.9</v>
          </cell>
          <cell r="BL439">
            <v>12.9</v>
          </cell>
          <cell r="BM439">
            <v>14.9</v>
          </cell>
          <cell r="BN439">
            <v>15.8</v>
          </cell>
          <cell r="BO439">
            <v>14.9</v>
          </cell>
          <cell r="BP439">
            <v>15</v>
          </cell>
          <cell r="BQ439">
            <v>13</v>
          </cell>
          <cell r="BR439">
            <v>14.6</v>
          </cell>
          <cell r="BS439">
            <v>16.2</v>
          </cell>
          <cell r="BT439">
            <v>14.9</v>
          </cell>
          <cell r="BU439">
            <v>15.6</v>
          </cell>
          <cell r="BV439">
            <v>14</v>
          </cell>
          <cell r="BW439">
            <v>15.1</v>
          </cell>
          <cell r="BX439">
            <v>17</v>
          </cell>
          <cell r="BY439">
            <v>15.5</v>
          </cell>
          <cell r="BZ439">
            <v>15.4</v>
          </cell>
          <cell r="CA439">
            <v>15.3</v>
          </cell>
          <cell r="CB439">
            <v>15.8</v>
          </cell>
          <cell r="CC439">
            <v>17.100000000000001</v>
          </cell>
          <cell r="CD439">
            <v>16.8</v>
          </cell>
          <cell r="CE439">
            <v>16.2</v>
          </cell>
          <cell r="CF439">
            <v>15.4</v>
          </cell>
          <cell r="CG439">
            <v>16.399999999999999</v>
          </cell>
          <cell r="CH439">
            <v>17.5</v>
          </cell>
          <cell r="CI439">
            <v>16.399999999999999</v>
          </cell>
          <cell r="CJ439">
            <v>15.4</v>
          </cell>
          <cell r="CK439">
            <v>15.2</v>
          </cell>
          <cell r="CL439">
            <v>16.100000000000001</v>
          </cell>
          <cell r="CM439">
            <v>17.600000000000001</v>
          </cell>
          <cell r="CN439">
            <v>17</v>
          </cell>
          <cell r="CO439">
            <v>15.5</v>
          </cell>
          <cell r="CP439">
            <v>15.6</v>
          </cell>
          <cell r="CQ439">
            <v>16.3</v>
          </cell>
          <cell r="CR439">
            <v>18</v>
          </cell>
          <cell r="CS439">
            <v>17.2</v>
          </cell>
          <cell r="CT439">
            <v>16.3</v>
          </cell>
          <cell r="CU439">
            <v>15.5</v>
          </cell>
          <cell r="CV439">
            <v>16.7</v>
          </cell>
          <cell r="CW439">
            <v>17.899999999999999</v>
          </cell>
          <cell r="CX439">
            <v>16.8</v>
          </cell>
          <cell r="CY439">
            <v>16.3</v>
          </cell>
          <cell r="CZ439">
            <v>15.9</v>
          </cell>
          <cell r="DA439">
            <v>16.7</v>
          </cell>
          <cell r="DB439">
            <v>17.5</v>
          </cell>
          <cell r="DC439">
            <v>17.399999999999999</v>
          </cell>
          <cell r="DD439">
            <v>17</v>
          </cell>
          <cell r="DE439">
            <v>16.3</v>
          </cell>
          <cell r="DF439">
            <v>17</v>
          </cell>
          <cell r="DG439">
            <v>18.8</v>
          </cell>
          <cell r="DH439">
            <v>18</v>
          </cell>
          <cell r="DI439">
            <v>17.3</v>
          </cell>
          <cell r="DJ439">
            <v>17.399999999999999</v>
          </cell>
          <cell r="DK439">
            <v>17.8</v>
          </cell>
          <cell r="DL439">
            <v>18.7</v>
          </cell>
          <cell r="DM439">
            <v>17.899999999999999</v>
          </cell>
          <cell r="DN439">
            <v>17.3</v>
          </cell>
          <cell r="DO439">
            <v>16.899999999999999</v>
          </cell>
          <cell r="DP439">
            <v>17.7</v>
          </cell>
          <cell r="DQ439">
            <v>17.2</v>
          </cell>
          <cell r="DR439">
            <v>16.899999999999999</v>
          </cell>
          <cell r="DS439">
            <v>16.100000000000001</v>
          </cell>
          <cell r="DT439">
            <v>15.1</v>
          </cell>
          <cell r="DU439">
            <v>16.3</v>
          </cell>
          <cell r="DV439">
            <v>16.399999999999999</v>
          </cell>
          <cell r="DW439">
            <v>15.8</v>
          </cell>
          <cell r="DX439">
            <v>15.6</v>
          </cell>
          <cell r="DY439">
            <v>14.9</v>
          </cell>
          <cell r="DZ439">
            <v>15.6</v>
          </cell>
          <cell r="EA439">
            <v>16.399999999999999</v>
          </cell>
          <cell r="EB439">
            <v>15.8</v>
          </cell>
          <cell r="EC439">
            <v>15.7</v>
          </cell>
          <cell r="ED439">
            <v>14.6</v>
          </cell>
          <cell r="EE439">
            <v>15.6</v>
          </cell>
          <cell r="EF439">
            <v>17.2</v>
          </cell>
          <cell r="EG439">
            <v>16.399999999999999</v>
          </cell>
          <cell r="EH439">
            <v>16.3</v>
          </cell>
          <cell r="EI439">
            <v>15.8</v>
          </cell>
          <cell r="EJ439">
            <v>16.399999999999999</v>
          </cell>
          <cell r="EK439">
            <v>16.3</v>
          </cell>
          <cell r="EL439">
            <v>14.8</v>
          </cell>
          <cell r="EM439">
            <v>15.5</v>
          </cell>
          <cell r="EN439">
            <v>15.1</v>
          </cell>
          <cell r="EO439">
            <v>15.4</v>
          </cell>
          <cell r="EP439">
            <v>16.600000000000001</v>
          </cell>
          <cell r="EQ439">
            <v>15.6</v>
          </cell>
          <cell r="ER439">
            <v>16</v>
          </cell>
          <cell r="ES439">
            <v>15.6</v>
          </cell>
          <cell r="ET439">
            <v>15.9</v>
          </cell>
          <cell r="EU439">
            <v>15.5</v>
          </cell>
          <cell r="EV439">
            <v>13.9</v>
          </cell>
          <cell r="EW439">
            <v>14.4</v>
          </cell>
          <cell r="EX439">
            <v>12.9</v>
          </cell>
          <cell r="EY439">
            <v>14.1</v>
          </cell>
          <cell r="EZ439">
            <v>14.3</v>
          </cell>
          <cell r="FA439">
            <v>13.8</v>
          </cell>
          <cell r="FB439">
            <v>14.2</v>
          </cell>
          <cell r="FC439">
            <v>12.9</v>
          </cell>
          <cell r="FD439">
            <v>13.8</v>
          </cell>
          <cell r="FE439">
            <v>15.5</v>
          </cell>
          <cell r="FF439">
            <v>14.8</v>
          </cell>
          <cell r="FG439">
            <v>15</v>
          </cell>
          <cell r="FH439">
            <v>13.6</v>
          </cell>
          <cell r="FI439">
            <v>14.7</v>
          </cell>
          <cell r="FJ439">
            <v>16.2</v>
          </cell>
          <cell r="FK439">
            <v>14.8</v>
          </cell>
          <cell r="FL439">
            <v>15.6</v>
          </cell>
          <cell r="FM439">
            <v>14.2</v>
          </cell>
          <cell r="FN439">
            <v>15.2</v>
          </cell>
          <cell r="FO439">
            <v>15.6</v>
          </cell>
          <cell r="FP439">
            <v>13.2</v>
          </cell>
          <cell r="FQ439">
            <v>15.8</v>
          </cell>
          <cell r="FR439">
            <v>14.9</v>
          </cell>
          <cell r="FS439">
            <v>14.9</v>
          </cell>
          <cell r="FT439">
            <v>17</v>
          </cell>
          <cell r="FU439">
            <v>17.3</v>
          </cell>
          <cell r="FV439">
            <v>17.899999999999999</v>
          </cell>
          <cell r="FW439">
            <v>16.5</v>
          </cell>
          <cell r="FX439">
            <v>17.2</v>
          </cell>
          <cell r="FY439">
            <v>19.100000000000001</v>
          </cell>
          <cell r="FZ439">
            <v>18.2</v>
          </cell>
          <cell r="GA439">
            <v>19.3</v>
          </cell>
          <cell r="GB439">
            <v>17.7</v>
          </cell>
          <cell r="GC439">
            <v>18.600000000000001</v>
          </cell>
          <cell r="GD439">
            <v>18.7</v>
          </cell>
          <cell r="GE439">
            <v>19.3</v>
          </cell>
          <cell r="GF439">
            <v>19.600000000000001</v>
          </cell>
          <cell r="GG439">
            <v>18.399999999999999</v>
          </cell>
          <cell r="GH439">
            <v>19</v>
          </cell>
          <cell r="GI439">
            <v>20.2</v>
          </cell>
          <cell r="GJ439">
            <v>20.5</v>
          </cell>
          <cell r="GK439">
            <v>20.9</v>
          </cell>
          <cell r="GL439">
            <v>19.5</v>
          </cell>
          <cell r="GM439">
            <v>20.3</v>
          </cell>
          <cell r="GN439">
            <v>21.5</v>
          </cell>
          <cell r="GO439">
            <v>21</v>
          </cell>
          <cell r="GP439">
            <v>21.6</v>
          </cell>
          <cell r="GQ439">
            <v>19.8</v>
          </cell>
          <cell r="GR439">
            <v>21</v>
          </cell>
          <cell r="GS439">
            <v>21.2</v>
          </cell>
          <cell r="GT439">
            <v>20.6</v>
          </cell>
          <cell r="GU439">
            <v>21.4</v>
          </cell>
          <cell r="GV439">
            <v>20.5</v>
          </cell>
          <cell r="GW439">
            <v>20.9</v>
          </cell>
          <cell r="GX439">
            <v>21.4</v>
          </cell>
          <cell r="GY439">
            <v>21.3</v>
          </cell>
          <cell r="GZ439">
            <v>21.9</v>
          </cell>
          <cell r="HA439">
            <v>20.5</v>
          </cell>
          <cell r="HB439">
            <v>21.3</v>
          </cell>
          <cell r="HC439">
            <v>22.3</v>
          </cell>
          <cell r="HD439">
            <v>22.1</v>
          </cell>
          <cell r="HE439">
            <v>22.7</v>
          </cell>
          <cell r="HF439">
            <v>21.5</v>
          </cell>
          <cell r="HG439">
            <v>22.1</v>
          </cell>
          <cell r="HH439">
            <v>23.4</v>
          </cell>
          <cell r="HI439">
            <v>22.6</v>
          </cell>
          <cell r="HJ439">
            <v>22.5</v>
          </cell>
          <cell r="HK439">
            <v>21.2</v>
          </cell>
          <cell r="HL439">
            <v>22.4</v>
          </cell>
          <cell r="HM439">
            <v>22.8</v>
          </cell>
          <cell r="HN439">
            <v>21.7</v>
          </cell>
          <cell r="HO439">
            <v>22.4</v>
          </cell>
        </row>
        <row r="440">
          <cell r="A440" t="str">
            <v>COT2CXDM1</v>
          </cell>
          <cell r="B440" t="str">
            <v>% distribution of CXDM at (t-1) price</v>
          </cell>
          <cell r="C440" t="str">
            <v>Group 1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28.1</v>
          </cell>
          <cell r="P440">
            <v>28</v>
          </cell>
          <cell r="Q440">
            <v>27.7</v>
          </cell>
          <cell r="R440">
            <v>26.8</v>
          </cell>
          <cell r="S440">
            <v>27.8</v>
          </cell>
          <cell r="T440">
            <v>27.9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26.2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29.2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29.6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27.1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24.8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24.6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24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22.4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21.2</v>
          </cell>
          <cell r="BN440">
            <v>0</v>
          </cell>
          <cell r="BO440">
            <v>0</v>
          </cell>
          <cell r="BP440">
            <v>0</v>
          </cell>
          <cell r="BQ440">
            <v>0</v>
          </cell>
          <cell r="BR440">
            <v>21.6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20.9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20.100000000000001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19.5</v>
          </cell>
          <cell r="CH440">
            <v>17.7</v>
          </cell>
          <cell r="CI440">
            <v>18.8</v>
          </cell>
          <cell r="CJ440">
            <v>18.5</v>
          </cell>
          <cell r="CK440">
            <v>16.7</v>
          </cell>
          <cell r="CL440">
            <v>17.899999999999999</v>
          </cell>
          <cell r="CM440">
            <v>15.7</v>
          </cell>
          <cell r="CN440">
            <v>16.399999999999999</v>
          </cell>
          <cell r="CO440">
            <v>16.2</v>
          </cell>
          <cell r="CP440">
            <v>15.4</v>
          </cell>
          <cell r="CQ440">
            <v>15.9</v>
          </cell>
          <cell r="CR440">
            <v>14.3</v>
          </cell>
          <cell r="CS440">
            <v>15.2</v>
          </cell>
          <cell r="CT440">
            <v>15.3</v>
          </cell>
          <cell r="CU440">
            <v>13.9</v>
          </cell>
          <cell r="CV440">
            <v>14.7</v>
          </cell>
          <cell r="CW440">
            <v>13.4</v>
          </cell>
          <cell r="CX440">
            <v>14.8</v>
          </cell>
          <cell r="CY440">
            <v>15.5</v>
          </cell>
          <cell r="CZ440">
            <v>13.9</v>
          </cell>
          <cell r="DA440">
            <v>14.4</v>
          </cell>
          <cell r="DB440">
            <v>14.2</v>
          </cell>
          <cell r="DC440">
            <v>15</v>
          </cell>
          <cell r="DD440">
            <v>15.6</v>
          </cell>
          <cell r="DE440">
            <v>14.3</v>
          </cell>
          <cell r="DF440">
            <v>14.8</v>
          </cell>
          <cell r="DG440">
            <v>13.2</v>
          </cell>
          <cell r="DH440">
            <v>14.4</v>
          </cell>
          <cell r="DI440">
            <v>13.7</v>
          </cell>
          <cell r="DJ440">
            <v>12.6</v>
          </cell>
          <cell r="DK440">
            <v>13.4</v>
          </cell>
          <cell r="DL440">
            <v>11.9</v>
          </cell>
          <cell r="DM440">
            <v>13.7</v>
          </cell>
          <cell r="DN440">
            <v>12.5</v>
          </cell>
          <cell r="DO440">
            <v>11.5</v>
          </cell>
          <cell r="DP440">
            <v>12.4</v>
          </cell>
          <cell r="DQ440">
            <v>11.1</v>
          </cell>
          <cell r="DR440">
            <v>12.5</v>
          </cell>
          <cell r="DS440">
            <v>12.5</v>
          </cell>
          <cell r="DT440">
            <v>11.3</v>
          </cell>
          <cell r="DU440">
            <v>11.9</v>
          </cell>
          <cell r="DV440">
            <v>10.8</v>
          </cell>
          <cell r="DW440">
            <v>13.2</v>
          </cell>
          <cell r="DX440">
            <v>12.4</v>
          </cell>
          <cell r="DY440">
            <v>12</v>
          </cell>
          <cell r="DZ440">
            <v>12.1</v>
          </cell>
          <cell r="EA440">
            <v>10.8</v>
          </cell>
          <cell r="EB440">
            <v>14.1</v>
          </cell>
          <cell r="EC440">
            <v>12.5</v>
          </cell>
          <cell r="ED440">
            <v>11.9</v>
          </cell>
          <cell r="EE440">
            <v>12.3</v>
          </cell>
          <cell r="EF440">
            <v>10.9</v>
          </cell>
          <cell r="EG440">
            <v>14.2</v>
          </cell>
          <cell r="EH440">
            <v>12.2</v>
          </cell>
          <cell r="EI440">
            <v>11.7</v>
          </cell>
          <cell r="EJ440">
            <v>12.2</v>
          </cell>
          <cell r="EK440">
            <v>10.7</v>
          </cell>
          <cell r="EL440">
            <v>13.8</v>
          </cell>
          <cell r="EM440">
            <v>11.9</v>
          </cell>
          <cell r="EN440">
            <v>11.7</v>
          </cell>
          <cell r="EO440">
            <v>12</v>
          </cell>
          <cell r="EP440">
            <v>10.199999999999999</v>
          </cell>
          <cell r="EQ440">
            <v>12.9</v>
          </cell>
          <cell r="ER440">
            <v>11.6</v>
          </cell>
          <cell r="ES440">
            <v>11.4</v>
          </cell>
          <cell r="ET440">
            <v>11.5</v>
          </cell>
          <cell r="EU440">
            <v>10.6</v>
          </cell>
          <cell r="EV440">
            <v>13.1</v>
          </cell>
          <cell r="EW440">
            <v>11.9</v>
          </cell>
          <cell r="EX440">
            <v>11.6</v>
          </cell>
          <cell r="EY440">
            <v>11.8</v>
          </cell>
          <cell r="EZ440">
            <v>10.5</v>
          </cell>
          <cell r="FA440">
            <v>13.3</v>
          </cell>
          <cell r="FB440">
            <v>11.6</v>
          </cell>
          <cell r="FC440">
            <v>11.7</v>
          </cell>
          <cell r="FD440">
            <v>11.8</v>
          </cell>
          <cell r="FE440">
            <v>10.5</v>
          </cell>
          <cell r="FF440">
            <v>13.2</v>
          </cell>
          <cell r="FG440">
            <v>11.8</v>
          </cell>
          <cell r="FH440">
            <v>12.1</v>
          </cell>
          <cell r="FI440">
            <v>11.9</v>
          </cell>
          <cell r="FJ440">
            <v>11</v>
          </cell>
          <cell r="FK440">
            <v>13.7</v>
          </cell>
          <cell r="FL440">
            <v>12</v>
          </cell>
          <cell r="FM440">
            <v>12.2</v>
          </cell>
          <cell r="FN440">
            <v>12.2</v>
          </cell>
          <cell r="FO440">
            <v>10.9</v>
          </cell>
          <cell r="FP440">
            <v>14.1</v>
          </cell>
          <cell r="FQ440">
            <v>11.6</v>
          </cell>
          <cell r="FR440">
            <v>11.7</v>
          </cell>
          <cell r="FS440">
            <v>12</v>
          </cell>
          <cell r="FT440">
            <v>10.7</v>
          </cell>
          <cell r="FU440">
            <v>12.8</v>
          </cell>
          <cell r="FV440">
            <v>11.8</v>
          </cell>
          <cell r="FW440">
            <v>12</v>
          </cell>
          <cell r="FX440">
            <v>11.8</v>
          </cell>
          <cell r="FY440">
            <v>10.7</v>
          </cell>
          <cell r="FZ440">
            <v>13.1</v>
          </cell>
          <cell r="GA440">
            <v>11.9</v>
          </cell>
          <cell r="GB440">
            <v>12.2</v>
          </cell>
          <cell r="GC440">
            <v>12</v>
          </cell>
          <cell r="GD440">
            <v>10.6</v>
          </cell>
          <cell r="GE440">
            <v>12.9</v>
          </cell>
          <cell r="GF440">
            <v>11.7</v>
          </cell>
          <cell r="GG440">
            <v>12</v>
          </cell>
          <cell r="GH440">
            <v>11.8</v>
          </cell>
          <cell r="GI440">
            <v>10.6</v>
          </cell>
          <cell r="GJ440">
            <v>12.7</v>
          </cell>
          <cell r="GK440">
            <v>11.2</v>
          </cell>
          <cell r="GL440">
            <v>10.8</v>
          </cell>
          <cell r="GM440">
            <v>11.3</v>
          </cell>
          <cell r="GN440">
            <v>10.9</v>
          </cell>
          <cell r="GO440">
            <v>13.1</v>
          </cell>
          <cell r="GP440">
            <v>12</v>
          </cell>
          <cell r="GQ440">
            <v>11.6</v>
          </cell>
          <cell r="GR440">
            <v>11.9</v>
          </cell>
          <cell r="GS440">
            <v>12.8</v>
          </cell>
          <cell r="GT440">
            <v>15.1</v>
          </cell>
          <cell r="GU440">
            <v>13.6</v>
          </cell>
          <cell r="GV440">
            <v>12.8</v>
          </cell>
          <cell r="GW440">
            <v>13.6</v>
          </cell>
          <cell r="GX440">
            <v>12.5</v>
          </cell>
          <cell r="GY440">
            <v>14.9</v>
          </cell>
          <cell r="GZ440">
            <v>13.4</v>
          </cell>
          <cell r="HA440">
            <v>12.5</v>
          </cell>
          <cell r="HB440">
            <v>13.3</v>
          </cell>
          <cell r="HC440">
            <v>12.5</v>
          </cell>
          <cell r="HD440">
            <v>14.1</v>
          </cell>
          <cell r="HE440">
            <v>12.7</v>
          </cell>
          <cell r="HF440">
            <v>12</v>
          </cell>
          <cell r="HG440">
            <v>12.8</v>
          </cell>
          <cell r="HH440">
            <v>12.2</v>
          </cell>
          <cell r="HI440">
            <v>14.3</v>
          </cell>
          <cell r="HJ440">
            <v>13.3</v>
          </cell>
          <cell r="HK440">
            <v>12.2</v>
          </cell>
          <cell r="HL440">
            <v>13</v>
          </cell>
          <cell r="HM440">
            <v>11.6</v>
          </cell>
          <cell r="HN440">
            <v>13.5</v>
          </cell>
          <cell r="HO440">
            <v>13.1</v>
          </cell>
        </row>
        <row r="441">
          <cell r="A441" t="str">
            <v>COT2CXDM2</v>
          </cell>
          <cell r="B441" t="str">
            <v>% distribution of CXDM at (t-1) price</v>
          </cell>
          <cell r="C441" t="str">
            <v>Group 2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2.2000000000000002</v>
          </cell>
          <cell r="P441">
            <v>1.9</v>
          </cell>
          <cell r="Q441">
            <v>2.1</v>
          </cell>
          <cell r="R441">
            <v>2.1</v>
          </cell>
          <cell r="S441">
            <v>2.2000000000000002</v>
          </cell>
          <cell r="T441">
            <v>2.2999999999999998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2.2000000000000002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1.7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1.7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1.7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1.7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1.6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1.5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1.3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1.3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1.3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1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0.9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0.9</v>
          </cell>
          <cell r="CH441">
            <v>1.1000000000000001</v>
          </cell>
          <cell r="CI441">
            <v>0.7</v>
          </cell>
          <cell r="CJ441">
            <v>1</v>
          </cell>
          <cell r="CK441">
            <v>1.1000000000000001</v>
          </cell>
          <cell r="CL441">
            <v>1</v>
          </cell>
          <cell r="CM441">
            <v>1.2</v>
          </cell>
          <cell r="CN441">
            <v>0.8</v>
          </cell>
          <cell r="CO441">
            <v>1.1000000000000001</v>
          </cell>
          <cell r="CP441">
            <v>1.1000000000000001</v>
          </cell>
          <cell r="CQ441">
            <v>1.1000000000000001</v>
          </cell>
          <cell r="CR441">
            <v>1.6</v>
          </cell>
          <cell r="CS441">
            <v>0.8</v>
          </cell>
          <cell r="CT441">
            <v>1</v>
          </cell>
          <cell r="CU441">
            <v>1.1000000000000001</v>
          </cell>
          <cell r="CV441">
            <v>1.1000000000000001</v>
          </cell>
          <cell r="CW441">
            <v>1</v>
          </cell>
          <cell r="CX441">
            <v>0.7</v>
          </cell>
          <cell r="CY441">
            <v>0.8</v>
          </cell>
          <cell r="CZ441">
            <v>0.9</v>
          </cell>
          <cell r="DA441">
            <v>0.8</v>
          </cell>
          <cell r="DB441">
            <v>1.1000000000000001</v>
          </cell>
          <cell r="DC441">
            <v>0.5</v>
          </cell>
          <cell r="DD441">
            <v>0.8</v>
          </cell>
          <cell r="DE441">
            <v>0.8</v>
          </cell>
          <cell r="DF441">
            <v>0.8</v>
          </cell>
          <cell r="DG441">
            <v>1.2</v>
          </cell>
          <cell r="DH441">
            <v>0.4</v>
          </cell>
          <cell r="DI441">
            <v>0.8</v>
          </cell>
          <cell r="DJ441">
            <v>0.7</v>
          </cell>
          <cell r="DK441">
            <v>0.8</v>
          </cell>
          <cell r="DL441">
            <v>1</v>
          </cell>
          <cell r="DM441">
            <v>0.3</v>
          </cell>
          <cell r="DN441">
            <v>0.7</v>
          </cell>
          <cell r="DO441">
            <v>0.6</v>
          </cell>
          <cell r="DP441">
            <v>0.7</v>
          </cell>
          <cell r="DQ441">
            <v>0.9</v>
          </cell>
          <cell r="DR441">
            <v>0.2</v>
          </cell>
          <cell r="DS441">
            <v>0.6</v>
          </cell>
          <cell r="DT441">
            <v>0.7</v>
          </cell>
          <cell r="DU441">
            <v>0.6</v>
          </cell>
          <cell r="DV441">
            <v>1</v>
          </cell>
          <cell r="DW441">
            <v>0.3</v>
          </cell>
          <cell r="DX441">
            <v>0.6</v>
          </cell>
          <cell r="DY441">
            <v>0.7</v>
          </cell>
          <cell r="DZ441">
            <v>0.7</v>
          </cell>
          <cell r="EA441">
            <v>0.6</v>
          </cell>
          <cell r="EB441">
            <v>0.2</v>
          </cell>
          <cell r="EC441">
            <v>0.5</v>
          </cell>
          <cell r="ED441">
            <v>0.5</v>
          </cell>
          <cell r="EE441">
            <v>0.5</v>
          </cell>
          <cell r="EF441">
            <v>0.7</v>
          </cell>
          <cell r="EG441">
            <v>0.4</v>
          </cell>
          <cell r="EH441">
            <v>0.6</v>
          </cell>
          <cell r="EI441">
            <v>0.6</v>
          </cell>
          <cell r="EJ441">
            <v>0.6</v>
          </cell>
          <cell r="EK441">
            <v>0.8</v>
          </cell>
          <cell r="EL441">
            <v>0.6</v>
          </cell>
          <cell r="EM441">
            <v>0.5</v>
          </cell>
          <cell r="EN441">
            <v>0.6</v>
          </cell>
          <cell r="EO441">
            <v>0.6</v>
          </cell>
          <cell r="EP441">
            <v>0.4</v>
          </cell>
          <cell r="EQ441">
            <v>0.4</v>
          </cell>
          <cell r="ER441">
            <v>0.4</v>
          </cell>
          <cell r="ES441">
            <v>0.4</v>
          </cell>
          <cell r="ET441">
            <v>0.4</v>
          </cell>
          <cell r="EU441">
            <v>0.5</v>
          </cell>
          <cell r="EV441">
            <v>0.4</v>
          </cell>
          <cell r="EW441">
            <v>0.4</v>
          </cell>
          <cell r="EX441">
            <v>0.5</v>
          </cell>
          <cell r="EY441">
            <v>0.4</v>
          </cell>
          <cell r="EZ441">
            <v>0.4</v>
          </cell>
          <cell r="FA441">
            <v>0.3</v>
          </cell>
          <cell r="FB441">
            <v>0.4</v>
          </cell>
          <cell r="FC441">
            <v>0.4</v>
          </cell>
          <cell r="FD441">
            <v>0.3</v>
          </cell>
          <cell r="FE441">
            <v>0.4</v>
          </cell>
          <cell r="FF441">
            <v>0.3</v>
          </cell>
          <cell r="FG441">
            <v>0.3</v>
          </cell>
          <cell r="FH441">
            <v>0.3</v>
          </cell>
          <cell r="FI441">
            <v>0.3</v>
          </cell>
          <cell r="FJ441">
            <v>0.5</v>
          </cell>
          <cell r="FK441">
            <v>0.3</v>
          </cell>
          <cell r="FL441">
            <v>0.3</v>
          </cell>
          <cell r="FM441">
            <v>0.3</v>
          </cell>
          <cell r="FN441">
            <v>0.4</v>
          </cell>
          <cell r="FO441">
            <v>0.5</v>
          </cell>
          <cell r="FP441">
            <v>0.3</v>
          </cell>
          <cell r="FQ441">
            <v>0.3</v>
          </cell>
          <cell r="FR441">
            <v>0.4</v>
          </cell>
          <cell r="FS441">
            <v>0.4</v>
          </cell>
          <cell r="FT441">
            <v>0.4</v>
          </cell>
          <cell r="FU441">
            <v>0.3</v>
          </cell>
          <cell r="FV441">
            <v>0.3</v>
          </cell>
          <cell r="FW441">
            <v>0.3</v>
          </cell>
          <cell r="FX441">
            <v>0.3</v>
          </cell>
          <cell r="FY441">
            <v>0.5</v>
          </cell>
          <cell r="FZ441">
            <v>0.4</v>
          </cell>
          <cell r="GA441">
            <v>0.3</v>
          </cell>
          <cell r="GB441">
            <v>0.3</v>
          </cell>
          <cell r="GC441">
            <v>0.4</v>
          </cell>
          <cell r="GD441">
            <v>0.6</v>
          </cell>
          <cell r="GE441">
            <v>0.5</v>
          </cell>
          <cell r="GF441">
            <v>0.3</v>
          </cell>
          <cell r="GG441">
            <v>0.4</v>
          </cell>
          <cell r="GH441">
            <v>0.4</v>
          </cell>
          <cell r="GI441">
            <v>0.6</v>
          </cell>
          <cell r="GJ441">
            <v>0.5</v>
          </cell>
          <cell r="GK441">
            <v>0.4</v>
          </cell>
          <cell r="GL441">
            <v>0.4</v>
          </cell>
          <cell r="GM441">
            <v>0.5</v>
          </cell>
          <cell r="GN441">
            <v>0.7</v>
          </cell>
          <cell r="GO441">
            <v>0.5</v>
          </cell>
          <cell r="GP441">
            <v>0.3</v>
          </cell>
          <cell r="GQ441">
            <v>0.4</v>
          </cell>
          <cell r="GR441">
            <v>0.5</v>
          </cell>
          <cell r="GS441">
            <v>0.9</v>
          </cell>
          <cell r="GT441">
            <v>0.5</v>
          </cell>
          <cell r="GU441">
            <v>0.4</v>
          </cell>
          <cell r="GV441">
            <v>0.5</v>
          </cell>
          <cell r="GW441">
            <v>0.6</v>
          </cell>
          <cell r="GX441">
            <v>1.2</v>
          </cell>
          <cell r="GY441">
            <v>0.6</v>
          </cell>
          <cell r="GZ441">
            <v>0.5</v>
          </cell>
          <cell r="HA441">
            <v>0.5</v>
          </cell>
          <cell r="HB441">
            <v>0.7</v>
          </cell>
          <cell r="HC441">
            <v>1</v>
          </cell>
          <cell r="HD441">
            <v>0.6</v>
          </cell>
          <cell r="HE441">
            <v>0.5</v>
          </cell>
          <cell r="HF441">
            <v>0.6</v>
          </cell>
          <cell r="HG441">
            <v>0.7</v>
          </cell>
          <cell r="HH441">
            <v>1</v>
          </cell>
          <cell r="HI441">
            <v>1.4</v>
          </cell>
          <cell r="HJ441">
            <v>1.5</v>
          </cell>
          <cell r="HK441">
            <v>0.6</v>
          </cell>
          <cell r="HL441">
            <v>1.1000000000000001</v>
          </cell>
          <cell r="HM441">
            <v>1.1000000000000001</v>
          </cell>
          <cell r="HN441">
            <v>1.7</v>
          </cell>
          <cell r="HO441">
            <v>1.7</v>
          </cell>
        </row>
        <row r="442">
          <cell r="A442" t="str">
            <v>COT2CXDM3</v>
          </cell>
          <cell r="B442" t="str">
            <v>% distribution of CXDM at (t-1) price</v>
          </cell>
          <cell r="C442" t="str">
            <v>Group 3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2.4</v>
          </cell>
          <cell r="P442">
            <v>2.1</v>
          </cell>
          <cell r="Q442">
            <v>1.9</v>
          </cell>
          <cell r="R442">
            <v>1.7</v>
          </cell>
          <cell r="S442">
            <v>1.6</v>
          </cell>
          <cell r="T442">
            <v>1.6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1.3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1.3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1.2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1.3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1.2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1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1.1000000000000001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1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1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1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0.7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0.9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0.9</v>
          </cell>
          <cell r="CH442">
            <v>1.1000000000000001</v>
          </cell>
          <cell r="CI442">
            <v>0.6</v>
          </cell>
          <cell r="CJ442">
            <v>0.8</v>
          </cell>
          <cell r="CK442">
            <v>0.8</v>
          </cell>
          <cell r="CL442">
            <v>0.8</v>
          </cell>
          <cell r="CM442">
            <v>0.9</v>
          </cell>
          <cell r="CN442">
            <v>0.6</v>
          </cell>
          <cell r="CO442">
            <v>0.8</v>
          </cell>
          <cell r="CP442">
            <v>0.8</v>
          </cell>
          <cell r="CQ442">
            <v>0.8</v>
          </cell>
          <cell r="CR442">
            <v>1</v>
          </cell>
          <cell r="CS442">
            <v>0.5</v>
          </cell>
          <cell r="CT442">
            <v>0.9</v>
          </cell>
          <cell r="CU442">
            <v>0.9</v>
          </cell>
          <cell r="CV442">
            <v>0.8</v>
          </cell>
          <cell r="CW442">
            <v>1.2</v>
          </cell>
          <cell r="CX442">
            <v>0.4</v>
          </cell>
          <cell r="CY442">
            <v>0.9</v>
          </cell>
          <cell r="CZ442">
            <v>1</v>
          </cell>
          <cell r="DA442">
            <v>0.9</v>
          </cell>
          <cell r="DB442">
            <v>0.9</v>
          </cell>
          <cell r="DC442">
            <v>0.7</v>
          </cell>
          <cell r="DD442">
            <v>0.8</v>
          </cell>
          <cell r="DE442">
            <v>0.7</v>
          </cell>
          <cell r="DF442">
            <v>0.8</v>
          </cell>
          <cell r="DG442">
            <v>1</v>
          </cell>
          <cell r="DH442">
            <v>0.1</v>
          </cell>
          <cell r="DI442">
            <v>0.6</v>
          </cell>
          <cell r="DJ442">
            <v>0.6</v>
          </cell>
          <cell r="DK442">
            <v>0.6</v>
          </cell>
          <cell r="DL442">
            <v>1.3</v>
          </cell>
          <cell r="DM442">
            <v>0.3</v>
          </cell>
          <cell r="DN442">
            <v>0.7</v>
          </cell>
          <cell r="DO442">
            <v>0.6</v>
          </cell>
          <cell r="DP442">
            <v>0.8</v>
          </cell>
          <cell r="DQ442">
            <v>1</v>
          </cell>
          <cell r="DR442">
            <v>0.2</v>
          </cell>
          <cell r="DS442">
            <v>0.6</v>
          </cell>
          <cell r="DT442">
            <v>0.6</v>
          </cell>
          <cell r="DU442">
            <v>0.6</v>
          </cell>
          <cell r="DV442">
            <v>0.7</v>
          </cell>
          <cell r="DW442">
            <v>0.4</v>
          </cell>
          <cell r="DX442">
            <v>0.7</v>
          </cell>
          <cell r="DY442">
            <v>0.7</v>
          </cell>
          <cell r="DZ442">
            <v>0.6</v>
          </cell>
          <cell r="EA442">
            <v>0.7</v>
          </cell>
          <cell r="EB442">
            <v>0.5</v>
          </cell>
          <cell r="EC442">
            <v>0.6</v>
          </cell>
          <cell r="ED442">
            <v>0.6</v>
          </cell>
          <cell r="EE442">
            <v>0.6</v>
          </cell>
          <cell r="EF442">
            <v>1</v>
          </cell>
          <cell r="EG442">
            <v>0.3</v>
          </cell>
          <cell r="EH442">
            <v>0.6</v>
          </cell>
          <cell r="EI442">
            <v>0.5</v>
          </cell>
          <cell r="EJ442">
            <v>0.6</v>
          </cell>
          <cell r="EK442">
            <v>1</v>
          </cell>
          <cell r="EL442">
            <v>0.2</v>
          </cell>
          <cell r="EM442">
            <v>0.4</v>
          </cell>
          <cell r="EN442">
            <v>0.4</v>
          </cell>
          <cell r="EO442">
            <v>0.5</v>
          </cell>
          <cell r="EP442">
            <v>1</v>
          </cell>
          <cell r="EQ442">
            <v>0.2</v>
          </cell>
          <cell r="ER442">
            <v>0.2</v>
          </cell>
          <cell r="ES442">
            <v>0.6</v>
          </cell>
          <cell r="ET442">
            <v>0.5</v>
          </cell>
          <cell r="EU442">
            <v>0.7</v>
          </cell>
          <cell r="EV442">
            <v>0.3</v>
          </cell>
          <cell r="EW442">
            <v>0.4</v>
          </cell>
          <cell r="EX442">
            <v>0.4</v>
          </cell>
          <cell r="EY442">
            <v>0.4</v>
          </cell>
          <cell r="EZ442">
            <v>0.5</v>
          </cell>
          <cell r="FA442">
            <v>0.3</v>
          </cell>
          <cell r="FB442">
            <v>0.4</v>
          </cell>
          <cell r="FC442">
            <v>0.4</v>
          </cell>
          <cell r="FD442">
            <v>0.4</v>
          </cell>
          <cell r="FE442">
            <v>0.5</v>
          </cell>
          <cell r="FF442">
            <v>0.2</v>
          </cell>
          <cell r="FG442">
            <v>0.3</v>
          </cell>
          <cell r="FH442">
            <v>0.3</v>
          </cell>
          <cell r="FI442">
            <v>0.3</v>
          </cell>
          <cell r="FJ442">
            <v>0.6</v>
          </cell>
          <cell r="FK442">
            <v>0.1</v>
          </cell>
          <cell r="FL442">
            <v>0.3</v>
          </cell>
          <cell r="FM442">
            <v>0.3</v>
          </cell>
          <cell r="FN442">
            <v>0.3</v>
          </cell>
          <cell r="FO442">
            <v>0.7</v>
          </cell>
          <cell r="FP442">
            <v>0.2</v>
          </cell>
          <cell r="FQ442">
            <v>0.3</v>
          </cell>
          <cell r="FR442">
            <v>0.4</v>
          </cell>
          <cell r="FS442">
            <v>0.4</v>
          </cell>
          <cell r="FT442">
            <v>0.7</v>
          </cell>
          <cell r="FU442">
            <v>0.2</v>
          </cell>
          <cell r="FV442">
            <v>0.3</v>
          </cell>
          <cell r="FW442">
            <v>0.3</v>
          </cell>
          <cell r="FX442">
            <v>0.4</v>
          </cell>
          <cell r="FY442">
            <v>0.8</v>
          </cell>
          <cell r="FZ442">
            <v>0.2</v>
          </cell>
          <cell r="GA442">
            <v>0.2</v>
          </cell>
          <cell r="GB442">
            <v>0.3</v>
          </cell>
          <cell r="GC442">
            <v>0.4</v>
          </cell>
          <cell r="GD442">
            <v>0.8</v>
          </cell>
          <cell r="GE442">
            <v>0.2</v>
          </cell>
          <cell r="GF442">
            <v>0.3</v>
          </cell>
          <cell r="GG442">
            <v>0.4</v>
          </cell>
          <cell r="GH442">
            <v>0.4</v>
          </cell>
          <cell r="GI442">
            <v>0.9</v>
          </cell>
          <cell r="GJ442">
            <v>0.2</v>
          </cell>
          <cell r="GK442">
            <v>0.3</v>
          </cell>
          <cell r="GL442">
            <v>0.3</v>
          </cell>
          <cell r="GM442">
            <v>0.4</v>
          </cell>
          <cell r="GN442">
            <v>1.1000000000000001</v>
          </cell>
          <cell r="GO442">
            <v>0.3</v>
          </cell>
          <cell r="GP442">
            <v>0.4</v>
          </cell>
          <cell r="GQ442">
            <v>0.4</v>
          </cell>
          <cell r="GR442">
            <v>0.5</v>
          </cell>
          <cell r="GS442">
            <v>1</v>
          </cell>
          <cell r="GT442">
            <v>0.3</v>
          </cell>
          <cell r="GU442">
            <v>0.3</v>
          </cell>
          <cell r="GV442">
            <v>0.3</v>
          </cell>
          <cell r="GW442">
            <v>0.5</v>
          </cell>
          <cell r="GX442">
            <v>0.8</v>
          </cell>
          <cell r="GY442">
            <v>0.3</v>
          </cell>
          <cell r="GZ442">
            <v>0.4</v>
          </cell>
          <cell r="HA442">
            <v>0.4</v>
          </cell>
          <cell r="HB442">
            <v>0.5</v>
          </cell>
          <cell r="HC442">
            <v>1.1000000000000001</v>
          </cell>
          <cell r="HD442">
            <v>0.2</v>
          </cell>
          <cell r="HE442">
            <v>0.3</v>
          </cell>
          <cell r="HF442">
            <v>0.3</v>
          </cell>
          <cell r="HG442">
            <v>0.5</v>
          </cell>
          <cell r="HH442">
            <v>0.4</v>
          </cell>
          <cell r="HI442">
            <v>0.6</v>
          </cell>
          <cell r="HJ442">
            <v>0.7</v>
          </cell>
          <cell r="HK442">
            <v>0.3</v>
          </cell>
          <cell r="HL442">
            <v>0.5</v>
          </cell>
          <cell r="HM442">
            <v>0.6</v>
          </cell>
          <cell r="HN442">
            <v>0.7</v>
          </cell>
          <cell r="HO442">
            <v>0.8</v>
          </cell>
        </row>
        <row r="443">
          <cell r="A443" t="str">
            <v>COT2CXDM4</v>
          </cell>
          <cell r="B443" t="str">
            <v>% distribution of CXDM at (t-1) price</v>
          </cell>
          <cell r="C443" t="str">
            <v>Group 4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14.2</v>
          </cell>
          <cell r="P443">
            <v>17.2</v>
          </cell>
          <cell r="Q443">
            <v>16.100000000000001</v>
          </cell>
          <cell r="R443">
            <v>18.899999999999999</v>
          </cell>
          <cell r="S443">
            <v>18.399999999999999</v>
          </cell>
          <cell r="T443">
            <v>17.8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17.600000000000001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15.3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15.6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14.5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17.600000000000001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18.899999999999999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17.399999999999999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17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16.399999999999999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15.7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16.100000000000001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16.2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16.5</v>
          </cell>
          <cell r="CH443">
            <v>17.600000000000001</v>
          </cell>
          <cell r="CI443">
            <v>16.100000000000001</v>
          </cell>
          <cell r="CJ443">
            <v>17.399999999999999</v>
          </cell>
          <cell r="CK443">
            <v>18.8</v>
          </cell>
          <cell r="CL443">
            <v>17.5</v>
          </cell>
          <cell r="CM443">
            <v>17.899999999999999</v>
          </cell>
          <cell r="CN443">
            <v>18.3</v>
          </cell>
          <cell r="CO443">
            <v>20.100000000000001</v>
          </cell>
          <cell r="CP443">
            <v>19.5</v>
          </cell>
          <cell r="CQ443">
            <v>19</v>
          </cell>
          <cell r="CR443">
            <v>19.2</v>
          </cell>
          <cell r="CS443">
            <v>19.8</v>
          </cell>
          <cell r="CT443">
            <v>20.9</v>
          </cell>
          <cell r="CU443">
            <v>21.4</v>
          </cell>
          <cell r="CV443">
            <v>20.399999999999999</v>
          </cell>
          <cell r="CW443">
            <v>19.600000000000001</v>
          </cell>
          <cell r="CX443">
            <v>19.399999999999999</v>
          </cell>
          <cell r="CY443">
            <v>20.5</v>
          </cell>
          <cell r="CZ443">
            <v>21.9</v>
          </cell>
          <cell r="DA443">
            <v>20.399999999999999</v>
          </cell>
          <cell r="DB443">
            <v>18.899999999999999</v>
          </cell>
          <cell r="DC443">
            <v>19.2</v>
          </cell>
          <cell r="DD443">
            <v>20.8</v>
          </cell>
          <cell r="DE443">
            <v>21.9</v>
          </cell>
          <cell r="DF443">
            <v>20.3</v>
          </cell>
          <cell r="DG443">
            <v>17.399999999999999</v>
          </cell>
          <cell r="DH443">
            <v>18.7</v>
          </cell>
          <cell r="DI443">
            <v>20.3</v>
          </cell>
          <cell r="DJ443">
            <v>21.1</v>
          </cell>
          <cell r="DK443">
            <v>19.399999999999999</v>
          </cell>
          <cell r="DL443">
            <v>17.8</v>
          </cell>
          <cell r="DM443">
            <v>18.7</v>
          </cell>
          <cell r="DN443">
            <v>21.4</v>
          </cell>
          <cell r="DO443">
            <v>21.9</v>
          </cell>
          <cell r="DP443">
            <v>20</v>
          </cell>
          <cell r="DQ443">
            <v>18.899999999999999</v>
          </cell>
          <cell r="DR443">
            <v>21.2</v>
          </cell>
          <cell r="DS443">
            <v>22</v>
          </cell>
          <cell r="DT443">
            <v>21.6</v>
          </cell>
          <cell r="DU443">
            <v>21</v>
          </cell>
          <cell r="DV443">
            <v>19.399999999999999</v>
          </cell>
          <cell r="DW443">
            <v>19.7</v>
          </cell>
          <cell r="DX443">
            <v>21.3</v>
          </cell>
          <cell r="DY443">
            <v>20.9</v>
          </cell>
          <cell r="DZ443">
            <v>20.3</v>
          </cell>
          <cell r="EA443">
            <v>19.100000000000001</v>
          </cell>
          <cell r="EB443">
            <v>18.5</v>
          </cell>
          <cell r="EC443">
            <v>19.8</v>
          </cell>
          <cell r="ED443">
            <v>19.399999999999999</v>
          </cell>
          <cell r="EE443">
            <v>19.2</v>
          </cell>
          <cell r="EF443">
            <v>18.899999999999999</v>
          </cell>
          <cell r="EG443">
            <v>18.7</v>
          </cell>
          <cell r="EH443">
            <v>20.7</v>
          </cell>
          <cell r="EI443">
            <v>21.1</v>
          </cell>
          <cell r="EJ443">
            <v>19.899999999999999</v>
          </cell>
          <cell r="EK443">
            <v>18.100000000000001</v>
          </cell>
          <cell r="EL443">
            <v>19.100000000000001</v>
          </cell>
          <cell r="EM443">
            <v>21.3</v>
          </cell>
          <cell r="EN443">
            <v>19.5</v>
          </cell>
          <cell r="EO443">
            <v>19.5</v>
          </cell>
          <cell r="EP443">
            <v>16.3</v>
          </cell>
          <cell r="EQ443">
            <v>16.899999999999999</v>
          </cell>
          <cell r="ER443">
            <v>18.8</v>
          </cell>
          <cell r="ES443">
            <v>17.5</v>
          </cell>
          <cell r="ET443">
            <v>17.399999999999999</v>
          </cell>
          <cell r="EU443">
            <v>15.4</v>
          </cell>
          <cell r="EV443">
            <v>15.9</v>
          </cell>
          <cell r="EW443">
            <v>17.399999999999999</v>
          </cell>
          <cell r="EX443">
            <v>17</v>
          </cell>
          <cell r="EY443">
            <v>16.5</v>
          </cell>
          <cell r="EZ443">
            <v>14.7</v>
          </cell>
          <cell r="FA443">
            <v>14.5</v>
          </cell>
          <cell r="FB443">
            <v>15.4</v>
          </cell>
          <cell r="FC443">
            <v>13.9</v>
          </cell>
          <cell r="FD443">
            <v>14.6</v>
          </cell>
          <cell r="FE443">
            <v>12.7</v>
          </cell>
          <cell r="FF443">
            <v>14</v>
          </cell>
          <cell r="FG443">
            <v>12.7</v>
          </cell>
          <cell r="FH443">
            <v>12.5</v>
          </cell>
          <cell r="FI443">
            <v>13</v>
          </cell>
          <cell r="FJ443">
            <v>10.9</v>
          </cell>
          <cell r="FK443">
            <v>10.8</v>
          </cell>
          <cell r="FL443">
            <v>10.9</v>
          </cell>
          <cell r="FM443">
            <v>10.4</v>
          </cell>
          <cell r="FN443">
            <v>10.8</v>
          </cell>
          <cell r="FO443">
            <v>9.9</v>
          </cell>
          <cell r="FP443">
            <v>8.8000000000000007</v>
          </cell>
          <cell r="FQ443">
            <v>10.7</v>
          </cell>
          <cell r="FR443">
            <v>10.6</v>
          </cell>
          <cell r="FS443">
            <v>10.1</v>
          </cell>
          <cell r="FT443">
            <v>10.199999999999999</v>
          </cell>
          <cell r="FU443">
            <v>11.6</v>
          </cell>
          <cell r="FV443">
            <v>11.8</v>
          </cell>
          <cell r="FW443">
            <v>11.3</v>
          </cell>
          <cell r="FX443">
            <v>11.2</v>
          </cell>
          <cell r="FY443">
            <v>10.6</v>
          </cell>
          <cell r="FZ443">
            <v>11.7</v>
          </cell>
          <cell r="GA443">
            <v>12.1</v>
          </cell>
          <cell r="GB443">
            <v>12</v>
          </cell>
          <cell r="GC443">
            <v>11.6</v>
          </cell>
          <cell r="GD443">
            <v>10.6</v>
          </cell>
          <cell r="GE443">
            <v>11.8</v>
          </cell>
          <cell r="GF443">
            <v>11.8</v>
          </cell>
          <cell r="GG443">
            <v>11.3</v>
          </cell>
          <cell r="GH443">
            <v>11.4</v>
          </cell>
          <cell r="GI443">
            <v>10.7</v>
          </cell>
          <cell r="GJ443">
            <v>11.7</v>
          </cell>
          <cell r="GK443">
            <v>12.1</v>
          </cell>
          <cell r="GL443">
            <v>12</v>
          </cell>
          <cell r="GM443">
            <v>11.6</v>
          </cell>
          <cell r="GN443">
            <v>10.7</v>
          </cell>
          <cell r="GO443">
            <v>12.1</v>
          </cell>
          <cell r="GP443">
            <v>12.5</v>
          </cell>
          <cell r="GQ443">
            <v>11.8</v>
          </cell>
          <cell r="GR443">
            <v>11.8</v>
          </cell>
          <cell r="GS443">
            <v>9.8000000000000007</v>
          </cell>
          <cell r="GT443">
            <v>10.8</v>
          </cell>
          <cell r="GU443">
            <v>11.8</v>
          </cell>
          <cell r="GV443">
            <v>12.8</v>
          </cell>
          <cell r="GW443">
            <v>11.3</v>
          </cell>
          <cell r="GX443">
            <v>11.5</v>
          </cell>
          <cell r="GY443">
            <v>12.2</v>
          </cell>
          <cell r="GZ443">
            <v>13.2</v>
          </cell>
          <cell r="HA443">
            <v>14.8</v>
          </cell>
          <cell r="HB443">
            <v>13</v>
          </cell>
          <cell r="HC443">
            <v>14.1</v>
          </cell>
          <cell r="HD443">
            <v>15.6</v>
          </cell>
          <cell r="HE443">
            <v>16.600000000000001</v>
          </cell>
          <cell r="HF443">
            <v>17.2</v>
          </cell>
          <cell r="HG443">
            <v>15.9</v>
          </cell>
          <cell r="HH443">
            <v>18.100000000000001</v>
          </cell>
          <cell r="HI443">
            <v>15.4</v>
          </cell>
          <cell r="HJ443">
            <v>14</v>
          </cell>
          <cell r="HK443">
            <v>17.3</v>
          </cell>
          <cell r="HL443">
            <v>16.2</v>
          </cell>
          <cell r="HM443">
            <v>19.399999999999999</v>
          </cell>
          <cell r="HN443">
            <v>18.2</v>
          </cell>
          <cell r="HO443">
            <v>16.5</v>
          </cell>
        </row>
        <row r="444">
          <cell r="A444" t="str">
            <v>COT2CXDM5</v>
          </cell>
          <cell r="B444" t="str">
            <v>% distribution of CXDM at (t-1) price</v>
          </cell>
          <cell r="C444" t="str">
            <v>Group 5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15.7</v>
          </cell>
          <cell r="P444">
            <v>14.7</v>
          </cell>
          <cell r="Q444">
            <v>13.9</v>
          </cell>
          <cell r="R444">
            <v>12.2</v>
          </cell>
          <cell r="S444">
            <v>11.5</v>
          </cell>
          <cell r="T444">
            <v>11.1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11.1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12.1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12.2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13.3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12.5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12.2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12.3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12.6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12.5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13.1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13.4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13.3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13.2</v>
          </cell>
          <cell r="CH444">
            <v>13.2</v>
          </cell>
          <cell r="CI444">
            <v>14.3</v>
          </cell>
          <cell r="CJ444">
            <v>13.9</v>
          </cell>
          <cell r="CK444">
            <v>12.8</v>
          </cell>
          <cell r="CL444">
            <v>13.5</v>
          </cell>
          <cell r="CM444">
            <v>13.2</v>
          </cell>
          <cell r="CN444">
            <v>13.2</v>
          </cell>
          <cell r="CO444">
            <v>13</v>
          </cell>
          <cell r="CP444">
            <v>12.4</v>
          </cell>
          <cell r="CQ444">
            <v>13</v>
          </cell>
          <cell r="CR444">
            <v>13.3</v>
          </cell>
          <cell r="CS444">
            <v>13.6</v>
          </cell>
          <cell r="CT444">
            <v>13.4</v>
          </cell>
          <cell r="CU444">
            <v>12.6</v>
          </cell>
          <cell r="CV444">
            <v>13.2</v>
          </cell>
          <cell r="CW444">
            <v>13.2</v>
          </cell>
          <cell r="CX444">
            <v>13.6</v>
          </cell>
          <cell r="CY444">
            <v>13.7</v>
          </cell>
          <cell r="CZ444">
            <v>13</v>
          </cell>
          <cell r="DA444">
            <v>13.4</v>
          </cell>
          <cell r="DB444">
            <v>13.6</v>
          </cell>
          <cell r="DC444">
            <v>13.7</v>
          </cell>
          <cell r="DD444">
            <v>13.3</v>
          </cell>
          <cell r="DE444">
            <v>12.6</v>
          </cell>
          <cell r="DF444">
            <v>13.3</v>
          </cell>
          <cell r="DG444">
            <v>13.9</v>
          </cell>
          <cell r="DH444">
            <v>13.5</v>
          </cell>
          <cell r="DI444">
            <v>12.8</v>
          </cell>
          <cell r="DJ444">
            <v>12.6</v>
          </cell>
          <cell r="DK444">
            <v>13.2</v>
          </cell>
          <cell r="DL444">
            <v>13.8</v>
          </cell>
          <cell r="DM444">
            <v>13.6</v>
          </cell>
          <cell r="DN444">
            <v>13.1</v>
          </cell>
          <cell r="DO444">
            <v>13</v>
          </cell>
          <cell r="DP444">
            <v>13.4</v>
          </cell>
          <cell r="DQ444">
            <v>14.5</v>
          </cell>
          <cell r="DR444">
            <v>14.2</v>
          </cell>
          <cell r="DS444">
            <v>14.1</v>
          </cell>
          <cell r="DT444">
            <v>13.3</v>
          </cell>
          <cell r="DU444">
            <v>14</v>
          </cell>
          <cell r="DV444">
            <v>14.3</v>
          </cell>
          <cell r="DW444">
            <v>14.7</v>
          </cell>
          <cell r="DX444">
            <v>14.7</v>
          </cell>
          <cell r="DY444">
            <v>13.2</v>
          </cell>
          <cell r="DZ444">
            <v>14.2</v>
          </cell>
          <cell r="EA444">
            <v>15.6</v>
          </cell>
          <cell r="EB444">
            <v>15.8</v>
          </cell>
          <cell r="EC444">
            <v>16.100000000000001</v>
          </cell>
          <cell r="ED444">
            <v>14.8</v>
          </cell>
          <cell r="EE444">
            <v>15.5</v>
          </cell>
          <cell r="EF444">
            <v>16.5</v>
          </cell>
          <cell r="EG444">
            <v>16.600000000000001</v>
          </cell>
          <cell r="EH444">
            <v>16.600000000000001</v>
          </cell>
          <cell r="EI444">
            <v>15.1</v>
          </cell>
          <cell r="EJ444">
            <v>16.100000000000001</v>
          </cell>
          <cell r="EK444">
            <v>17.100000000000001</v>
          </cell>
          <cell r="EL444">
            <v>16.7</v>
          </cell>
          <cell r="EM444">
            <v>16.8</v>
          </cell>
          <cell r="EN444">
            <v>16.3</v>
          </cell>
          <cell r="EO444">
            <v>16.7</v>
          </cell>
          <cell r="EP444">
            <v>19.2</v>
          </cell>
          <cell r="EQ444">
            <v>19.100000000000001</v>
          </cell>
          <cell r="ER444">
            <v>19.5</v>
          </cell>
          <cell r="ES444">
            <v>18.600000000000001</v>
          </cell>
          <cell r="ET444">
            <v>19.100000000000001</v>
          </cell>
          <cell r="EU444">
            <v>21.1</v>
          </cell>
          <cell r="EV444">
            <v>19.899999999999999</v>
          </cell>
          <cell r="EW444">
            <v>20</v>
          </cell>
          <cell r="EX444">
            <v>18.899999999999999</v>
          </cell>
          <cell r="EY444">
            <v>19.899999999999999</v>
          </cell>
          <cell r="EZ444">
            <v>20</v>
          </cell>
          <cell r="FA444">
            <v>18.899999999999999</v>
          </cell>
          <cell r="FB444">
            <v>19.7</v>
          </cell>
          <cell r="FC444">
            <v>18.600000000000001</v>
          </cell>
          <cell r="FD444">
            <v>19.3</v>
          </cell>
          <cell r="FE444">
            <v>19.2</v>
          </cell>
          <cell r="FF444">
            <v>18.3</v>
          </cell>
          <cell r="FG444">
            <v>19.399999999999999</v>
          </cell>
          <cell r="FH444">
            <v>18.899999999999999</v>
          </cell>
          <cell r="FI444">
            <v>18.899999999999999</v>
          </cell>
          <cell r="FJ444">
            <v>19.600000000000001</v>
          </cell>
          <cell r="FK444">
            <v>19.100000000000001</v>
          </cell>
          <cell r="FL444">
            <v>20.100000000000001</v>
          </cell>
          <cell r="FM444">
            <v>19.2</v>
          </cell>
          <cell r="FN444">
            <v>19.5</v>
          </cell>
          <cell r="FO444">
            <v>20.2</v>
          </cell>
          <cell r="FP444">
            <v>20.6</v>
          </cell>
          <cell r="FQ444">
            <v>19.899999999999999</v>
          </cell>
          <cell r="FR444">
            <v>18.600000000000001</v>
          </cell>
          <cell r="FS444">
            <v>19.8</v>
          </cell>
          <cell r="FT444">
            <v>19</v>
          </cell>
          <cell r="FU444">
            <v>18.3</v>
          </cell>
          <cell r="FV444">
            <v>19.100000000000001</v>
          </cell>
          <cell r="FW444">
            <v>18</v>
          </cell>
          <cell r="FX444">
            <v>18.600000000000001</v>
          </cell>
          <cell r="FY444">
            <v>18.2</v>
          </cell>
          <cell r="FZ444">
            <v>17.600000000000001</v>
          </cell>
          <cell r="GA444">
            <v>18.100000000000001</v>
          </cell>
          <cell r="GB444">
            <v>16.7</v>
          </cell>
          <cell r="GC444">
            <v>17.600000000000001</v>
          </cell>
          <cell r="GD444">
            <v>17.2</v>
          </cell>
          <cell r="GE444">
            <v>16.5</v>
          </cell>
          <cell r="GF444">
            <v>17.3</v>
          </cell>
          <cell r="GG444">
            <v>15.7</v>
          </cell>
          <cell r="GH444">
            <v>16.7</v>
          </cell>
          <cell r="GI444">
            <v>16.899999999999999</v>
          </cell>
          <cell r="GJ444">
            <v>16.100000000000001</v>
          </cell>
          <cell r="GK444">
            <v>16.2</v>
          </cell>
          <cell r="GL444">
            <v>14.8</v>
          </cell>
          <cell r="GM444">
            <v>16</v>
          </cell>
          <cell r="GN444">
            <v>15.6</v>
          </cell>
          <cell r="GO444">
            <v>15.4</v>
          </cell>
          <cell r="GP444">
            <v>16</v>
          </cell>
          <cell r="GQ444">
            <v>15.2</v>
          </cell>
          <cell r="GR444">
            <v>15.5</v>
          </cell>
          <cell r="GS444">
            <v>16.899999999999999</v>
          </cell>
          <cell r="GT444">
            <v>16</v>
          </cell>
          <cell r="GU444">
            <v>16.399999999999999</v>
          </cell>
          <cell r="GV444">
            <v>14.8</v>
          </cell>
          <cell r="GW444">
            <v>16</v>
          </cell>
          <cell r="GX444">
            <v>16.399999999999999</v>
          </cell>
          <cell r="GY444">
            <v>15.9</v>
          </cell>
          <cell r="GZ444">
            <v>15.9</v>
          </cell>
          <cell r="HA444">
            <v>14.4</v>
          </cell>
          <cell r="HB444">
            <v>15.6</v>
          </cell>
          <cell r="HC444">
            <v>15</v>
          </cell>
          <cell r="HD444">
            <v>14.2</v>
          </cell>
          <cell r="HE444">
            <v>14.3</v>
          </cell>
          <cell r="HF444">
            <v>13.2</v>
          </cell>
          <cell r="HG444">
            <v>14.2</v>
          </cell>
          <cell r="HH444">
            <v>14.7</v>
          </cell>
          <cell r="HI444">
            <v>14.2</v>
          </cell>
          <cell r="HJ444">
            <v>14.5</v>
          </cell>
          <cell r="HK444">
            <v>13.1</v>
          </cell>
          <cell r="HL444">
            <v>14.1</v>
          </cell>
          <cell r="HM444">
            <v>13.7</v>
          </cell>
          <cell r="HN444">
            <v>13.3</v>
          </cell>
          <cell r="HO444">
            <v>14</v>
          </cell>
        </row>
        <row r="445">
          <cell r="A445" t="str">
            <v>COT2CXDM6</v>
          </cell>
          <cell r="B445" t="str">
            <v>% distribution of CXDM at (t-1) price</v>
          </cell>
          <cell r="C445" t="str">
            <v>Group 6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1.8</v>
          </cell>
          <cell r="P445">
            <v>1.7</v>
          </cell>
          <cell r="Q445">
            <v>1.8</v>
          </cell>
          <cell r="R445">
            <v>1.5</v>
          </cell>
          <cell r="S445">
            <v>1.8</v>
          </cell>
          <cell r="T445">
            <v>1.6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1.6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1.5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1.9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2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1.7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1.7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1.8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2.1</v>
          </cell>
          <cell r="BN445">
            <v>0</v>
          </cell>
          <cell r="BO445">
            <v>0</v>
          </cell>
          <cell r="BP445">
            <v>0</v>
          </cell>
          <cell r="BQ445">
            <v>0</v>
          </cell>
          <cell r="BR445">
            <v>2.2000000000000002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2.1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2.2999999999999998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1.9</v>
          </cell>
          <cell r="CH445">
            <v>1.7</v>
          </cell>
          <cell r="CI445">
            <v>2.1</v>
          </cell>
          <cell r="CJ445">
            <v>2.4</v>
          </cell>
          <cell r="CK445">
            <v>1.6</v>
          </cell>
          <cell r="CL445">
            <v>1.9</v>
          </cell>
          <cell r="CM445">
            <v>1.5</v>
          </cell>
          <cell r="CN445">
            <v>1.6</v>
          </cell>
          <cell r="CO445">
            <v>2.1</v>
          </cell>
          <cell r="CP445">
            <v>1.5</v>
          </cell>
          <cell r="CQ445">
            <v>1.7</v>
          </cell>
          <cell r="CR445">
            <v>1.4</v>
          </cell>
          <cell r="CS445">
            <v>1.6</v>
          </cell>
          <cell r="CT445">
            <v>2</v>
          </cell>
          <cell r="CU445">
            <v>1.2</v>
          </cell>
          <cell r="CV445">
            <v>1.5</v>
          </cell>
          <cell r="CW445">
            <v>1.4</v>
          </cell>
          <cell r="CX445">
            <v>1.5</v>
          </cell>
          <cell r="CY445">
            <v>2.1</v>
          </cell>
          <cell r="CZ445">
            <v>1.3</v>
          </cell>
          <cell r="DA445">
            <v>1.6</v>
          </cell>
          <cell r="DB445">
            <v>1.3</v>
          </cell>
          <cell r="DC445">
            <v>1.3</v>
          </cell>
          <cell r="DD445">
            <v>2</v>
          </cell>
          <cell r="DE445">
            <v>1.3</v>
          </cell>
          <cell r="DF445">
            <v>1.5</v>
          </cell>
          <cell r="DG445">
            <v>1.4</v>
          </cell>
          <cell r="DH445">
            <v>1.5</v>
          </cell>
          <cell r="DI445">
            <v>1.9</v>
          </cell>
          <cell r="DJ445">
            <v>1.1000000000000001</v>
          </cell>
          <cell r="DK445">
            <v>1.5</v>
          </cell>
          <cell r="DL445">
            <v>1.2</v>
          </cell>
          <cell r="DM445">
            <v>1.4</v>
          </cell>
          <cell r="DN445">
            <v>1.8</v>
          </cell>
          <cell r="DO445">
            <v>1.1000000000000001</v>
          </cell>
          <cell r="DP445">
            <v>1.4</v>
          </cell>
          <cell r="DQ445">
            <v>1.2</v>
          </cell>
          <cell r="DR445">
            <v>1.3</v>
          </cell>
          <cell r="DS445">
            <v>1.5</v>
          </cell>
          <cell r="DT445">
            <v>1.1000000000000001</v>
          </cell>
          <cell r="DU445">
            <v>1.3</v>
          </cell>
          <cell r="DV445">
            <v>1</v>
          </cell>
          <cell r="DW445">
            <v>1.4</v>
          </cell>
          <cell r="DX445">
            <v>1.6</v>
          </cell>
          <cell r="DY445">
            <v>1</v>
          </cell>
          <cell r="DZ445">
            <v>1.2</v>
          </cell>
          <cell r="EA445">
            <v>1</v>
          </cell>
          <cell r="EB445">
            <v>1.3</v>
          </cell>
          <cell r="EC445">
            <v>1.7</v>
          </cell>
          <cell r="ED445">
            <v>1.1000000000000001</v>
          </cell>
          <cell r="EE445">
            <v>1.3</v>
          </cell>
          <cell r="EF445">
            <v>1.1000000000000001</v>
          </cell>
          <cell r="EG445">
            <v>1.3</v>
          </cell>
          <cell r="EH445">
            <v>1.8</v>
          </cell>
          <cell r="EI445">
            <v>1.1000000000000001</v>
          </cell>
          <cell r="EJ445">
            <v>1.3</v>
          </cell>
          <cell r="EK445">
            <v>1.1000000000000001</v>
          </cell>
          <cell r="EL445">
            <v>1.3</v>
          </cell>
          <cell r="EM445">
            <v>1.8</v>
          </cell>
          <cell r="EN445">
            <v>1.2</v>
          </cell>
          <cell r="EO445">
            <v>1.3</v>
          </cell>
          <cell r="EP445">
            <v>1.2</v>
          </cell>
          <cell r="EQ445">
            <v>1.6</v>
          </cell>
          <cell r="ER445">
            <v>2.2000000000000002</v>
          </cell>
          <cell r="ES445">
            <v>1.3</v>
          </cell>
          <cell r="ET445">
            <v>1.6</v>
          </cell>
          <cell r="EU445">
            <v>1.3</v>
          </cell>
          <cell r="EV445">
            <v>1.6</v>
          </cell>
          <cell r="EW445">
            <v>2</v>
          </cell>
          <cell r="EX445">
            <v>1.3</v>
          </cell>
          <cell r="EY445">
            <v>1.5</v>
          </cell>
          <cell r="EZ445">
            <v>1.5</v>
          </cell>
          <cell r="FA445">
            <v>1.5</v>
          </cell>
          <cell r="FB445">
            <v>2.1</v>
          </cell>
          <cell r="FC445">
            <v>1.4</v>
          </cell>
          <cell r="FD445">
            <v>1.6</v>
          </cell>
          <cell r="FE445">
            <v>1.6</v>
          </cell>
          <cell r="FF445">
            <v>1.7</v>
          </cell>
          <cell r="FG445">
            <v>2.4</v>
          </cell>
          <cell r="FH445">
            <v>1.6</v>
          </cell>
          <cell r="FI445">
            <v>1.8</v>
          </cell>
          <cell r="FJ445">
            <v>1.7</v>
          </cell>
          <cell r="FK445">
            <v>1.8</v>
          </cell>
          <cell r="FL445">
            <v>2.4</v>
          </cell>
          <cell r="FM445">
            <v>1.6</v>
          </cell>
          <cell r="FN445">
            <v>1.9</v>
          </cell>
          <cell r="FO445">
            <v>1.8</v>
          </cell>
          <cell r="FP445">
            <v>2.1</v>
          </cell>
          <cell r="FQ445">
            <v>2.5</v>
          </cell>
          <cell r="FR445">
            <v>1.6</v>
          </cell>
          <cell r="FS445">
            <v>2</v>
          </cell>
          <cell r="FT445">
            <v>1.7</v>
          </cell>
          <cell r="FU445">
            <v>1.8</v>
          </cell>
          <cell r="FV445">
            <v>2.4</v>
          </cell>
          <cell r="FW445">
            <v>1.5</v>
          </cell>
          <cell r="FX445">
            <v>1.8</v>
          </cell>
          <cell r="FY445">
            <v>1.8</v>
          </cell>
          <cell r="FZ445">
            <v>1.9</v>
          </cell>
          <cell r="GA445">
            <v>2.4</v>
          </cell>
          <cell r="GB445">
            <v>1.5</v>
          </cell>
          <cell r="GC445">
            <v>1.9</v>
          </cell>
          <cell r="GD445">
            <v>1.7</v>
          </cell>
          <cell r="GE445">
            <v>1.9</v>
          </cell>
          <cell r="GF445">
            <v>2.4</v>
          </cell>
          <cell r="GG445">
            <v>1.3</v>
          </cell>
          <cell r="GH445">
            <v>1.8</v>
          </cell>
          <cell r="GI445">
            <v>1.5</v>
          </cell>
          <cell r="GJ445">
            <v>1.7</v>
          </cell>
          <cell r="GK445">
            <v>2.2000000000000002</v>
          </cell>
          <cell r="GL445">
            <v>1.2</v>
          </cell>
          <cell r="GM445">
            <v>1.6</v>
          </cell>
          <cell r="GN445">
            <v>1.5</v>
          </cell>
          <cell r="GO445">
            <v>1.5</v>
          </cell>
          <cell r="GP445">
            <v>2</v>
          </cell>
          <cell r="GQ445">
            <v>1.2</v>
          </cell>
          <cell r="GR445">
            <v>1.5</v>
          </cell>
          <cell r="GS445">
            <v>1.5</v>
          </cell>
          <cell r="GT445">
            <v>1.6</v>
          </cell>
          <cell r="GU445">
            <v>2.2000000000000002</v>
          </cell>
          <cell r="GV445">
            <v>1.2</v>
          </cell>
          <cell r="GW445">
            <v>1.6</v>
          </cell>
          <cell r="GX445">
            <v>1.3</v>
          </cell>
          <cell r="GY445">
            <v>1.4</v>
          </cell>
          <cell r="GZ445">
            <v>1.8</v>
          </cell>
          <cell r="HA445">
            <v>1</v>
          </cell>
          <cell r="HB445">
            <v>1.4</v>
          </cell>
          <cell r="HC445">
            <v>1.3</v>
          </cell>
          <cell r="HD445">
            <v>1.4</v>
          </cell>
          <cell r="HE445">
            <v>1.6</v>
          </cell>
          <cell r="HF445">
            <v>1</v>
          </cell>
          <cell r="HG445">
            <v>1.3</v>
          </cell>
          <cell r="HH445">
            <v>1.2</v>
          </cell>
          <cell r="HI445">
            <v>1.4</v>
          </cell>
          <cell r="HJ445">
            <v>1.6</v>
          </cell>
          <cell r="HK445">
            <v>0.9</v>
          </cell>
          <cell r="HL445">
            <v>1.3</v>
          </cell>
          <cell r="HM445">
            <v>1</v>
          </cell>
          <cell r="HN445">
            <v>1.2</v>
          </cell>
          <cell r="HO445">
            <v>1.5</v>
          </cell>
        </row>
        <row r="446">
          <cell r="A446" t="str">
            <v>COT2CXDM7</v>
          </cell>
          <cell r="B446" t="str">
            <v>% distribution of CXDM at (t-1) price</v>
          </cell>
          <cell r="C446" t="str">
            <v>Group 7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5.2</v>
          </cell>
          <cell r="P446">
            <v>6</v>
          </cell>
          <cell r="Q446">
            <v>6.2</v>
          </cell>
          <cell r="R446">
            <v>6.8</v>
          </cell>
          <cell r="S446">
            <v>6.7</v>
          </cell>
          <cell r="T446">
            <v>6.4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6.5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6.2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5.9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6.9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7.2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7.6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9.1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9.4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9.5</v>
          </cell>
          <cell r="BN446">
            <v>0</v>
          </cell>
          <cell r="BO446">
            <v>0</v>
          </cell>
          <cell r="BP446">
            <v>0</v>
          </cell>
          <cell r="BQ446">
            <v>0</v>
          </cell>
          <cell r="BR446">
            <v>8.6999999999999993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8.9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9.3000000000000007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9.1999999999999993</v>
          </cell>
          <cell r="CH446">
            <v>8.1</v>
          </cell>
          <cell r="CI446">
            <v>9.3000000000000007</v>
          </cell>
          <cell r="CJ446">
            <v>10.1</v>
          </cell>
          <cell r="CK446">
            <v>9.9</v>
          </cell>
          <cell r="CL446">
            <v>9.4</v>
          </cell>
          <cell r="CM446">
            <v>9.5</v>
          </cell>
          <cell r="CN446">
            <v>11.4</v>
          </cell>
          <cell r="CO446">
            <v>10.1</v>
          </cell>
          <cell r="CP446">
            <v>10.4</v>
          </cell>
          <cell r="CQ446">
            <v>10.4</v>
          </cell>
          <cell r="CR446">
            <v>10</v>
          </cell>
          <cell r="CS446">
            <v>10.8</v>
          </cell>
          <cell r="CT446">
            <v>10.9</v>
          </cell>
          <cell r="CU446">
            <v>11.4</v>
          </cell>
          <cell r="CV446">
            <v>10.8</v>
          </cell>
          <cell r="CW446">
            <v>10.4</v>
          </cell>
          <cell r="CX446">
            <v>12</v>
          </cell>
          <cell r="CY446">
            <v>9.6999999999999993</v>
          </cell>
          <cell r="CZ446">
            <v>9.6999999999999993</v>
          </cell>
          <cell r="DA446">
            <v>10.5</v>
          </cell>
          <cell r="DB446">
            <v>8.5</v>
          </cell>
          <cell r="DC446">
            <v>10.3</v>
          </cell>
          <cell r="DD446">
            <v>10.1</v>
          </cell>
          <cell r="DE446">
            <v>9.4</v>
          </cell>
          <cell r="DF446">
            <v>9.6</v>
          </cell>
          <cell r="DG446">
            <v>9.8000000000000007</v>
          </cell>
          <cell r="DH446">
            <v>11.5</v>
          </cell>
          <cell r="DI446">
            <v>11.8</v>
          </cell>
          <cell r="DJ446">
            <v>10.9</v>
          </cell>
          <cell r="DK446">
            <v>11</v>
          </cell>
          <cell r="DL446">
            <v>10.5</v>
          </cell>
          <cell r="DM446">
            <v>11.4</v>
          </cell>
          <cell r="DN446">
            <v>10.7</v>
          </cell>
          <cell r="DO446">
            <v>12.2</v>
          </cell>
          <cell r="DP446">
            <v>11.2</v>
          </cell>
          <cell r="DQ446">
            <v>10.7</v>
          </cell>
          <cell r="DR446">
            <v>10.7</v>
          </cell>
          <cell r="DS446">
            <v>10.4</v>
          </cell>
          <cell r="DT446">
            <v>11.3</v>
          </cell>
          <cell r="DU446">
            <v>10.8</v>
          </cell>
          <cell r="DV446">
            <v>11</v>
          </cell>
          <cell r="DW446">
            <v>10.5</v>
          </cell>
          <cell r="DX446">
            <v>10.4</v>
          </cell>
          <cell r="DY446">
            <v>12.4</v>
          </cell>
          <cell r="DZ446">
            <v>11.1</v>
          </cell>
          <cell r="EA446">
            <v>11.7</v>
          </cell>
          <cell r="EB446">
            <v>10</v>
          </cell>
          <cell r="EC446">
            <v>10.5</v>
          </cell>
          <cell r="ED446">
            <v>12.6</v>
          </cell>
          <cell r="EE446">
            <v>11.2</v>
          </cell>
          <cell r="EF446">
            <v>10.8</v>
          </cell>
          <cell r="EG446">
            <v>8.8000000000000007</v>
          </cell>
          <cell r="EH446">
            <v>9.1</v>
          </cell>
          <cell r="EI446">
            <v>11.3</v>
          </cell>
          <cell r="EJ446">
            <v>10</v>
          </cell>
          <cell r="EK446">
            <v>10.3</v>
          </cell>
          <cell r="EL446">
            <v>8.1999999999999993</v>
          </cell>
          <cell r="EM446">
            <v>8.6</v>
          </cell>
          <cell r="EN446">
            <v>10.6</v>
          </cell>
          <cell r="EO446">
            <v>9.4</v>
          </cell>
          <cell r="EP446">
            <v>9.1999999999999993</v>
          </cell>
          <cell r="EQ446">
            <v>7.4</v>
          </cell>
          <cell r="ER446">
            <v>7.8</v>
          </cell>
          <cell r="ES446">
            <v>9.1</v>
          </cell>
          <cell r="ET446">
            <v>8.4</v>
          </cell>
          <cell r="EU446">
            <v>7.9</v>
          </cell>
          <cell r="EV446">
            <v>7.8</v>
          </cell>
          <cell r="EW446">
            <v>9</v>
          </cell>
          <cell r="EX446">
            <v>9.6</v>
          </cell>
          <cell r="EY446">
            <v>8.6</v>
          </cell>
          <cell r="EZ446">
            <v>9.6999999999999993</v>
          </cell>
          <cell r="FA446">
            <v>8.6</v>
          </cell>
          <cell r="FB446">
            <v>9.4</v>
          </cell>
          <cell r="FC446">
            <v>11.1</v>
          </cell>
          <cell r="FD446">
            <v>9.6999999999999993</v>
          </cell>
          <cell r="FE446">
            <v>9.9</v>
          </cell>
          <cell r="FF446">
            <v>8</v>
          </cell>
          <cell r="FG446">
            <v>9.9</v>
          </cell>
          <cell r="FH446">
            <v>9.5</v>
          </cell>
          <cell r="FI446">
            <v>9.3000000000000007</v>
          </cell>
          <cell r="FJ446">
            <v>9</v>
          </cell>
          <cell r="FK446">
            <v>7.9</v>
          </cell>
          <cell r="FL446">
            <v>8.6</v>
          </cell>
          <cell r="FM446">
            <v>9.1</v>
          </cell>
          <cell r="FN446">
            <v>8.6999999999999993</v>
          </cell>
          <cell r="FO446">
            <v>8.6999999999999993</v>
          </cell>
          <cell r="FP446">
            <v>7.6</v>
          </cell>
          <cell r="FQ446">
            <v>8.1999999999999993</v>
          </cell>
          <cell r="FR446">
            <v>9</v>
          </cell>
          <cell r="FS446">
            <v>8.4</v>
          </cell>
          <cell r="FT446">
            <v>8.4</v>
          </cell>
          <cell r="FU446">
            <v>6.6</v>
          </cell>
          <cell r="FV446">
            <v>8</v>
          </cell>
          <cell r="FW446">
            <v>8.8000000000000007</v>
          </cell>
          <cell r="FX446">
            <v>8</v>
          </cell>
          <cell r="FY446">
            <v>8.4</v>
          </cell>
          <cell r="FZ446">
            <v>6.4</v>
          </cell>
          <cell r="GA446">
            <v>7.7</v>
          </cell>
          <cell r="GB446">
            <v>8.8000000000000007</v>
          </cell>
          <cell r="GC446">
            <v>7.8</v>
          </cell>
          <cell r="GD446">
            <v>7.8</v>
          </cell>
          <cell r="GE446">
            <v>5.8</v>
          </cell>
          <cell r="GF446">
            <v>7.4</v>
          </cell>
          <cell r="GG446">
            <v>8.6</v>
          </cell>
          <cell r="GH446">
            <v>7.4</v>
          </cell>
          <cell r="GI446">
            <v>7.1</v>
          </cell>
          <cell r="GJ446">
            <v>5.5</v>
          </cell>
          <cell r="GK446">
            <v>6.8</v>
          </cell>
          <cell r="GL446">
            <v>8.1999999999999993</v>
          </cell>
          <cell r="GM446">
            <v>6.9</v>
          </cell>
          <cell r="GN446">
            <v>6.8</v>
          </cell>
          <cell r="GO446">
            <v>5.2</v>
          </cell>
          <cell r="GP446">
            <v>7.1</v>
          </cell>
          <cell r="GQ446">
            <v>8.3000000000000007</v>
          </cell>
          <cell r="GR446">
            <v>6.9</v>
          </cell>
          <cell r="GS446">
            <v>6.3</v>
          </cell>
          <cell r="GT446">
            <v>4.5999999999999996</v>
          </cell>
          <cell r="GU446">
            <v>6.5</v>
          </cell>
          <cell r="GV446">
            <v>7.2</v>
          </cell>
          <cell r="GW446">
            <v>6.1</v>
          </cell>
          <cell r="GX446">
            <v>7.2</v>
          </cell>
          <cell r="GY446">
            <v>5</v>
          </cell>
          <cell r="GZ446">
            <v>7.1</v>
          </cell>
          <cell r="HA446">
            <v>8.1999999999999993</v>
          </cell>
          <cell r="HB446">
            <v>6.9</v>
          </cell>
          <cell r="HC446">
            <v>7.2</v>
          </cell>
          <cell r="HD446">
            <v>6.3</v>
          </cell>
          <cell r="HE446">
            <v>8.1</v>
          </cell>
          <cell r="HF446">
            <v>9.6</v>
          </cell>
          <cell r="HG446">
            <v>7.9</v>
          </cell>
          <cell r="HH446">
            <v>7.6</v>
          </cell>
          <cell r="HI446">
            <v>6.6</v>
          </cell>
          <cell r="HJ446">
            <v>7.4</v>
          </cell>
          <cell r="HK446">
            <v>10.5</v>
          </cell>
          <cell r="HL446">
            <v>8.1</v>
          </cell>
          <cell r="HM446">
            <v>9.4</v>
          </cell>
          <cell r="HN446">
            <v>5.5</v>
          </cell>
          <cell r="HO446">
            <v>6.5</v>
          </cell>
        </row>
        <row r="447">
          <cell r="A447" t="str">
            <v>COT2CXDM8</v>
          </cell>
          <cell r="B447" t="str">
            <v>% distribution of CXDM at (t-1) price</v>
          </cell>
          <cell r="C447" t="str">
            <v>Group 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1.5</v>
          </cell>
          <cell r="P447">
            <v>1.5</v>
          </cell>
          <cell r="Q447">
            <v>1.5</v>
          </cell>
          <cell r="R447">
            <v>1.5</v>
          </cell>
          <cell r="S447">
            <v>1.6</v>
          </cell>
          <cell r="T447">
            <v>1.5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1.5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1.6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1.6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1.5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1.5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1.5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1.5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1.5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1.5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1.5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1.5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1.5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1.5</v>
          </cell>
          <cell r="CH447">
            <v>1.5</v>
          </cell>
          <cell r="CI447">
            <v>1.6</v>
          </cell>
          <cell r="CJ447">
            <v>1.5</v>
          </cell>
          <cell r="CK447">
            <v>1.4</v>
          </cell>
          <cell r="CL447">
            <v>1.5</v>
          </cell>
          <cell r="CM447">
            <v>1.4</v>
          </cell>
          <cell r="CN447">
            <v>1.5</v>
          </cell>
          <cell r="CO447">
            <v>1.4</v>
          </cell>
          <cell r="CP447">
            <v>1.4</v>
          </cell>
          <cell r="CQ447">
            <v>1.4</v>
          </cell>
          <cell r="CR447">
            <v>1.4</v>
          </cell>
          <cell r="CS447">
            <v>1.4</v>
          </cell>
          <cell r="CT447">
            <v>1.4</v>
          </cell>
          <cell r="CU447">
            <v>1.3</v>
          </cell>
          <cell r="CV447">
            <v>1.4</v>
          </cell>
          <cell r="CW447">
            <v>1.4</v>
          </cell>
          <cell r="CX447">
            <v>1.5</v>
          </cell>
          <cell r="CY447">
            <v>1.4</v>
          </cell>
          <cell r="CZ447">
            <v>1.4</v>
          </cell>
          <cell r="DA447">
            <v>1.4</v>
          </cell>
          <cell r="DB447">
            <v>1.5</v>
          </cell>
          <cell r="DC447">
            <v>1.5</v>
          </cell>
          <cell r="DD447">
            <v>1.4</v>
          </cell>
          <cell r="DE447">
            <v>1.3</v>
          </cell>
          <cell r="DF447">
            <v>1.4</v>
          </cell>
          <cell r="DG447">
            <v>1.5</v>
          </cell>
          <cell r="DH447">
            <v>1.4</v>
          </cell>
          <cell r="DI447">
            <v>1.4</v>
          </cell>
          <cell r="DJ447">
            <v>1.3</v>
          </cell>
          <cell r="DK447">
            <v>1.4</v>
          </cell>
          <cell r="DL447">
            <v>1.4</v>
          </cell>
          <cell r="DM447">
            <v>1.4</v>
          </cell>
          <cell r="DN447">
            <v>1.3</v>
          </cell>
          <cell r="DO447">
            <v>1.3</v>
          </cell>
          <cell r="DP447">
            <v>1.3</v>
          </cell>
          <cell r="DQ447">
            <v>1.4</v>
          </cell>
          <cell r="DR447">
            <v>1.4</v>
          </cell>
          <cell r="DS447">
            <v>1.3</v>
          </cell>
          <cell r="DT447">
            <v>1.2</v>
          </cell>
          <cell r="DU447">
            <v>1.3</v>
          </cell>
          <cell r="DV447">
            <v>1.2</v>
          </cell>
          <cell r="DW447">
            <v>1.3</v>
          </cell>
          <cell r="DX447">
            <v>1.3</v>
          </cell>
          <cell r="DY447">
            <v>1.2</v>
          </cell>
          <cell r="DZ447">
            <v>1.2</v>
          </cell>
          <cell r="EA447">
            <v>1.3</v>
          </cell>
          <cell r="EB447">
            <v>1.3</v>
          </cell>
          <cell r="EC447">
            <v>1.3</v>
          </cell>
          <cell r="ED447">
            <v>1.2</v>
          </cell>
          <cell r="EE447">
            <v>1.3</v>
          </cell>
          <cell r="EF447">
            <v>1.4</v>
          </cell>
          <cell r="EG447">
            <v>1.4</v>
          </cell>
          <cell r="EH447">
            <v>1.4</v>
          </cell>
          <cell r="EI447">
            <v>1.3</v>
          </cell>
          <cell r="EJ447">
            <v>1.4</v>
          </cell>
          <cell r="EK447">
            <v>1.4</v>
          </cell>
          <cell r="EL447">
            <v>1.4</v>
          </cell>
          <cell r="EM447">
            <v>1.4</v>
          </cell>
          <cell r="EN447">
            <v>1.4</v>
          </cell>
          <cell r="EO447">
            <v>1.4</v>
          </cell>
          <cell r="EP447">
            <v>1.8</v>
          </cell>
          <cell r="EQ447">
            <v>1.6</v>
          </cell>
          <cell r="ER447">
            <v>1.5</v>
          </cell>
          <cell r="ES447">
            <v>1.4</v>
          </cell>
          <cell r="ET447">
            <v>1.6</v>
          </cell>
          <cell r="EU447">
            <v>1.7</v>
          </cell>
          <cell r="EV447">
            <v>1.6</v>
          </cell>
          <cell r="EW447">
            <v>1.5</v>
          </cell>
          <cell r="EX447">
            <v>1.5</v>
          </cell>
          <cell r="EY447">
            <v>1.6</v>
          </cell>
          <cell r="EZ447">
            <v>1.7</v>
          </cell>
          <cell r="FA447">
            <v>1.7</v>
          </cell>
          <cell r="FB447">
            <v>1.5</v>
          </cell>
          <cell r="FC447">
            <v>1.5</v>
          </cell>
          <cell r="FD447">
            <v>1.6</v>
          </cell>
          <cell r="FE447">
            <v>1.7</v>
          </cell>
          <cell r="FF447">
            <v>1.6</v>
          </cell>
          <cell r="FG447">
            <v>1.7</v>
          </cell>
          <cell r="FH447">
            <v>1.7</v>
          </cell>
          <cell r="FI447">
            <v>1.7</v>
          </cell>
          <cell r="FJ447">
            <v>2</v>
          </cell>
          <cell r="FK447">
            <v>1.8</v>
          </cell>
          <cell r="FL447">
            <v>1.8</v>
          </cell>
          <cell r="FM447">
            <v>1.8</v>
          </cell>
          <cell r="FN447">
            <v>1.9</v>
          </cell>
          <cell r="FO447">
            <v>2</v>
          </cell>
          <cell r="FP447">
            <v>1.8</v>
          </cell>
          <cell r="FQ447">
            <v>1.8</v>
          </cell>
          <cell r="FR447">
            <v>1.7</v>
          </cell>
          <cell r="FS447">
            <v>1.8</v>
          </cell>
          <cell r="FT447">
            <v>1.9</v>
          </cell>
          <cell r="FU447">
            <v>1.9</v>
          </cell>
          <cell r="FV447">
            <v>1.9</v>
          </cell>
          <cell r="FW447">
            <v>1.9</v>
          </cell>
          <cell r="FX447">
            <v>1.9</v>
          </cell>
          <cell r="FY447">
            <v>2.1</v>
          </cell>
          <cell r="FZ447">
            <v>1.9</v>
          </cell>
          <cell r="GA447">
            <v>2</v>
          </cell>
          <cell r="GB447">
            <v>1.8</v>
          </cell>
          <cell r="GC447">
            <v>2</v>
          </cell>
          <cell r="GD447">
            <v>2</v>
          </cell>
          <cell r="GE447">
            <v>1.8</v>
          </cell>
          <cell r="GF447">
            <v>1.9</v>
          </cell>
          <cell r="GG447">
            <v>2</v>
          </cell>
          <cell r="GH447">
            <v>1.9</v>
          </cell>
          <cell r="GI447">
            <v>1.9</v>
          </cell>
          <cell r="GJ447">
            <v>2</v>
          </cell>
          <cell r="GK447">
            <v>2</v>
          </cell>
          <cell r="GL447">
            <v>2</v>
          </cell>
          <cell r="GM447">
            <v>2</v>
          </cell>
          <cell r="GN447">
            <v>1.8</v>
          </cell>
          <cell r="GO447">
            <v>1.8</v>
          </cell>
          <cell r="GP447">
            <v>1.9</v>
          </cell>
          <cell r="GQ447">
            <v>2</v>
          </cell>
          <cell r="GR447">
            <v>1.9</v>
          </cell>
          <cell r="GS447">
            <v>1.9</v>
          </cell>
          <cell r="GT447">
            <v>1.8</v>
          </cell>
          <cell r="GU447">
            <v>2</v>
          </cell>
          <cell r="GV447">
            <v>2</v>
          </cell>
          <cell r="GW447">
            <v>1.9</v>
          </cell>
          <cell r="GX447">
            <v>1.9</v>
          </cell>
          <cell r="GY447">
            <v>1.9</v>
          </cell>
          <cell r="GZ447">
            <v>2</v>
          </cell>
          <cell r="HA447">
            <v>2</v>
          </cell>
          <cell r="HB447">
            <v>1.9</v>
          </cell>
          <cell r="HC447">
            <v>1.8</v>
          </cell>
          <cell r="HD447">
            <v>1.7</v>
          </cell>
          <cell r="HE447">
            <v>1.8</v>
          </cell>
          <cell r="HF447">
            <v>1.8</v>
          </cell>
          <cell r="HG447">
            <v>1.8</v>
          </cell>
          <cell r="HH447">
            <v>1.7</v>
          </cell>
          <cell r="HI447">
            <v>1.7</v>
          </cell>
          <cell r="HJ447">
            <v>1.8</v>
          </cell>
          <cell r="HK447">
            <v>1.7</v>
          </cell>
          <cell r="HL447">
            <v>1.7</v>
          </cell>
          <cell r="HM447">
            <v>1.6</v>
          </cell>
          <cell r="HN447">
            <v>1.6</v>
          </cell>
          <cell r="HO447">
            <v>1.8</v>
          </cell>
        </row>
        <row r="448">
          <cell r="A448" t="str">
            <v>COT2CXDM9</v>
          </cell>
          <cell r="B448" t="str">
            <v>% distribution of CXDM at (t-1) price</v>
          </cell>
          <cell r="C448" t="str">
            <v>Group 9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2</v>
          </cell>
          <cell r="P448">
            <v>1.9</v>
          </cell>
          <cell r="Q448">
            <v>1.9</v>
          </cell>
          <cell r="R448">
            <v>1.8</v>
          </cell>
          <cell r="S448">
            <v>1.8</v>
          </cell>
          <cell r="T448">
            <v>2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2.1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2.2000000000000002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2.2000000000000002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2.1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1.8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1.9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1.8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1.7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1.8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1.7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1.9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1.9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1.8</v>
          </cell>
          <cell r="CH448">
            <v>1.8</v>
          </cell>
          <cell r="CI448">
            <v>1.7</v>
          </cell>
          <cell r="CJ448">
            <v>1.7</v>
          </cell>
          <cell r="CK448">
            <v>1.7</v>
          </cell>
          <cell r="CL448">
            <v>1.7</v>
          </cell>
          <cell r="CM448">
            <v>2.1</v>
          </cell>
          <cell r="CN448">
            <v>1.8</v>
          </cell>
          <cell r="CO448">
            <v>1.7</v>
          </cell>
          <cell r="CP448">
            <v>1.8</v>
          </cell>
          <cell r="CQ448">
            <v>1.8</v>
          </cell>
          <cell r="CR448">
            <v>1.9</v>
          </cell>
          <cell r="CS448">
            <v>1.7</v>
          </cell>
          <cell r="CT448">
            <v>1.7</v>
          </cell>
          <cell r="CU448">
            <v>1.6</v>
          </cell>
          <cell r="CV448">
            <v>1.7</v>
          </cell>
          <cell r="CW448">
            <v>1.8</v>
          </cell>
          <cell r="CX448">
            <v>1.8</v>
          </cell>
          <cell r="CY448">
            <v>1.8</v>
          </cell>
          <cell r="CZ448">
            <v>1.8</v>
          </cell>
          <cell r="DA448">
            <v>1.8</v>
          </cell>
          <cell r="DB448">
            <v>1.8</v>
          </cell>
          <cell r="DC448">
            <v>1.8</v>
          </cell>
          <cell r="DD448">
            <v>1.9</v>
          </cell>
          <cell r="DE448">
            <v>1.9</v>
          </cell>
          <cell r="DF448">
            <v>1.8</v>
          </cell>
          <cell r="DG448">
            <v>2</v>
          </cell>
          <cell r="DH448">
            <v>1.9</v>
          </cell>
          <cell r="DI448">
            <v>1.9</v>
          </cell>
          <cell r="DJ448">
            <v>2.1</v>
          </cell>
          <cell r="DK448">
            <v>2</v>
          </cell>
          <cell r="DL448">
            <v>1.8</v>
          </cell>
          <cell r="DM448">
            <v>1.8</v>
          </cell>
          <cell r="DN448">
            <v>1.7</v>
          </cell>
          <cell r="DO448">
            <v>1.7</v>
          </cell>
          <cell r="DP448">
            <v>1.7</v>
          </cell>
          <cell r="DQ448">
            <v>1.7</v>
          </cell>
          <cell r="DR448">
            <v>1.9</v>
          </cell>
          <cell r="DS448">
            <v>1.9</v>
          </cell>
          <cell r="DT448">
            <v>2.1</v>
          </cell>
          <cell r="DU448">
            <v>1.9</v>
          </cell>
          <cell r="DV448">
            <v>2.1</v>
          </cell>
          <cell r="DW448">
            <v>2</v>
          </cell>
          <cell r="DX448">
            <v>2</v>
          </cell>
          <cell r="DY448">
            <v>2.2000000000000002</v>
          </cell>
          <cell r="DZ448">
            <v>2.1</v>
          </cell>
          <cell r="EA448">
            <v>2.2000000000000002</v>
          </cell>
          <cell r="EB448">
            <v>2.1</v>
          </cell>
          <cell r="EC448">
            <v>2.2999999999999998</v>
          </cell>
          <cell r="ED448">
            <v>2.4</v>
          </cell>
          <cell r="EE448">
            <v>2.2999999999999998</v>
          </cell>
          <cell r="EF448">
            <v>2.2000000000000002</v>
          </cell>
          <cell r="EG448">
            <v>2.2000000000000002</v>
          </cell>
          <cell r="EH448">
            <v>2.2000000000000002</v>
          </cell>
          <cell r="EI448">
            <v>2.1</v>
          </cell>
          <cell r="EJ448">
            <v>2.2000000000000002</v>
          </cell>
          <cell r="EK448">
            <v>2.2000000000000002</v>
          </cell>
          <cell r="EL448">
            <v>1.8</v>
          </cell>
          <cell r="EM448">
            <v>1.8</v>
          </cell>
          <cell r="EN448">
            <v>1.7</v>
          </cell>
          <cell r="EO448">
            <v>1.9</v>
          </cell>
          <cell r="EP448">
            <v>1.6</v>
          </cell>
          <cell r="EQ448">
            <v>1.3</v>
          </cell>
          <cell r="ER448">
            <v>1.3</v>
          </cell>
          <cell r="ES448">
            <v>1.5</v>
          </cell>
          <cell r="ET448">
            <v>1.4</v>
          </cell>
          <cell r="EU448">
            <v>1.5</v>
          </cell>
          <cell r="EV448">
            <v>1.3</v>
          </cell>
          <cell r="EW448">
            <v>1.3</v>
          </cell>
          <cell r="EX448">
            <v>1.4</v>
          </cell>
          <cell r="EY448">
            <v>1.4</v>
          </cell>
          <cell r="EZ448">
            <v>1.4</v>
          </cell>
          <cell r="FA448">
            <v>1.5</v>
          </cell>
          <cell r="FB448">
            <v>1.4</v>
          </cell>
          <cell r="FC448">
            <v>1.4</v>
          </cell>
          <cell r="FD448">
            <v>1.4</v>
          </cell>
          <cell r="FE448">
            <v>1.5</v>
          </cell>
          <cell r="FF448">
            <v>1.5</v>
          </cell>
          <cell r="FG448">
            <v>1.4</v>
          </cell>
          <cell r="FH448">
            <v>1.4</v>
          </cell>
          <cell r="FI448">
            <v>1.5</v>
          </cell>
          <cell r="FJ448">
            <v>1.6</v>
          </cell>
          <cell r="FK448">
            <v>1.7</v>
          </cell>
          <cell r="FL448">
            <v>1.5</v>
          </cell>
          <cell r="FM448">
            <v>1.4</v>
          </cell>
          <cell r="FN448">
            <v>1.6</v>
          </cell>
          <cell r="FO448">
            <v>1.9</v>
          </cell>
          <cell r="FP448">
            <v>2</v>
          </cell>
          <cell r="FQ448">
            <v>1.8</v>
          </cell>
          <cell r="FR448">
            <v>1.8</v>
          </cell>
          <cell r="FS448">
            <v>1.8</v>
          </cell>
          <cell r="FT448">
            <v>2.2999999999999998</v>
          </cell>
          <cell r="FU448">
            <v>2.2999999999999998</v>
          </cell>
          <cell r="FV448">
            <v>1.6</v>
          </cell>
          <cell r="FW448">
            <v>1.8</v>
          </cell>
          <cell r="FX448">
            <v>2</v>
          </cell>
          <cell r="FY448">
            <v>2.6</v>
          </cell>
          <cell r="FZ448">
            <v>2.5</v>
          </cell>
          <cell r="GA448">
            <v>1.7</v>
          </cell>
          <cell r="GB448">
            <v>1.7</v>
          </cell>
          <cell r="GC448">
            <v>2.1</v>
          </cell>
          <cell r="GD448">
            <v>2.6</v>
          </cell>
          <cell r="GE448">
            <v>2.6</v>
          </cell>
          <cell r="GF448">
            <v>1.9</v>
          </cell>
          <cell r="GG448">
            <v>1.9</v>
          </cell>
          <cell r="GH448">
            <v>2.2000000000000002</v>
          </cell>
          <cell r="GI448">
            <v>2.9</v>
          </cell>
          <cell r="GJ448">
            <v>2.9</v>
          </cell>
          <cell r="GK448">
            <v>1.9</v>
          </cell>
          <cell r="GL448">
            <v>2.1</v>
          </cell>
          <cell r="GM448">
            <v>2.4</v>
          </cell>
          <cell r="GN448">
            <v>3.2</v>
          </cell>
          <cell r="GO448">
            <v>3.2</v>
          </cell>
          <cell r="GP448">
            <v>2.2999999999999998</v>
          </cell>
          <cell r="GQ448">
            <v>2.2999999999999998</v>
          </cell>
          <cell r="GR448">
            <v>2.8</v>
          </cell>
          <cell r="GS448">
            <v>3.7</v>
          </cell>
          <cell r="GT448">
            <v>3.7</v>
          </cell>
          <cell r="GU448">
            <v>2.4</v>
          </cell>
          <cell r="GV448">
            <v>2.8</v>
          </cell>
          <cell r="GW448">
            <v>3.1</v>
          </cell>
          <cell r="GX448">
            <v>3.6</v>
          </cell>
          <cell r="GY448">
            <v>3.8</v>
          </cell>
          <cell r="GZ448">
            <v>3</v>
          </cell>
          <cell r="HA448">
            <v>3</v>
          </cell>
          <cell r="HB448">
            <v>3.3</v>
          </cell>
          <cell r="HC448">
            <v>3.9</v>
          </cell>
          <cell r="HD448">
            <v>4</v>
          </cell>
          <cell r="HE448">
            <v>3.2</v>
          </cell>
          <cell r="HF448">
            <v>3.2</v>
          </cell>
          <cell r="HG448">
            <v>3.6</v>
          </cell>
          <cell r="HH448">
            <v>3.3</v>
          </cell>
          <cell r="HI448">
            <v>4.7</v>
          </cell>
          <cell r="HJ448">
            <v>4.9000000000000004</v>
          </cell>
          <cell r="HK448">
            <v>3.3</v>
          </cell>
          <cell r="HL448">
            <v>4</v>
          </cell>
          <cell r="HM448">
            <v>3.2</v>
          </cell>
          <cell r="HN448">
            <v>5</v>
          </cell>
          <cell r="HO448">
            <v>4.7</v>
          </cell>
        </row>
        <row r="449">
          <cell r="A449" t="str">
            <v>COT2CXDM10</v>
          </cell>
          <cell r="B449" t="str">
            <v>% distribution of CXDM at (t-1) price</v>
          </cell>
          <cell r="C449" t="str">
            <v>Group 10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3.2</v>
          </cell>
          <cell r="P449">
            <v>2.5</v>
          </cell>
          <cell r="Q449">
            <v>2.5</v>
          </cell>
          <cell r="R449">
            <v>2.6</v>
          </cell>
          <cell r="S449">
            <v>2.6</v>
          </cell>
          <cell r="T449">
            <v>2.2999999999999998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3.2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3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2.8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2.9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3.5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3.3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3.7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3.5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3.4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3.4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3.7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3.5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3.8</v>
          </cell>
          <cell r="CH449">
            <v>4.2</v>
          </cell>
          <cell r="CI449">
            <v>3.7</v>
          </cell>
          <cell r="CJ449">
            <v>3.6</v>
          </cell>
          <cell r="CK449">
            <v>4.2</v>
          </cell>
          <cell r="CL449">
            <v>3.9</v>
          </cell>
          <cell r="CM449">
            <v>3.9</v>
          </cell>
          <cell r="CN449">
            <v>3.6</v>
          </cell>
          <cell r="CO449">
            <v>3.3</v>
          </cell>
          <cell r="CP449">
            <v>4.2</v>
          </cell>
          <cell r="CQ449">
            <v>3.7</v>
          </cell>
          <cell r="CR449">
            <v>3.8</v>
          </cell>
          <cell r="CS449">
            <v>3.5</v>
          </cell>
          <cell r="CT449">
            <v>3.1</v>
          </cell>
          <cell r="CU449">
            <v>3.4</v>
          </cell>
          <cell r="CV449">
            <v>3.5</v>
          </cell>
          <cell r="CW449">
            <v>3.5</v>
          </cell>
          <cell r="CX449">
            <v>3</v>
          </cell>
          <cell r="CY449">
            <v>3</v>
          </cell>
          <cell r="CZ449">
            <v>3.7</v>
          </cell>
          <cell r="DA449">
            <v>3.3</v>
          </cell>
          <cell r="DB449">
            <v>3.8</v>
          </cell>
          <cell r="DC449">
            <v>3.4</v>
          </cell>
          <cell r="DD449">
            <v>3.3</v>
          </cell>
          <cell r="DE449">
            <v>4.4000000000000004</v>
          </cell>
          <cell r="DF449">
            <v>3.7</v>
          </cell>
          <cell r="DG449">
            <v>4.2</v>
          </cell>
          <cell r="DH449">
            <v>3.6</v>
          </cell>
          <cell r="DI449">
            <v>3.6</v>
          </cell>
          <cell r="DJ449">
            <v>4.3</v>
          </cell>
          <cell r="DK449">
            <v>3.9</v>
          </cell>
          <cell r="DL449">
            <v>4.0999999999999996</v>
          </cell>
          <cell r="DM449">
            <v>3.7</v>
          </cell>
          <cell r="DN449">
            <v>3.5</v>
          </cell>
          <cell r="DO449">
            <v>4.3</v>
          </cell>
          <cell r="DP449">
            <v>3.9</v>
          </cell>
          <cell r="DQ449">
            <v>3.8</v>
          </cell>
          <cell r="DR449">
            <v>3.7</v>
          </cell>
          <cell r="DS449">
            <v>3.6</v>
          </cell>
          <cell r="DT449">
            <v>4</v>
          </cell>
          <cell r="DU449">
            <v>3.8</v>
          </cell>
          <cell r="DV449">
            <v>3.9</v>
          </cell>
          <cell r="DW449">
            <v>3.8</v>
          </cell>
          <cell r="DX449">
            <v>4.0999999999999996</v>
          </cell>
          <cell r="DY449">
            <v>4.2</v>
          </cell>
          <cell r="DZ449">
            <v>4</v>
          </cell>
          <cell r="EA449">
            <v>4.0999999999999996</v>
          </cell>
          <cell r="EB449">
            <v>4</v>
          </cell>
          <cell r="EC449">
            <v>4.0999999999999996</v>
          </cell>
          <cell r="ED449">
            <v>4.5999999999999996</v>
          </cell>
          <cell r="EE449">
            <v>4.2</v>
          </cell>
          <cell r="EF449">
            <v>4.0999999999999996</v>
          </cell>
          <cell r="EG449">
            <v>3.9</v>
          </cell>
          <cell r="EH449">
            <v>4.0999999999999996</v>
          </cell>
          <cell r="EI449">
            <v>4.0999999999999996</v>
          </cell>
          <cell r="EJ449">
            <v>4</v>
          </cell>
          <cell r="EK449">
            <v>4</v>
          </cell>
          <cell r="EL449">
            <v>3.6</v>
          </cell>
          <cell r="EM449">
            <v>3.7</v>
          </cell>
          <cell r="EN449">
            <v>3.8</v>
          </cell>
          <cell r="EO449">
            <v>3.8</v>
          </cell>
          <cell r="EP449">
            <v>4</v>
          </cell>
          <cell r="EQ449">
            <v>3.8</v>
          </cell>
          <cell r="ER449">
            <v>3.9</v>
          </cell>
          <cell r="ES449">
            <v>4</v>
          </cell>
          <cell r="ET449">
            <v>3.9</v>
          </cell>
          <cell r="EU449">
            <v>4.2</v>
          </cell>
          <cell r="EV449">
            <v>3.8</v>
          </cell>
          <cell r="EW449">
            <v>3.8</v>
          </cell>
          <cell r="EX449">
            <v>3.9</v>
          </cell>
          <cell r="EY449">
            <v>3.9</v>
          </cell>
          <cell r="EZ449">
            <v>3.8</v>
          </cell>
          <cell r="FA449">
            <v>3.8</v>
          </cell>
          <cell r="FB449">
            <v>3.7</v>
          </cell>
          <cell r="FC449">
            <v>3.8</v>
          </cell>
          <cell r="FD449">
            <v>3.8</v>
          </cell>
          <cell r="FE449">
            <v>3.9</v>
          </cell>
          <cell r="FF449">
            <v>3.6</v>
          </cell>
          <cell r="FG449">
            <v>3.7</v>
          </cell>
          <cell r="FH449">
            <v>3.7</v>
          </cell>
          <cell r="FI449">
            <v>3.7</v>
          </cell>
          <cell r="FJ449">
            <v>4.0999999999999996</v>
          </cell>
          <cell r="FK449">
            <v>3.5</v>
          </cell>
          <cell r="FL449">
            <v>3.6</v>
          </cell>
          <cell r="FM449">
            <v>3.7</v>
          </cell>
          <cell r="FN449">
            <v>3.7</v>
          </cell>
          <cell r="FO449">
            <v>4.0999999999999996</v>
          </cell>
          <cell r="FP449">
            <v>3.4</v>
          </cell>
          <cell r="FQ449">
            <v>3.8</v>
          </cell>
          <cell r="FR449">
            <v>3.9</v>
          </cell>
          <cell r="FS449">
            <v>3.8</v>
          </cell>
          <cell r="FT449">
            <v>4.3</v>
          </cell>
          <cell r="FU449">
            <v>4</v>
          </cell>
          <cell r="FV449">
            <v>3.5</v>
          </cell>
          <cell r="FW449">
            <v>3.8</v>
          </cell>
          <cell r="FX449">
            <v>3.9</v>
          </cell>
          <cell r="FY449">
            <v>4.5</v>
          </cell>
          <cell r="FZ449">
            <v>4.4000000000000004</v>
          </cell>
          <cell r="GA449">
            <v>3.7</v>
          </cell>
          <cell r="GB449">
            <v>3.7</v>
          </cell>
          <cell r="GC449">
            <v>4.0999999999999996</v>
          </cell>
          <cell r="GD449">
            <v>4.4000000000000004</v>
          </cell>
          <cell r="GE449">
            <v>4.3</v>
          </cell>
          <cell r="GF449">
            <v>3.8</v>
          </cell>
          <cell r="GG449">
            <v>3.8</v>
          </cell>
          <cell r="GH449">
            <v>4</v>
          </cell>
          <cell r="GI449">
            <v>4.3</v>
          </cell>
          <cell r="GJ449">
            <v>4.0999999999999996</v>
          </cell>
          <cell r="GK449">
            <v>3.7</v>
          </cell>
          <cell r="GL449">
            <v>3.8</v>
          </cell>
          <cell r="GM449">
            <v>4</v>
          </cell>
          <cell r="GN449">
            <v>4.0999999999999996</v>
          </cell>
          <cell r="GO449">
            <v>4</v>
          </cell>
          <cell r="GP449">
            <v>3.7</v>
          </cell>
          <cell r="GQ449">
            <v>4</v>
          </cell>
          <cell r="GR449">
            <v>4</v>
          </cell>
          <cell r="GS449">
            <v>4.4000000000000004</v>
          </cell>
          <cell r="GT449">
            <v>4.4000000000000004</v>
          </cell>
          <cell r="GU449">
            <v>4</v>
          </cell>
          <cell r="GV449">
            <v>4.0999999999999996</v>
          </cell>
          <cell r="GW449">
            <v>4.2</v>
          </cell>
          <cell r="GX449">
            <v>4.5</v>
          </cell>
          <cell r="GY449">
            <v>4.4000000000000004</v>
          </cell>
          <cell r="GZ449">
            <v>4</v>
          </cell>
          <cell r="HA449">
            <v>4.0999999999999996</v>
          </cell>
          <cell r="HB449">
            <v>4.2</v>
          </cell>
          <cell r="HC449">
            <v>4.2</v>
          </cell>
          <cell r="HD449">
            <v>4.0999999999999996</v>
          </cell>
          <cell r="HE449">
            <v>3.7</v>
          </cell>
          <cell r="HF449">
            <v>3.8</v>
          </cell>
          <cell r="HG449">
            <v>4</v>
          </cell>
          <cell r="HH449">
            <v>3.8</v>
          </cell>
          <cell r="HI449">
            <v>4</v>
          </cell>
          <cell r="HJ449">
            <v>4.2</v>
          </cell>
          <cell r="HK449">
            <v>3.8</v>
          </cell>
          <cell r="HL449">
            <v>3.9</v>
          </cell>
          <cell r="HM449">
            <v>3.8</v>
          </cell>
          <cell r="HN449">
            <v>4.4000000000000004</v>
          </cell>
          <cell r="HO449">
            <v>3.8</v>
          </cell>
        </row>
        <row r="450">
          <cell r="A450" t="str">
            <v>COT2CXDM11</v>
          </cell>
          <cell r="B450" t="str">
            <v>% distribution of CXDM at (t-1) price</v>
          </cell>
          <cell r="C450" t="str">
            <v>Group 11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6.7</v>
          </cell>
          <cell r="P450">
            <v>6.5</v>
          </cell>
          <cell r="Q450">
            <v>7.2</v>
          </cell>
          <cell r="R450">
            <v>7.2</v>
          </cell>
          <cell r="S450">
            <v>7.2</v>
          </cell>
          <cell r="T450">
            <v>6.9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7.1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5.9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5.8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6.6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6.4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6.4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6.2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7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7.2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7.1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7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6.7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6.7</v>
          </cell>
          <cell r="CH450">
            <v>6.6</v>
          </cell>
          <cell r="CI450">
            <v>6.7</v>
          </cell>
          <cell r="CJ450">
            <v>6.9</v>
          </cell>
          <cell r="CK450">
            <v>6.2</v>
          </cell>
          <cell r="CL450">
            <v>6.6</v>
          </cell>
          <cell r="CM450">
            <v>7</v>
          </cell>
          <cell r="CN450">
            <v>6.7</v>
          </cell>
          <cell r="CO450">
            <v>7.1</v>
          </cell>
          <cell r="CP450">
            <v>6.6</v>
          </cell>
          <cell r="CQ450">
            <v>6.9</v>
          </cell>
          <cell r="CR450">
            <v>7.3</v>
          </cell>
          <cell r="CS450">
            <v>7.2</v>
          </cell>
          <cell r="CT450">
            <v>7.7</v>
          </cell>
          <cell r="CU450">
            <v>7.8</v>
          </cell>
          <cell r="CV450">
            <v>7.5</v>
          </cell>
          <cell r="CW450">
            <v>7.2</v>
          </cell>
          <cell r="CX450">
            <v>7.1</v>
          </cell>
          <cell r="CY450">
            <v>7.6</v>
          </cell>
          <cell r="CZ450">
            <v>6.8</v>
          </cell>
          <cell r="DA450">
            <v>7.2</v>
          </cell>
          <cell r="DB450">
            <v>7.6</v>
          </cell>
          <cell r="DC450">
            <v>7.6</v>
          </cell>
          <cell r="DD450">
            <v>7.8</v>
          </cell>
          <cell r="DE450">
            <v>7.5</v>
          </cell>
          <cell r="DF450">
            <v>7.6</v>
          </cell>
          <cell r="DG450">
            <v>7.9</v>
          </cell>
          <cell r="DH450">
            <v>8</v>
          </cell>
          <cell r="DI450">
            <v>8.3000000000000007</v>
          </cell>
          <cell r="DJ450">
            <v>8.3000000000000007</v>
          </cell>
          <cell r="DK450">
            <v>8.1</v>
          </cell>
          <cell r="DL450">
            <v>9.6</v>
          </cell>
          <cell r="DM450">
            <v>9</v>
          </cell>
          <cell r="DN450">
            <v>10</v>
          </cell>
          <cell r="DO450">
            <v>9.1</v>
          </cell>
          <cell r="DP450">
            <v>9.4</v>
          </cell>
          <cell r="DQ450">
            <v>9.8000000000000007</v>
          </cell>
          <cell r="DR450">
            <v>8.1999999999999993</v>
          </cell>
          <cell r="DS450">
            <v>9.1999999999999993</v>
          </cell>
          <cell r="DT450">
            <v>8.1999999999999993</v>
          </cell>
          <cell r="DU450">
            <v>8.8000000000000007</v>
          </cell>
          <cell r="DV450">
            <v>9.1</v>
          </cell>
          <cell r="DW450">
            <v>8.4</v>
          </cell>
          <cell r="DX450">
            <v>9</v>
          </cell>
          <cell r="DY450">
            <v>8</v>
          </cell>
          <cell r="DZ450">
            <v>8.6</v>
          </cell>
          <cell r="EA450">
            <v>8.6999999999999993</v>
          </cell>
          <cell r="EB450">
            <v>7.9</v>
          </cell>
          <cell r="EC450">
            <v>8.3000000000000007</v>
          </cell>
          <cell r="ED450">
            <v>7.1</v>
          </cell>
          <cell r="EE450">
            <v>8</v>
          </cell>
          <cell r="EF450">
            <v>7.7</v>
          </cell>
          <cell r="EG450">
            <v>7.8</v>
          </cell>
          <cell r="EH450">
            <v>8.5</v>
          </cell>
          <cell r="EI450">
            <v>7.2</v>
          </cell>
          <cell r="EJ450">
            <v>7.8</v>
          </cell>
          <cell r="EK450">
            <v>8.1999999999999993</v>
          </cell>
          <cell r="EL450">
            <v>8.3000000000000007</v>
          </cell>
          <cell r="EM450">
            <v>9.6</v>
          </cell>
          <cell r="EN450">
            <v>8.4</v>
          </cell>
          <cell r="EO450">
            <v>8.6</v>
          </cell>
          <cell r="EP450">
            <v>9.3000000000000007</v>
          </cell>
          <cell r="EQ450">
            <v>9</v>
          </cell>
          <cell r="ER450">
            <v>9.4</v>
          </cell>
          <cell r="ES450">
            <v>8.6999999999999993</v>
          </cell>
          <cell r="ET450">
            <v>9.1</v>
          </cell>
          <cell r="EU450">
            <v>9.1999999999999993</v>
          </cell>
          <cell r="EV450">
            <v>8.9</v>
          </cell>
          <cell r="EW450">
            <v>9.5</v>
          </cell>
          <cell r="EX450">
            <v>8.8000000000000007</v>
          </cell>
          <cell r="EY450">
            <v>9.1</v>
          </cell>
          <cell r="EZ450">
            <v>9.4</v>
          </cell>
          <cell r="FA450">
            <v>8.9</v>
          </cell>
          <cell r="FB450">
            <v>9.6</v>
          </cell>
          <cell r="FC450">
            <v>9.1</v>
          </cell>
          <cell r="FD450">
            <v>9.1999999999999993</v>
          </cell>
          <cell r="FE450">
            <v>9.8000000000000007</v>
          </cell>
          <cell r="FF450">
            <v>9.4</v>
          </cell>
          <cell r="FG450">
            <v>10.1</v>
          </cell>
          <cell r="FH450">
            <v>9.6</v>
          </cell>
          <cell r="FI450">
            <v>9.6999999999999993</v>
          </cell>
          <cell r="FJ450">
            <v>10</v>
          </cell>
          <cell r="FK450">
            <v>9.6999999999999993</v>
          </cell>
          <cell r="FL450">
            <v>10.8</v>
          </cell>
          <cell r="FM450">
            <v>10.1</v>
          </cell>
          <cell r="FN450">
            <v>10.1</v>
          </cell>
          <cell r="FO450">
            <v>9.8000000000000007</v>
          </cell>
          <cell r="FP450">
            <v>8.6999999999999993</v>
          </cell>
          <cell r="FQ450">
            <v>10.1</v>
          </cell>
          <cell r="FR450">
            <v>9.5</v>
          </cell>
          <cell r="FS450">
            <v>9.5</v>
          </cell>
          <cell r="FT450">
            <v>9.5</v>
          </cell>
          <cell r="FU450">
            <v>9.5</v>
          </cell>
          <cell r="FV450">
            <v>10.3</v>
          </cell>
          <cell r="FW450">
            <v>9.3000000000000007</v>
          </cell>
          <cell r="FX450">
            <v>9.6</v>
          </cell>
          <cell r="FY450">
            <v>9.4</v>
          </cell>
          <cell r="FZ450">
            <v>9.1999999999999993</v>
          </cell>
          <cell r="GA450">
            <v>9.9</v>
          </cell>
          <cell r="GB450">
            <v>9</v>
          </cell>
          <cell r="GC450">
            <v>9.4</v>
          </cell>
          <cell r="GD450">
            <v>8.8000000000000007</v>
          </cell>
          <cell r="GE450">
            <v>8.9</v>
          </cell>
          <cell r="GF450">
            <v>9.5</v>
          </cell>
          <cell r="GG450">
            <v>8.8000000000000007</v>
          </cell>
          <cell r="GH450">
            <v>9</v>
          </cell>
          <cell r="GI450">
            <v>8.6999999999999993</v>
          </cell>
          <cell r="GJ450">
            <v>8.9</v>
          </cell>
          <cell r="GK450">
            <v>9.3000000000000007</v>
          </cell>
          <cell r="GL450">
            <v>8.6999999999999993</v>
          </cell>
          <cell r="GM450">
            <v>8.9</v>
          </cell>
          <cell r="GN450">
            <v>8.6</v>
          </cell>
          <cell r="GO450">
            <v>8.5</v>
          </cell>
          <cell r="GP450">
            <v>9</v>
          </cell>
          <cell r="GQ450">
            <v>8</v>
          </cell>
          <cell r="GR450">
            <v>8.5</v>
          </cell>
          <cell r="GS450">
            <v>8.1</v>
          </cell>
          <cell r="GT450">
            <v>7.9</v>
          </cell>
          <cell r="GU450">
            <v>8.4</v>
          </cell>
          <cell r="GV450">
            <v>8.1</v>
          </cell>
          <cell r="GW450">
            <v>8.1</v>
          </cell>
          <cell r="GX450">
            <v>8.1999999999999993</v>
          </cell>
          <cell r="GY450">
            <v>8.3000000000000007</v>
          </cell>
          <cell r="GZ450">
            <v>8.6999999999999993</v>
          </cell>
          <cell r="HA450">
            <v>8</v>
          </cell>
          <cell r="HB450">
            <v>8.3000000000000007</v>
          </cell>
          <cell r="HC450">
            <v>8.1</v>
          </cell>
          <cell r="HD450">
            <v>7.9</v>
          </cell>
          <cell r="HE450">
            <v>8.3000000000000007</v>
          </cell>
          <cell r="HF450">
            <v>7.8</v>
          </cell>
          <cell r="HG450">
            <v>8</v>
          </cell>
          <cell r="HH450">
            <v>7.8</v>
          </cell>
          <cell r="HI450">
            <v>8</v>
          </cell>
          <cell r="HJ450">
            <v>8.1999999999999993</v>
          </cell>
          <cell r="HK450">
            <v>7.5</v>
          </cell>
          <cell r="HL450">
            <v>7.9</v>
          </cell>
          <cell r="HM450">
            <v>7.8</v>
          </cell>
          <cell r="HN450">
            <v>7.4</v>
          </cell>
          <cell r="HO450">
            <v>8.1</v>
          </cell>
        </row>
        <row r="451">
          <cell r="A451" t="str">
            <v>COT2CXDM12</v>
          </cell>
          <cell r="B451" t="str">
            <v>% distribution of CXDM at (t-1) price</v>
          </cell>
          <cell r="C451" t="str">
            <v>Group 12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6.5</v>
          </cell>
          <cell r="P451">
            <v>6.2</v>
          </cell>
          <cell r="Q451">
            <v>6.1</v>
          </cell>
          <cell r="R451">
            <v>6.2</v>
          </cell>
          <cell r="S451">
            <v>5.9</v>
          </cell>
          <cell r="T451">
            <v>5.9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5.7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5.4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5.2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5.9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5.8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5.8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6.2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6.4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6.9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6.9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7.1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7.1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7.4</v>
          </cell>
          <cell r="CH451">
            <v>8.3000000000000007</v>
          </cell>
          <cell r="CI451">
            <v>7.3</v>
          </cell>
          <cell r="CJ451">
            <v>5.8</v>
          </cell>
          <cell r="CK451">
            <v>8.1</v>
          </cell>
          <cell r="CL451">
            <v>7.4</v>
          </cell>
          <cell r="CM451">
            <v>8.1999999999999993</v>
          </cell>
          <cell r="CN451">
            <v>7.2</v>
          </cell>
          <cell r="CO451">
            <v>6</v>
          </cell>
          <cell r="CP451">
            <v>8</v>
          </cell>
          <cell r="CQ451">
            <v>7.4</v>
          </cell>
          <cell r="CR451">
            <v>7.9</v>
          </cell>
          <cell r="CS451">
            <v>7.3</v>
          </cell>
          <cell r="CT451">
            <v>5.7</v>
          </cell>
          <cell r="CU451">
            <v>7.7</v>
          </cell>
          <cell r="CV451">
            <v>7.2</v>
          </cell>
          <cell r="CW451">
            <v>8.1999999999999993</v>
          </cell>
          <cell r="CX451">
            <v>6.9</v>
          </cell>
          <cell r="CY451">
            <v>5.7</v>
          </cell>
          <cell r="CZ451">
            <v>7.9</v>
          </cell>
          <cell r="DA451">
            <v>7.2</v>
          </cell>
          <cell r="DB451">
            <v>8.1999999999999993</v>
          </cell>
          <cell r="DC451">
            <v>7.2</v>
          </cell>
          <cell r="DD451">
            <v>5.6</v>
          </cell>
          <cell r="DE451">
            <v>7.1</v>
          </cell>
          <cell r="DF451">
            <v>7</v>
          </cell>
          <cell r="DG451">
            <v>7.8</v>
          </cell>
          <cell r="DH451">
            <v>7.1</v>
          </cell>
          <cell r="DI451">
            <v>6.2</v>
          </cell>
          <cell r="DJ451">
            <v>7.6</v>
          </cell>
          <cell r="DK451">
            <v>7.2</v>
          </cell>
          <cell r="DL451">
            <v>7</v>
          </cell>
          <cell r="DM451">
            <v>6.7</v>
          </cell>
          <cell r="DN451">
            <v>5.5</v>
          </cell>
          <cell r="DO451">
            <v>6.2</v>
          </cell>
          <cell r="DP451">
            <v>6.3</v>
          </cell>
          <cell r="DQ451">
            <v>7.3</v>
          </cell>
          <cell r="DR451">
            <v>7.5</v>
          </cell>
          <cell r="DS451">
            <v>5.3</v>
          </cell>
          <cell r="DT451">
            <v>7.6</v>
          </cell>
          <cell r="DU451">
            <v>7</v>
          </cell>
          <cell r="DV451">
            <v>7</v>
          </cell>
          <cell r="DW451">
            <v>7</v>
          </cell>
          <cell r="DX451">
            <v>5.4</v>
          </cell>
          <cell r="DY451">
            <v>7.8</v>
          </cell>
          <cell r="DZ451">
            <v>6.8</v>
          </cell>
          <cell r="EA451">
            <v>7</v>
          </cell>
          <cell r="EB451">
            <v>7.6</v>
          </cell>
          <cell r="EC451">
            <v>5.9</v>
          </cell>
          <cell r="ED451">
            <v>8.1</v>
          </cell>
          <cell r="EE451">
            <v>7.1</v>
          </cell>
          <cell r="EF451">
            <v>7.4</v>
          </cell>
          <cell r="EG451">
            <v>7.7</v>
          </cell>
          <cell r="EH451">
            <v>6</v>
          </cell>
          <cell r="EI451">
            <v>8.1</v>
          </cell>
          <cell r="EJ451">
            <v>7.3</v>
          </cell>
          <cell r="EK451">
            <v>7.2</v>
          </cell>
          <cell r="EL451">
            <v>7.6</v>
          </cell>
          <cell r="EM451">
            <v>4.9000000000000004</v>
          </cell>
          <cell r="EN451">
            <v>7.2</v>
          </cell>
          <cell r="EO451">
            <v>6.7</v>
          </cell>
          <cell r="EP451">
            <v>6.9</v>
          </cell>
          <cell r="EQ451">
            <v>7.3</v>
          </cell>
          <cell r="ER451">
            <v>5.6</v>
          </cell>
          <cell r="ES451">
            <v>7.3</v>
          </cell>
          <cell r="ET451">
            <v>6.8</v>
          </cell>
          <cell r="EU451">
            <v>6</v>
          </cell>
          <cell r="EV451">
            <v>6.2</v>
          </cell>
          <cell r="EW451">
            <v>4.3</v>
          </cell>
          <cell r="EX451">
            <v>6.6</v>
          </cell>
          <cell r="EY451">
            <v>5.8</v>
          </cell>
          <cell r="EZ451">
            <v>5.9</v>
          </cell>
          <cell r="FA451">
            <v>6.4</v>
          </cell>
          <cell r="FB451">
            <v>4.5</v>
          </cell>
          <cell r="FC451">
            <v>6.6</v>
          </cell>
          <cell r="FD451">
            <v>5.9</v>
          </cell>
          <cell r="FE451">
            <v>5.9</v>
          </cell>
          <cell r="FF451">
            <v>6.1</v>
          </cell>
          <cell r="FG451">
            <v>4.3</v>
          </cell>
          <cell r="FH451">
            <v>6.5</v>
          </cell>
          <cell r="FI451">
            <v>5.7</v>
          </cell>
          <cell r="FJ451">
            <v>6.1</v>
          </cell>
          <cell r="FK451">
            <v>6.6</v>
          </cell>
          <cell r="FL451">
            <v>4.5</v>
          </cell>
          <cell r="FM451">
            <v>7.4</v>
          </cell>
          <cell r="FN451">
            <v>6.2</v>
          </cell>
          <cell r="FO451">
            <v>5.5</v>
          </cell>
          <cell r="FP451">
            <v>5.4</v>
          </cell>
          <cell r="FQ451">
            <v>4.4000000000000004</v>
          </cell>
          <cell r="FR451">
            <v>6.8</v>
          </cell>
          <cell r="FS451">
            <v>5.5</v>
          </cell>
          <cell r="FT451">
            <v>5.9</v>
          </cell>
          <cell r="FU451">
            <v>6.4</v>
          </cell>
          <cell r="FV451">
            <v>4.5999999999999996</v>
          </cell>
          <cell r="FW451">
            <v>7.3</v>
          </cell>
          <cell r="FX451">
            <v>6.1</v>
          </cell>
          <cell r="FY451">
            <v>6</v>
          </cell>
          <cell r="FZ451">
            <v>6.7</v>
          </cell>
          <cell r="GA451">
            <v>5.2</v>
          </cell>
          <cell r="GB451">
            <v>7.3</v>
          </cell>
          <cell r="GC451">
            <v>6.3</v>
          </cell>
          <cell r="GD451">
            <v>6.1</v>
          </cell>
          <cell r="GE451">
            <v>6.8</v>
          </cell>
          <cell r="GF451">
            <v>5.7</v>
          </cell>
          <cell r="GG451">
            <v>7.5</v>
          </cell>
          <cell r="GH451">
            <v>6.5</v>
          </cell>
          <cell r="GI451">
            <v>6.1</v>
          </cell>
          <cell r="GJ451">
            <v>6.4</v>
          </cell>
          <cell r="GK451">
            <v>5.6</v>
          </cell>
          <cell r="GL451">
            <v>7.2</v>
          </cell>
          <cell r="GM451">
            <v>6.3</v>
          </cell>
          <cell r="GN451">
            <v>6.4</v>
          </cell>
          <cell r="GO451">
            <v>7</v>
          </cell>
          <cell r="GP451">
            <v>5.5</v>
          </cell>
          <cell r="GQ451">
            <v>7.1</v>
          </cell>
          <cell r="GR451">
            <v>6.5</v>
          </cell>
          <cell r="GS451">
            <v>6.3</v>
          </cell>
          <cell r="GT451">
            <v>6.2</v>
          </cell>
          <cell r="GU451">
            <v>5.0999999999999996</v>
          </cell>
          <cell r="GV451">
            <v>7.2</v>
          </cell>
          <cell r="GW451">
            <v>6.2</v>
          </cell>
          <cell r="GX451">
            <v>6.1</v>
          </cell>
          <cell r="GY451">
            <v>6.3</v>
          </cell>
          <cell r="GZ451">
            <v>5.7</v>
          </cell>
          <cell r="HA451">
            <v>6.7</v>
          </cell>
          <cell r="HB451">
            <v>6.2</v>
          </cell>
          <cell r="HC451">
            <v>6.2</v>
          </cell>
          <cell r="HD451">
            <v>6.8</v>
          </cell>
          <cell r="HE451">
            <v>5.8</v>
          </cell>
          <cell r="HF451">
            <v>7.1</v>
          </cell>
          <cell r="HG451">
            <v>6.5</v>
          </cell>
          <cell r="HH451">
            <v>6.1</v>
          </cell>
          <cell r="HI451">
            <v>6.1</v>
          </cell>
          <cell r="HJ451">
            <v>6</v>
          </cell>
          <cell r="HK451">
            <v>7.3</v>
          </cell>
          <cell r="HL451">
            <v>6.4</v>
          </cell>
          <cell r="HM451">
            <v>5.2</v>
          </cell>
          <cell r="HN451">
            <v>6.1</v>
          </cell>
          <cell r="HO451">
            <v>6.2</v>
          </cell>
        </row>
        <row r="452">
          <cell r="A452" t="str">
            <v>COT2CXDM13</v>
          </cell>
          <cell r="B452" t="str">
            <v>% distribution of CXDM at (t-1) price</v>
          </cell>
          <cell r="C452" t="str">
            <v>Group 13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1.9</v>
          </cell>
          <cell r="P452">
            <v>1.8</v>
          </cell>
          <cell r="Q452">
            <v>1.8</v>
          </cell>
          <cell r="R452">
            <v>1.8</v>
          </cell>
          <cell r="S452">
            <v>1.5</v>
          </cell>
          <cell r="T452">
            <v>1.6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1.6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1.5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1.4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1.4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1.3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1.2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1.3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1.1000000000000001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1.1000000000000001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1.1000000000000001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1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1.1000000000000001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1.1000000000000001</v>
          </cell>
          <cell r="CH452">
            <v>1.3</v>
          </cell>
          <cell r="CI452">
            <v>1.3</v>
          </cell>
          <cell r="CJ452">
            <v>0.7</v>
          </cell>
          <cell r="CK452">
            <v>1.1000000000000001</v>
          </cell>
          <cell r="CL452">
            <v>1.1000000000000001</v>
          </cell>
          <cell r="CM452">
            <v>1.3</v>
          </cell>
          <cell r="CN452">
            <v>1.2</v>
          </cell>
          <cell r="CO452">
            <v>0.7</v>
          </cell>
          <cell r="CP452">
            <v>1.1000000000000001</v>
          </cell>
          <cell r="CQ452">
            <v>1.1000000000000001</v>
          </cell>
          <cell r="CR452">
            <v>1.2</v>
          </cell>
          <cell r="CS452">
            <v>1.2</v>
          </cell>
          <cell r="CT452">
            <v>0.7</v>
          </cell>
          <cell r="CU452">
            <v>1</v>
          </cell>
          <cell r="CV452">
            <v>1</v>
          </cell>
          <cell r="CW452">
            <v>1.2</v>
          </cell>
          <cell r="CX452">
            <v>1.2</v>
          </cell>
          <cell r="CY452">
            <v>0.7</v>
          </cell>
          <cell r="CZ452">
            <v>1.1000000000000001</v>
          </cell>
          <cell r="DA452">
            <v>1</v>
          </cell>
          <cell r="DB452">
            <v>1.3</v>
          </cell>
          <cell r="DC452">
            <v>1.2</v>
          </cell>
          <cell r="DD452">
            <v>0.7</v>
          </cell>
          <cell r="DE452">
            <v>1.1000000000000001</v>
          </cell>
          <cell r="DF452">
            <v>1.1000000000000001</v>
          </cell>
          <cell r="DG452">
            <v>1.3</v>
          </cell>
          <cell r="DH452">
            <v>1.2</v>
          </cell>
          <cell r="DI452">
            <v>0.7</v>
          </cell>
          <cell r="DJ452">
            <v>1.1000000000000001</v>
          </cell>
          <cell r="DK452">
            <v>1.1000000000000001</v>
          </cell>
          <cell r="DL452">
            <v>1.2</v>
          </cell>
          <cell r="DM452">
            <v>1.2</v>
          </cell>
          <cell r="DN452">
            <v>0.7</v>
          </cell>
          <cell r="DO452">
            <v>1.1000000000000001</v>
          </cell>
          <cell r="DP452">
            <v>1</v>
          </cell>
          <cell r="DQ452">
            <v>1.3</v>
          </cell>
          <cell r="DR452">
            <v>1.2</v>
          </cell>
          <cell r="DS452">
            <v>0.7</v>
          </cell>
          <cell r="DT452">
            <v>1.1000000000000001</v>
          </cell>
          <cell r="DU452">
            <v>1.1000000000000001</v>
          </cell>
          <cell r="DV452">
            <v>1.4</v>
          </cell>
          <cell r="DW452">
            <v>1.4</v>
          </cell>
          <cell r="DX452">
            <v>0.7</v>
          </cell>
          <cell r="DY452">
            <v>1.3</v>
          </cell>
          <cell r="DZ452">
            <v>1.2</v>
          </cell>
          <cell r="EA452">
            <v>1.5</v>
          </cell>
          <cell r="EB452">
            <v>1.5</v>
          </cell>
          <cell r="EC452">
            <v>0.8</v>
          </cell>
          <cell r="ED452">
            <v>1.4</v>
          </cell>
          <cell r="EE452">
            <v>1.3</v>
          </cell>
          <cell r="EF452">
            <v>1.6</v>
          </cell>
          <cell r="EG452">
            <v>1.6</v>
          </cell>
          <cell r="EH452">
            <v>0.8</v>
          </cell>
          <cell r="EI452">
            <v>1.5</v>
          </cell>
          <cell r="EJ452">
            <v>1.4</v>
          </cell>
          <cell r="EK452">
            <v>1.8</v>
          </cell>
          <cell r="EL452">
            <v>1.7</v>
          </cell>
          <cell r="EM452">
            <v>0.9</v>
          </cell>
          <cell r="EN452">
            <v>1.7</v>
          </cell>
          <cell r="EO452">
            <v>1.5</v>
          </cell>
          <cell r="EP452">
            <v>2.1</v>
          </cell>
          <cell r="EQ452">
            <v>2.1</v>
          </cell>
          <cell r="ER452">
            <v>1</v>
          </cell>
          <cell r="ES452">
            <v>2.1</v>
          </cell>
          <cell r="ET452">
            <v>1.8</v>
          </cell>
          <cell r="EU452">
            <v>2.4</v>
          </cell>
          <cell r="EV452">
            <v>2.2999999999999998</v>
          </cell>
          <cell r="EW452">
            <v>1.2</v>
          </cell>
          <cell r="EX452">
            <v>2.2000000000000002</v>
          </cell>
          <cell r="EY452">
            <v>2</v>
          </cell>
          <cell r="EZ452">
            <v>2.6</v>
          </cell>
          <cell r="FA452">
            <v>2.4</v>
          </cell>
          <cell r="FB452">
            <v>1.2</v>
          </cell>
          <cell r="FC452">
            <v>2.4</v>
          </cell>
          <cell r="FD452">
            <v>2.2000000000000002</v>
          </cell>
          <cell r="FE452">
            <v>2.8</v>
          </cell>
          <cell r="FF452">
            <v>2.6</v>
          </cell>
          <cell r="FG452">
            <v>1.4</v>
          </cell>
          <cell r="FH452">
            <v>2.6</v>
          </cell>
          <cell r="FI452">
            <v>2.2999999999999998</v>
          </cell>
          <cell r="FJ452">
            <v>2.8</v>
          </cell>
          <cell r="FK452">
            <v>2.6</v>
          </cell>
          <cell r="FL452">
            <v>1.4</v>
          </cell>
          <cell r="FM452">
            <v>2.7</v>
          </cell>
          <cell r="FN452">
            <v>2.4</v>
          </cell>
          <cell r="FO452">
            <v>3.1</v>
          </cell>
          <cell r="FP452">
            <v>3</v>
          </cell>
          <cell r="FQ452">
            <v>1.5</v>
          </cell>
          <cell r="FR452">
            <v>2.8</v>
          </cell>
          <cell r="FS452">
            <v>2.6</v>
          </cell>
          <cell r="FT452">
            <v>3</v>
          </cell>
          <cell r="FU452">
            <v>2.8</v>
          </cell>
          <cell r="FV452">
            <v>1.5</v>
          </cell>
          <cell r="FW452">
            <v>2.7</v>
          </cell>
          <cell r="FX452">
            <v>2.5</v>
          </cell>
          <cell r="FY452">
            <v>2.9</v>
          </cell>
          <cell r="FZ452">
            <v>2.7</v>
          </cell>
          <cell r="GA452">
            <v>1.5</v>
          </cell>
          <cell r="GB452">
            <v>2.7</v>
          </cell>
          <cell r="GC452">
            <v>2.5</v>
          </cell>
          <cell r="GD452">
            <v>2.9</v>
          </cell>
          <cell r="GE452">
            <v>2.7</v>
          </cell>
          <cell r="GF452">
            <v>1.5</v>
          </cell>
          <cell r="GG452">
            <v>2.7</v>
          </cell>
          <cell r="GH452">
            <v>2.4</v>
          </cell>
          <cell r="GI452">
            <v>2.9</v>
          </cell>
          <cell r="GJ452">
            <v>2.7</v>
          </cell>
          <cell r="GK452">
            <v>1.4</v>
          </cell>
          <cell r="GL452">
            <v>2.6</v>
          </cell>
          <cell r="GM452">
            <v>2.4</v>
          </cell>
          <cell r="GN452">
            <v>2.8</v>
          </cell>
          <cell r="GO452">
            <v>2.7</v>
          </cell>
          <cell r="GP452">
            <v>1.4</v>
          </cell>
          <cell r="GQ452">
            <v>2.6</v>
          </cell>
          <cell r="GR452">
            <v>2.4</v>
          </cell>
          <cell r="GS452">
            <v>3.1</v>
          </cell>
          <cell r="GT452">
            <v>2.8</v>
          </cell>
          <cell r="GU452">
            <v>1.5</v>
          </cell>
          <cell r="GV452">
            <v>2.6</v>
          </cell>
          <cell r="GW452">
            <v>2.5</v>
          </cell>
          <cell r="GX452">
            <v>3.1</v>
          </cell>
          <cell r="GY452">
            <v>2.9</v>
          </cell>
          <cell r="GZ452">
            <v>1.4</v>
          </cell>
          <cell r="HA452">
            <v>2.5</v>
          </cell>
          <cell r="HB452">
            <v>2.5</v>
          </cell>
          <cell r="HC452">
            <v>2.9</v>
          </cell>
          <cell r="HD452">
            <v>2.7</v>
          </cell>
          <cell r="HE452">
            <v>1.3</v>
          </cell>
          <cell r="HF452">
            <v>2.4</v>
          </cell>
          <cell r="HG452">
            <v>2.2999999999999998</v>
          </cell>
          <cell r="HH452">
            <v>2.8</v>
          </cell>
          <cell r="HI452">
            <v>2.6</v>
          </cell>
          <cell r="HJ452">
            <v>1.3</v>
          </cell>
          <cell r="HK452">
            <v>2.4</v>
          </cell>
          <cell r="HL452">
            <v>2.2999999999999998</v>
          </cell>
          <cell r="HM452">
            <v>2.8</v>
          </cell>
          <cell r="HN452">
            <v>2.6</v>
          </cell>
          <cell r="HO452">
            <v>1.3</v>
          </cell>
        </row>
        <row r="453">
          <cell r="A453" t="str">
            <v>COT2CXDM14</v>
          </cell>
          <cell r="B453" t="str">
            <v>% distribution of CXDM at (t-1) price</v>
          </cell>
          <cell r="C453" t="str">
            <v>Group 14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8.6999999999999993</v>
          </cell>
          <cell r="P453">
            <v>8.9</v>
          </cell>
          <cell r="Q453">
            <v>9.3000000000000007</v>
          </cell>
          <cell r="R453">
            <v>9.1999999999999993</v>
          </cell>
          <cell r="S453">
            <v>9</v>
          </cell>
          <cell r="T453">
            <v>11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12.3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12.9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12.4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13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12.9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12.4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12.5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12.9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14.2</v>
          </cell>
          <cell r="BN453">
            <v>0</v>
          </cell>
          <cell r="BO453">
            <v>0</v>
          </cell>
          <cell r="BP453">
            <v>0</v>
          </cell>
          <cell r="BQ453">
            <v>0</v>
          </cell>
          <cell r="BR453">
            <v>14.5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14.7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15.1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15.4</v>
          </cell>
          <cell r="CH453">
            <v>15.8</v>
          </cell>
          <cell r="CI453">
            <v>15.5</v>
          </cell>
          <cell r="CJ453">
            <v>15.6</v>
          </cell>
          <cell r="CK453">
            <v>15.2</v>
          </cell>
          <cell r="CL453">
            <v>15.5</v>
          </cell>
          <cell r="CM453">
            <v>16.2</v>
          </cell>
          <cell r="CN453">
            <v>15.8</v>
          </cell>
          <cell r="CO453">
            <v>16.3</v>
          </cell>
          <cell r="CP453">
            <v>15.8</v>
          </cell>
          <cell r="CQ453">
            <v>16</v>
          </cell>
          <cell r="CR453">
            <v>15.8</v>
          </cell>
          <cell r="CS453">
            <v>15.4</v>
          </cell>
          <cell r="CT453">
            <v>15.3</v>
          </cell>
          <cell r="CU453">
            <v>14.6</v>
          </cell>
          <cell r="CV453">
            <v>15.3</v>
          </cell>
          <cell r="CW453">
            <v>16.399999999999999</v>
          </cell>
          <cell r="CX453">
            <v>16.2</v>
          </cell>
          <cell r="CY453">
            <v>16.3</v>
          </cell>
          <cell r="CZ453">
            <v>15.6</v>
          </cell>
          <cell r="DA453">
            <v>16.100000000000001</v>
          </cell>
          <cell r="DB453">
            <v>17.3</v>
          </cell>
          <cell r="DC453">
            <v>16.600000000000001</v>
          </cell>
          <cell r="DD453">
            <v>16.100000000000001</v>
          </cell>
          <cell r="DE453">
            <v>15.7</v>
          </cell>
          <cell r="DF453">
            <v>16.399999999999999</v>
          </cell>
          <cell r="DG453">
            <v>17.399999999999999</v>
          </cell>
          <cell r="DH453">
            <v>16.8</v>
          </cell>
          <cell r="DI453">
            <v>16.2</v>
          </cell>
          <cell r="DJ453">
            <v>15.6</v>
          </cell>
          <cell r="DK453">
            <v>16.5</v>
          </cell>
          <cell r="DL453">
            <v>17.2</v>
          </cell>
          <cell r="DM453">
            <v>16.8</v>
          </cell>
          <cell r="DN453">
            <v>16.399999999999999</v>
          </cell>
          <cell r="DO453">
            <v>15.5</v>
          </cell>
          <cell r="DP453">
            <v>16.399999999999999</v>
          </cell>
          <cell r="DQ453">
            <v>16.5</v>
          </cell>
          <cell r="DR453">
            <v>15.8</v>
          </cell>
          <cell r="DS453">
            <v>16.3</v>
          </cell>
          <cell r="DT453">
            <v>15.8</v>
          </cell>
          <cell r="DU453">
            <v>16.100000000000001</v>
          </cell>
          <cell r="DV453">
            <v>17.100000000000001</v>
          </cell>
          <cell r="DW453">
            <v>16</v>
          </cell>
          <cell r="DX453">
            <v>16</v>
          </cell>
          <cell r="DY453">
            <v>14.6</v>
          </cell>
          <cell r="DZ453">
            <v>15.9</v>
          </cell>
          <cell r="EA453">
            <v>15.8</v>
          </cell>
          <cell r="EB453">
            <v>15.2</v>
          </cell>
          <cell r="EC453">
            <v>15.6</v>
          </cell>
          <cell r="ED453">
            <v>14.3</v>
          </cell>
          <cell r="EE453">
            <v>15.2</v>
          </cell>
          <cell r="EF453">
            <v>15.6</v>
          </cell>
          <cell r="EG453">
            <v>15.1</v>
          </cell>
          <cell r="EH453">
            <v>15.6</v>
          </cell>
          <cell r="EI453">
            <v>14.4</v>
          </cell>
          <cell r="EJ453">
            <v>15.2</v>
          </cell>
          <cell r="EK453">
            <v>16</v>
          </cell>
          <cell r="EL453">
            <v>15.7</v>
          </cell>
          <cell r="EM453">
            <v>16.5</v>
          </cell>
          <cell r="EN453">
            <v>15.5</v>
          </cell>
          <cell r="EO453">
            <v>15.9</v>
          </cell>
          <cell r="EP453">
            <v>16.600000000000001</v>
          </cell>
          <cell r="EQ453">
            <v>16.5</v>
          </cell>
          <cell r="ER453">
            <v>16.7</v>
          </cell>
          <cell r="ES453">
            <v>16.2</v>
          </cell>
          <cell r="ET453">
            <v>16.5</v>
          </cell>
          <cell r="EU453">
            <v>17.600000000000001</v>
          </cell>
          <cell r="EV453">
            <v>17.100000000000001</v>
          </cell>
          <cell r="EW453">
            <v>17.399999999999999</v>
          </cell>
          <cell r="EX453">
            <v>16.3</v>
          </cell>
          <cell r="EY453">
            <v>17.100000000000001</v>
          </cell>
          <cell r="EZ453">
            <v>17.899999999999999</v>
          </cell>
          <cell r="FA453">
            <v>17.8</v>
          </cell>
          <cell r="FB453">
            <v>19.100000000000001</v>
          </cell>
          <cell r="FC453">
            <v>17.8</v>
          </cell>
          <cell r="FD453">
            <v>18.2</v>
          </cell>
          <cell r="FE453">
            <v>19.5</v>
          </cell>
          <cell r="FF453">
            <v>19.5</v>
          </cell>
          <cell r="FG453">
            <v>20.5</v>
          </cell>
          <cell r="FH453">
            <v>19.399999999999999</v>
          </cell>
          <cell r="FI453">
            <v>19.7</v>
          </cell>
          <cell r="FJ453">
            <v>20.2</v>
          </cell>
          <cell r="FK453">
            <v>20.3</v>
          </cell>
          <cell r="FL453">
            <v>21.7</v>
          </cell>
          <cell r="FM453">
            <v>19.8</v>
          </cell>
          <cell r="FN453">
            <v>20.5</v>
          </cell>
          <cell r="FO453">
            <v>20.9</v>
          </cell>
          <cell r="FP453">
            <v>21.9</v>
          </cell>
          <cell r="FQ453">
            <v>23</v>
          </cell>
          <cell r="FR453">
            <v>21.2</v>
          </cell>
          <cell r="FS453">
            <v>21.8</v>
          </cell>
          <cell r="FT453">
            <v>21.9</v>
          </cell>
          <cell r="FU453">
            <v>21.5</v>
          </cell>
          <cell r="FV453">
            <v>22.8</v>
          </cell>
          <cell r="FW453">
            <v>21.1</v>
          </cell>
          <cell r="FX453">
            <v>21.8</v>
          </cell>
          <cell r="FY453">
            <v>21.6</v>
          </cell>
          <cell r="FZ453">
            <v>21.1</v>
          </cell>
          <cell r="GA453">
            <v>23.2</v>
          </cell>
          <cell r="GB453">
            <v>22</v>
          </cell>
          <cell r="GC453">
            <v>22</v>
          </cell>
          <cell r="GD453">
            <v>24</v>
          </cell>
          <cell r="GE453">
            <v>23.2</v>
          </cell>
          <cell r="GF453">
            <v>24.6</v>
          </cell>
          <cell r="GG453">
            <v>23.6</v>
          </cell>
          <cell r="GH453">
            <v>23.8</v>
          </cell>
          <cell r="GI453">
            <v>24.8</v>
          </cell>
          <cell r="GJ453">
            <v>24.6</v>
          </cell>
          <cell r="GK453">
            <v>27</v>
          </cell>
          <cell r="GL453">
            <v>26</v>
          </cell>
          <cell r="GM453">
            <v>25.6</v>
          </cell>
          <cell r="GN453">
            <v>25.8</v>
          </cell>
          <cell r="GO453">
            <v>24.7</v>
          </cell>
          <cell r="GP453">
            <v>25.9</v>
          </cell>
          <cell r="GQ453">
            <v>25.1</v>
          </cell>
          <cell r="GR453">
            <v>25.4</v>
          </cell>
          <cell r="GS453">
            <v>23.4</v>
          </cell>
          <cell r="GT453">
            <v>24.2</v>
          </cell>
          <cell r="GU453">
            <v>25.5</v>
          </cell>
          <cell r="GV453">
            <v>23.6</v>
          </cell>
          <cell r="GW453">
            <v>24.2</v>
          </cell>
          <cell r="GX453">
            <v>21.7</v>
          </cell>
          <cell r="GY453">
            <v>22.1</v>
          </cell>
          <cell r="GZ453">
            <v>22.8</v>
          </cell>
          <cell r="HA453">
            <v>22</v>
          </cell>
          <cell r="HB453">
            <v>22.2</v>
          </cell>
          <cell r="HC453">
            <v>20.6</v>
          </cell>
          <cell r="HD453">
            <v>20.399999999999999</v>
          </cell>
          <cell r="HE453">
            <v>21.7</v>
          </cell>
          <cell r="HF453">
            <v>19.899999999999999</v>
          </cell>
          <cell r="HG453">
            <v>20.6</v>
          </cell>
          <cell r="HH453">
            <v>19.100000000000001</v>
          </cell>
          <cell r="HI453">
            <v>19.100000000000001</v>
          </cell>
          <cell r="HJ453">
            <v>20.5</v>
          </cell>
          <cell r="HK453">
            <v>19</v>
          </cell>
          <cell r="HL453">
            <v>19.399999999999999</v>
          </cell>
          <cell r="HM453">
            <v>18.7</v>
          </cell>
          <cell r="HN453">
            <v>18.8</v>
          </cell>
          <cell r="HO453">
            <v>20</v>
          </cell>
        </row>
        <row r="454">
          <cell r="A454">
            <v>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0</v>
          </cell>
          <cell r="CN454">
            <v>0</v>
          </cell>
          <cell r="CO454">
            <v>0</v>
          </cell>
          <cell r="CP454">
            <v>0</v>
          </cell>
          <cell r="CQ454">
            <v>0</v>
          </cell>
          <cell r="CR454">
            <v>0</v>
          </cell>
          <cell r="CS454">
            <v>0</v>
          </cell>
          <cell r="CT454">
            <v>0</v>
          </cell>
          <cell r="CU454">
            <v>0</v>
          </cell>
          <cell r="CV454">
            <v>0</v>
          </cell>
          <cell r="CW454">
            <v>0</v>
          </cell>
          <cell r="CX454">
            <v>0</v>
          </cell>
          <cell r="CY454">
            <v>0</v>
          </cell>
          <cell r="CZ454">
            <v>0</v>
          </cell>
          <cell r="DA454">
            <v>0</v>
          </cell>
          <cell r="DB454">
            <v>0</v>
          </cell>
          <cell r="DC454">
            <v>0</v>
          </cell>
          <cell r="DD454">
            <v>0</v>
          </cell>
          <cell r="DE454">
            <v>0</v>
          </cell>
          <cell r="DF454">
            <v>0</v>
          </cell>
          <cell r="DG454">
            <v>0</v>
          </cell>
          <cell r="DH454">
            <v>0</v>
          </cell>
          <cell r="DI454">
            <v>0</v>
          </cell>
          <cell r="DJ454">
            <v>0</v>
          </cell>
          <cell r="DK454">
            <v>0</v>
          </cell>
          <cell r="DL454">
            <v>0</v>
          </cell>
          <cell r="DM454">
            <v>0</v>
          </cell>
          <cell r="DN454">
            <v>0</v>
          </cell>
          <cell r="DO454">
            <v>0</v>
          </cell>
          <cell r="DP454">
            <v>0</v>
          </cell>
          <cell r="DQ454">
            <v>0</v>
          </cell>
          <cell r="DR454">
            <v>0</v>
          </cell>
          <cell r="DS454">
            <v>0</v>
          </cell>
          <cell r="DT454">
            <v>0</v>
          </cell>
          <cell r="DU454">
            <v>0</v>
          </cell>
          <cell r="DV454">
            <v>0</v>
          </cell>
          <cell r="DW454">
            <v>0</v>
          </cell>
          <cell r="DX454">
            <v>0</v>
          </cell>
          <cell r="DY454">
            <v>0</v>
          </cell>
          <cell r="DZ454">
            <v>0</v>
          </cell>
          <cell r="EA454">
            <v>0</v>
          </cell>
          <cell r="EB454">
            <v>0</v>
          </cell>
          <cell r="EC454">
            <v>0</v>
          </cell>
          <cell r="ED454">
            <v>0</v>
          </cell>
          <cell r="EE454">
            <v>0</v>
          </cell>
          <cell r="EF454">
            <v>0</v>
          </cell>
          <cell r="EG454">
            <v>0</v>
          </cell>
          <cell r="EH454">
            <v>0</v>
          </cell>
          <cell r="EI454">
            <v>0</v>
          </cell>
          <cell r="EJ454">
            <v>0</v>
          </cell>
          <cell r="EK454">
            <v>0</v>
          </cell>
          <cell r="EL454">
            <v>0</v>
          </cell>
          <cell r="EM454">
            <v>0</v>
          </cell>
          <cell r="EN454">
            <v>0</v>
          </cell>
          <cell r="EO454">
            <v>0</v>
          </cell>
          <cell r="EP454">
            <v>0</v>
          </cell>
          <cell r="EQ454">
            <v>0</v>
          </cell>
          <cell r="ER454">
            <v>0</v>
          </cell>
          <cell r="ES454">
            <v>0</v>
          </cell>
          <cell r="ET454">
            <v>0</v>
          </cell>
          <cell r="EU454">
            <v>0</v>
          </cell>
          <cell r="EV454">
            <v>0</v>
          </cell>
          <cell r="EW454">
            <v>0</v>
          </cell>
          <cell r="EX454">
            <v>0</v>
          </cell>
          <cell r="EY454">
            <v>0</v>
          </cell>
          <cell r="EZ454">
            <v>0</v>
          </cell>
          <cell r="FA454">
            <v>0</v>
          </cell>
          <cell r="FB454">
            <v>0</v>
          </cell>
          <cell r="FC454">
            <v>0</v>
          </cell>
          <cell r="FD454">
            <v>0</v>
          </cell>
          <cell r="FE454">
            <v>0</v>
          </cell>
          <cell r="FF454">
            <v>0</v>
          </cell>
          <cell r="FG454">
            <v>0</v>
          </cell>
          <cell r="FH454">
            <v>0</v>
          </cell>
          <cell r="FI454">
            <v>0</v>
          </cell>
          <cell r="FJ454">
            <v>0</v>
          </cell>
          <cell r="FK454">
            <v>0</v>
          </cell>
          <cell r="FL454">
            <v>0</v>
          </cell>
          <cell r="FM454">
            <v>0</v>
          </cell>
          <cell r="FN454">
            <v>0</v>
          </cell>
          <cell r="FO454">
            <v>0</v>
          </cell>
          <cell r="FP454">
            <v>0</v>
          </cell>
          <cell r="FQ454">
            <v>0</v>
          </cell>
          <cell r="FR454">
            <v>0</v>
          </cell>
          <cell r="FS454">
            <v>0</v>
          </cell>
          <cell r="FT454">
            <v>0</v>
          </cell>
          <cell r="FU454">
            <v>0</v>
          </cell>
          <cell r="FV454">
            <v>0</v>
          </cell>
          <cell r="FW454">
            <v>0</v>
          </cell>
          <cell r="FX454">
            <v>0</v>
          </cell>
          <cell r="FY454">
            <v>0</v>
          </cell>
          <cell r="FZ454">
            <v>0</v>
          </cell>
          <cell r="GA454">
            <v>0</v>
          </cell>
          <cell r="GB454">
            <v>0</v>
          </cell>
          <cell r="GC454">
            <v>0</v>
          </cell>
          <cell r="GD454">
            <v>0</v>
          </cell>
          <cell r="GE454">
            <v>0</v>
          </cell>
          <cell r="GF454">
            <v>0</v>
          </cell>
          <cell r="GG454">
            <v>0</v>
          </cell>
          <cell r="GH454">
            <v>0</v>
          </cell>
          <cell r="GI454">
            <v>0</v>
          </cell>
          <cell r="GJ454">
            <v>0</v>
          </cell>
          <cell r="GK454">
            <v>0</v>
          </cell>
          <cell r="GL454">
            <v>0</v>
          </cell>
          <cell r="GM454">
            <v>0</v>
          </cell>
          <cell r="GN454">
            <v>0</v>
          </cell>
          <cell r="GO454">
            <v>0</v>
          </cell>
          <cell r="GP454">
            <v>0</v>
          </cell>
          <cell r="GQ454">
            <v>0</v>
          </cell>
          <cell r="GR454">
            <v>0</v>
          </cell>
          <cell r="GS454">
            <v>0</v>
          </cell>
          <cell r="GT454">
            <v>0</v>
          </cell>
          <cell r="GU454">
            <v>0</v>
          </cell>
          <cell r="GV454">
            <v>0</v>
          </cell>
          <cell r="GW454">
            <v>0</v>
          </cell>
          <cell r="GX454">
            <v>0</v>
          </cell>
          <cell r="GY454">
            <v>0</v>
          </cell>
          <cell r="GZ454">
            <v>0</v>
          </cell>
          <cell r="HA454">
            <v>0</v>
          </cell>
          <cell r="HB454">
            <v>0</v>
          </cell>
          <cell r="HC454">
            <v>0</v>
          </cell>
          <cell r="HD454">
            <v>0</v>
          </cell>
          <cell r="HE454">
            <v>0</v>
          </cell>
          <cell r="HF454">
            <v>0</v>
          </cell>
          <cell r="HG454">
            <v>0</v>
          </cell>
          <cell r="HH454">
            <v>0</v>
          </cell>
          <cell r="HI454">
            <v>0</v>
          </cell>
          <cell r="HJ454">
            <v>0</v>
          </cell>
          <cell r="HK454">
            <v>0</v>
          </cell>
          <cell r="HL454">
            <v>0</v>
          </cell>
          <cell r="HM454">
            <v>0</v>
          </cell>
          <cell r="HN454">
            <v>0</v>
          </cell>
          <cell r="HO454">
            <v>0</v>
          </cell>
          <cell r="HP454">
            <v>0</v>
          </cell>
          <cell r="HQ454">
            <v>0</v>
          </cell>
          <cell r="HR454">
            <v>0</v>
          </cell>
          <cell r="HS454">
            <v>0</v>
          </cell>
          <cell r="HT454">
            <v>0</v>
          </cell>
          <cell r="HU454">
            <v>0</v>
          </cell>
          <cell r="HV454">
            <v>0</v>
          </cell>
          <cell r="HW454">
            <v>0</v>
          </cell>
          <cell r="HX454">
            <v>0</v>
          </cell>
          <cell r="HY454">
            <v>0</v>
          </cell>
          <cell r="HZ454">
            <v>0</v>
          </cell>
          <cell r="IA454">
            <v>0</v>
          </cell>
          <cell r="IB454">
            <v>0</v>
          </cell>
          <cell r="IC454">
            <v>0</v>
          </cell>
          <cell r="ID454">
            <v>0</v>
          </cell>
          <cell r="IE454">
            <v>0</v>
          </cell>
          <cell r="IF454">
            <v>0</v>
          </cell>
          <cell r="IG454">
            <v>0</v>
          </cell>
          <cell r="IH454">
            <v>0</v>
          </cell>
          <cell r="II454">
            <v>0</v>
          </cell>
          <cell r="IJ454">
            <v>0</v>
          </cell>
          <cell r="IK454">
            <v>0</v>
          </cell>
          <cell r="IL454">
            <v>0</v>
          </cell>
          <cell r="IM454">
            <v>0</v>
          </cell>
          <cell r="IN454">
            <v>0</v>
          </cell>
          <cell r="IO454">
            <v>0</v>
          </cell>
          <cell r="IP454">
            <v>0</v>
          </cell>
          <cell r="IQ454">
            <v>0</v>
          </cell>
          <cell r="IR454">
            <v>0</v>
          </cell>
          <cell r="IS454">
            <v>0</v>
          </cell>
          <cell r="IT454">
            <v>0</v>
          </cell>
          <cell r="IU454">
            <v>0</v>
          </cell>
        </row>
        <row r="455">
          <cell r="A455" t="str">
            <v>SAGDP</v>
          </cell>
          <cell r="B455" t="str">
            <v>Seasonally adjusted HK$Mn</v>
          </cell>
          <cell r="C455" t="str">
            <v>GDP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60274</v>
          </cell>
          <cell r="V455">
            <v>61043</v>
          </cell>
          <cell r="W455">
            <v>61510</v>
          </cell>
          <cell r="X455">
            <v>63882</v>
          </cell>
          <cell r="Y455">
            <v>0</v>
          </cell>
          <cell r="Z455">
            <v>63980</v>
          </cell>
          <cell r="AA455">
            <v>62592</v>
          </cell>
          <cell r="AB455">
            <v>64163</v>
          </cell>
          <cell r="AC455">
            <v>61670</v>
          </cell>
          <cell r="AD455">
            <v>0</v>
          </cell>
          <cell r="AE455">
            <v>60951</v>
          </cell>
          <cell r="AF455">
            <v>63797</v>
          </cell>
          <cell r="AG455">
            <v>64412</v>
          </cell>
          <cell r="AH455">
            <v>64798</v>
          </cell>
          <cell r="AI455">
            <v>0</v>
          </cell>
          <cell r="AJ455">
            <v>71352</v>
          </cell>
          <cell r="AK455">
            <v>72094</v>
          </cell>
          <cell r="AL455">
            <v>74398</v>
          </cell>
          <cell r="AM455">
            <v>77737</v>
          </cell>
          <cell r="AN455">
            <v>0</v>
          </cell>
          <cell r="AO455">
            <v>79123</v>
          </cell>
          <cell r="AP455">
            <v>79459</v>
          </cell>
          <cell r="AQ455">
            <v>84533</v>
          </cell>
          <cell r="AR455">
            <v>86672</v>
          </cell>
          <cell r="AS455">
            <v>0</v>
          </cell>
          <cell r="AT455">
            <v>88378</v>
          </cell>
          <cell r="AU455">
            <v>90032</v>
          </cell>
          <cell r="AV455">
            <v>88170</v>
          </cell>
          <cell r="AW455">
            <v>90730</v>
          </cell>
          <cell r="AX455">
            <v>0</v>
          </cell>
          <cell r="AY455">
            <v>96153</v>
          </cell>
          <cell r="AZ455">
            <v>98845</v>
          </cell>
          <cell r="BA455">
            <v>100561</v>
          </cell>
          <cell r="BB455">
            <v>103092</v>
          </cell>
          <cell r="BC455">
            <v>0</v>
          </cell>
          <cell r="BD455">
            <v>103688</v>
          </cell>
          <cell r="BE455">
            <v>110789</v>
          </cell>
          <cell r="BF455">
            <v>113476</v>
          </cell>
          <cell r="BG455">
            <v>110865</v>
          </cell>
          <cell r="BH455">
            <v>0</v>
          </cell>
          <cell r="BI455">
            <v>115784</v>
          </cell>
          <cell r="BJ455">
            <v>118559</v>
          </cell>
          <cell r="BK455">
            <v>120385</v>
          </cell>
          <cell r="BL455">
            <v>124428</v>
          </cell>
          <cell r="BM455">
            <v>0</v>
          </cell>
          <cell r="BN455">
            <v>123380</v>
          </cell>
          <cell r="BO455">
            <v>120877</v>
          </cell>
          <cell r="BP455">
            <v>123628</v>
          </cell>
          <cell r="BQ455">
            <v>125102</v>
          </cell>
          <cell r="BR455">
            <v>0</v>
          </cell>
          <cell r="BS455">
            <v>124886</v>
          </cell>
          <cell r="BT455">
            <v>128786</v>
          </cell>
          <cell r="BU455">
            <v>132661</v>
          </cell>
          <cell r="BV455">
            <v>136305</v>
          </cell>
          <cell r="BW455">
            <v>0</v>
          </cell>
          <cell r="BX455">
            <v>140999</v>
          </cell>
          <cell r="BY455">
            <v>147236</v>
          </cell>
          <cell r="BZ455">
            <v>146046</v>
          </cell>
          <cell r="CA455">
            <v>140633</v>
          </cell>
          <cell r="CB455">
            <v>0</v>
          </cell>
          <cell r="CC455">
            <v>149744</v>
          </cell>
          <cell r="CD455">
            <v>143800</v>
          </cell>
          <cell r="CE455">
            <v>141587</v>
          </cell>
          <cell r="CF455">
            <v>143893</v>
          </cell>
          <cell r="CG455">
            <v>0</v>
          </cell>
          <cell r="CH455">
            <v>151560</v>
          </cell>
          <cell r="CI455">
            <v>157377</v>
          </cell>
          <cell r="CJ455">
            <v>164919</v>
          </cell>
          <cell r="CK455">
            <v>169462</v>
          </cell>
          <cell r="CL455">
            <v>0</v>
          </cell>
          <cell r="CM455">
            <v>172694</v>
          </cell>
          <cell r="CN455">
            <v>179527</v>
          </cell>
          <cell r="CO455">
            <v>188753</v>
          </cell>
          <cell r="CP455">
            <v>188519</v>
          </cell>
          <cell r="CQ455">
            <v>0</v>
          </cell>
          <cell r="CR455">
            <v>190192</v>
          </cell>
          <cell r="CS455">
            <v>196158</v>
          </cell>
          <cell r="CT455">
            <v>201580</v>
          </cell>
          <cell r="CU455">
            <v>203655</v>
          </cell>
          <cell r="CV455">
            <v>0</v>
          </cell>
          <cell r="CW455">
            <v>203281</v>
          </cell>
          <cell r="CX455">
            <v>201838</v>
          </cell>
          <cell r="CY455">
            <v>201545</v>
          </cell>
          <cell r="CZ455">
            <v>202947</v>
          </cell>
          <cell r="DA455">
            <v>0</v>
          </cell>
          <cell r="DB455">
            <v>205334</v>
          </cell>
          <cell r="DC455">
            <v>209548</v>
          </cell>
          <cell r="DD455">
            <v>211847</v>
          </cell>
          <cell r="DE455">
            <v>213895</v>
          </cell>
          <cell r="DF455">
            <v>0</v>
          </cell>
          <cell r="DG455">
            <v>217369</v>
          </cell>
          <cell r="DH455">
            <v>220174</v>
          </cell>
          <cell r="DI455">
            <v>223170</v>
          </cell>
          <cell r="DJ455">
            <v>227843</v>
          </cell>
          <cell r="DK455">
            <v>0</v>
          </cell>
          <cell r="DL455">
            <v>230297</v>
          </cell>
          <cell r="DM455">
            <v>234311</v>
          </cell>
          <cell r="DN455">
            <v>238631</v>
          </cell>
          <cell r="DO455">
            <v>240718</v>
          </cell>
          <cell r="DP455">
            <v>0</v>
          </cell>
          <cell r="DQ455">
            <v>243988</v>
          </cell>
          <cell r="DR455">
            <v>248142</v>
          </cell>
          <cell r="DS455">
            <v>253735</v>
          </cell>
          <cell r="DT455">
            <v>256629</v>
          </cell>
          <cell r="DU455">
            <v>0</v>
          </cell>
          <cell r="DV455">
            <v>262256</v>
          </cell>
          <cell r="DW455">
            <v>264283</v>
          </cell>
          <cell r="DX455">
            <v>266488</v>
          </cell>
          <cell r="DY455">
            <v>269978</v>
          </cell>
          <cell r="DZ455">
            <v>0</v>
          </cell>
          <cell r="EA455">
            <v>271804</v>
          </cell>
          <cell r="EB455">
            <v>271250</v>
          </cell>
          <cell r="EC455">
            <v>270794</v>
          </cell>
          <cell r="ED455">
            <v>274390</v>
          </cell>
          <cell r="EE455">
            <v>0</v>
          </cell>
          <cell r="EF455">
            <v>278667</v>
          </cell>
          <cell r="EG455">
            <v>280613</v>
          </cell>
          <cell r="EH455">
            <v>284396</v>
          </cell>
          <cell r="EI455">
            <v>290905</v>
          </cell>
          <cell r="EJ455">
            <v>0</v>
          </cell>
          <cell r="EK455">
            <v>295281</v>
          </cell>
          <cell r="EL455">
            <v>300769</v>
          </cell>
          <cell r="EM455">
            <v>302332</v>
          </cell>
          <cell r="EN455">
            <v>294058</v>
          </cell>
          <cell r="EO455">
            <v>0</v>
          </cell>
          <cell r="EP455">
            <v>287030</v>
          </cell>
          <cell r="EQ455">
            <v>282250</v>
          </cell>
          <cell r="ER455">
            <v>277747</v>
          </cell>
          <cell r="ES455">
            <v>275267</v>
          </cell>
          <cell r="ET455">
            <v>0</v>
          </cell>
          <cell r="EU455">
            <v>278153</v>
          </cell>
          <cell r="EV455">
            <v>284283</v>
          </cell>
          <cell r="EW455">
            <v>289969</v>
          </cell>
          <cell r="EX455">
            <v>298021</v>
          </cell>
          <cell r="EY455">
            <v>0</v>
          </cell>
          <cell r="EZ455">
            <v>306847</v>
          </cell>
          <cell r="FA455">
            <v>307291</v>
          </cell>
          <cell r="FB455">
            <v>311095</v>
          </cell>
          <cell r="FC455">
            <v>313355</v>
          </cell>
          <cell r="FD455">
            <v>0</v>
          </cell>
          <cell r="FE455">
            <v>312317</v>
          </cell>
          <cell r="FF455">
            <v>311857</v>
          </cell>
          <cell r="FG455">
            <v>311619</v>
          </cell>
          <cell r="FH455">
            <v>309742</v>
          </cell>
          <cell r="FI455">
            <v>0</v>
          </cell>
          <cell r="FJ455">
            <v>309961</v>
          </cell>
          <cell r="FK455">
            <v>314702</v>
          </cell>
          <cell r="FL455">
            <v>319652</v>
          </cell>
          <cell r="FM455">
            <v>321855</v>
          </cell>
          <cell r="FN455">
            <v>0</v>
          </cell>
          <cell r="FO455">
            <v>321585</v>
          </cell>
          <cell r="FP455">
            <v>313760</v>
          </cell>
          <cell r="FQ455">
            <v>333011</v>
          </cell>
          <cell r="FR455">
            <v>336512</v>
          </cell>
          <cell r="FS455">
            <v>0</v>
          </cell>
          <cell r="FT455">
            <v>346123</v>
          </cell>
          <cell r="FU455">
            <v>352367</v>
          </cell>
          <cell r="FV455">
            <v>356378</v>
          </cell>
          <cell r="FW455">
            <v>363525</v>
          </cell>
          <cell r="FX455">
            <v>0</v>
          </cell>
          <cell r="FY455">
            <v>367443</v>
          </cell>
          <cell r="FZ455">
            <v>378924</v>
          </cell>
          <cell r="GA455">
            <v>386082</v>
          </cell>
          <cell r="GB455">
            <v>390738</v>
          </cell>
          <cell r="GC455">
            <v>0</v>
          </cell>
          <cell r="GD455">
            <v>399373</v>
          </cell>
          <cell r="GE455">
            <v>403397</v>
          </cell>
          <cell r="GF455">
            <v>410561</v>
          </cell>
          <cell r="GG455">
            <v>416976</v>
          </cell>
          <cell r="GH455">
            <v>0</v>
          </cell>
          <cell r="GI455">
            <v>422607</v>
          </cell>
          <cell r="GJ455">
            <v>429505</v>
          </cell>
          <cell r="GK455">
            <v>437865</v>
          </cell>
          <cell r="GL455">
            <v>445726</v>
          </cell>
          <cell r="GM455">
            <v>0</v>
          </cell>
          <cell r="GN455">
            <v>451811</v>
          </cell>
          <cell r="GO455">
            <v>446533</v>
          </cell>
          <cell r="GP455">
            <v>441564</v>
          </cell>
          <cell r="GQ455">
            <v>432729</v>
          </cell>
          <cell r="GR455">
            <v>0</v>
          </cell>
          <cell r="GS455">
            <v>417875</v>
          </cell>
          <cell r="GT455">
            <v>432733</v>
          </cell>
          <cell r="GU455">
            <v>434972</v>
          </cell>
          <cell r="GV455">
            <v>443466</v>
          </cell>
          <cell r="GW455">
            <v>0</v>
          </cell>
          <cell r="GX455">
            <v>451797</v>
          </cell>
          <cell r="GY455">
            <v>459627</v>
          </cell>
          <cell r="GZ455">
            <v>463743</v>
          </cell>
          <cell r="HA455">
            <v>471338</v>
          </cell>
          <cell r="HB455">
            <v>0</v>
          </cell>
          <cell r="HC455">
            <v>484171</v>
          </cell>
          <cell r="HD455">
            <v>482409</v>
          </cell>
          <cell r="HE455">
            <v>483466</v>
          </cell>
          <cell r="HF455">
            <v>486037</v>
          </cell>
          <cell r="HG455">
            <v>0</v>
          </cell>
          <cell r="HH455">
            <v>487285</v>
          </cell>
          <cell r="HI455">
            <v>486849</v>
          </cell>
          <cell r="HJ455">
            <v>492054</v>
          </cell>
          <cell r="HK455">
            <v>498965</v>
          </cell>
          <cell r="HL455">
            <v>0</v>
          </cell>
          <cell r="HM455">
            <v>500121</v>
          </cell>
          <cell r="HN455">
            <v>503607</v>
          </cell>
          <cell r="HO455">
            <v>506194</v>
          </cell>
        </row>
        <row r="456">
          <cell r="A456" t="str">
            <v>SAPCE</v>
          </cell>
          <cell r="B456" t="str">
            <v>Seasonally adjusted HK$Mn</v>
          </cell>
          <cell r="C456" t="str">
            <v>PCE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39075</v>
          </cell>
          <cell r="V456">
            <v>36820</v>
          </cell>
          <cell r="W456">
            <v>37993</v>
          </cell>
          <cell r="X456">
            <v>38937</v>
          </cell>
          <cell r="Y456">
            <v>0</v>
          </cell>
          <cell r="Z456">
            <v>37528</v>
          </cell>
          <cell r="AA456">
            <v>38922</v>
          </cell>
          <cell r="AB456">
            <v>38217</v>
          </cell>
          <cell r="AC456">
            <v>35431</v>
          </cell>
          <cell r="AD456">
            <v>0</v>
          </cell>
          <cell r="AE456">
            <v>39304</v>
          </cell>
          <cell r="AF456">
            <v>37362</v>
          </cell>
          <cell r="AG456">
            <v>39122</v>
          </cell>
          <cell r="AH456">
            <v>39594</v>
          </cell>
          <cell r="AI456">
            <v>0</v>
          </cell>
          <cell r="AJ456">
            <v>40043</v>
          </cell>
          <cell r="AK456">
            <v>42506</v>
          </cell>
          <cell r="AL456">
            <v>40375</v>
          </cell>
          <cell r="AM456">
            <v>44173</v>
          </cell>
          <cell r="AN456">
            <v>0</v>
          </cell>
          <cell r="AO456">
            <v>45086</v>
          </cell>
          <cell r="AP456">
            <v>47232</v>
          </cell>
          <cell r="AQ456">
            <v>50782</v>
          </cell>
          <cell r="AR456">
            <v>51856</v>
          </cell>
          <cell r="AS456">
            <v>0</v>
          </cell>
          <cell r="AT456">
            <v>53764</v>
          </cell>
          <cell r="AU456">
            <v>55864</v>
          </cell>
          <cell r="AV456">
            <v>57836</v>
          </cell>
          <cell r="AW456">
            <v>60812</v>
          </cell>
          <cell r="AX456">
            <v>0</v>
          </cell>
          <cell r="AY456">
            <v>59485</v>
          </cell>
          <cell r="AZ456">
            <v>61964</v>
          </cell>
          <cell r="BA456">
            <v>63388</v>
          </cell>
          <cell r="BB456">
            <v>64665</v>
          </cell>
          <cell r="BC456">
            <v>0</v>
          </cell>
          <cell r="BD456">
            <v>66891</v>
          </cell>
          <cell r="BE456">
            <v>68783</v>
          </cell>
          <cell r="BF456">
            <v>71342</v>
          </cell>
          <cell r="BG456">
            <v>72529</v>
          </cell>
          <cell r="BH456">
            <v>0</v>
          </cell>
          <cell r="BI456">
            <v>74781</v>
          </cell>
          <cell r="BJ456">
            <v>75406</v>
          </cell>
          <cell r="BK456">
            <v>73394</v>
          </cell>
          <cell r="BL456">
            <v>77155</v>
          </cell>
          <cell r="BM456">
            <v>0</v>
          </cell>
          <cell r="BN456">
            <v>78756</v>
          </cell>
          <cell r="BO456">
            <v>76597</v>
          </cell>
          <cell r="BP456">
            <v>80518</v>
          </cell>
          <cell r="BQ456">
            <v>80575</v>
          </cell>
          <cell r="BR456">
            <v>0</v>
          </cell>
          <cell r="BS456">
            <v>83651</v>
          </cell>
          <cell r="BT456">
            <v>85142</v>
          </cell>
          <cell r="BU456">
            <v>86092</v>
          </cell>
          <cell r="BV456">
            <v>86268</v>
          </cell>
          <cell r="BW456">
            <v>0</v>
          </cell>
          <cell r="BX456">
            <v>88695</v>
          </cell>
          <cell r="BY456">
            <v>88745</v>
          </cell>
          <cell r="BZ456">
            <v>91889</v>
          </cell>
          <cell r="CA456">
            <v>91889</v>
          </cell>
          <cell r="CB456">
            <v>0</v>
          </cell>
          <cell r="CC456">
            <v>91685</v>
          </cell>
          <cell r="CD456">
            <v>94174</v>
          </cell>
          <cell r="CE456">
            <v>93774</v>
          </cell>
          <cell r="CF456">
            <v>96908</v>
          </cell>
          <cell r="CG456">
            <v>0</v>
          </cell>
          <cell r="CH456">
            <v>98913</v>
          </cell>
          <cell r="CI456">
            <v>99908</v>
          </cell>
          <cell r="CJ456">
            <v>103417</v>
          </cell>
          <cell r="CK456">
            <v>106467</v>
          </cell>
          <cell r="CL456">
            <v>0</v>
          </cell>
          <cell r="CM456">
            <v>108163</v>
          </cell>
          <cell r="CN456">
            <v>113695</v>
          </cell>
          <cell r="CO456">
            <v>114882</v>
          </cell>
          <cell r="CP456">
            <v>115509</v>
          </cell>
          <cell r="CQ456">
            <v>0</v>
          </cell>
          <cell r="CR456">
            <v>119691</v>
          </cell>
          <cell r="CS456">
            <v>121998</v>
          </cell>
          <cell r="CT456">
            <v>124768</v>
          </cell>
          <cell r="CU456">
            <v>128170</v>
          </cell>
          <cell r="CV456">
            <v>0</v>
          </cell>
          <cell r="CW456">
            <v>128105</v>
          </cell>
          <cell r="CX456">
            <v>127776</v>
          </cell>
          <cell r="CY456">
            <v>128506</v>
          </cell>
          <cell r="CZ456">
            <v>129169</v>
          </cell>
          <cell r="DA456">
            <v>0</v>
          </cell>
          <cell r="DB456">
            <v>131191</v>
          </cell>
          <cell r="DC456">
            <v>135163</v>
          </cell>
          <cell r="DD456">
            <v>138938</v>
          </cell>
          <cell r="DE456">
            <v>140422</v>
          </cell>
          <cell r="DF456">
            <v>0</v>
          </cell>
          <cell r="DG456">
            <v>142048</v>
          </cell>
          <cell r="DH456">
            <v>147067</v>
          </cell>
          <cell r="DI456">
            <v>153813</v>
          </cell>
          <cell r="DJ456">
            <v>153311</v>
          </cell>
          <cell r="DK456">
            <v>0</v>
          </cell>
          <cell r="DL456">
            <v>155760</v>
          </cell>
          <cell r="DM456">
            <v>159625</v>
          </cell>
          <cell r="DN456">
            <v>166984</v>
          </cell>
          <cell r="DO456">
            <v>165038</v>
          </cell>
          <cell r="DP456">
            <v>0</v>
          </cell>
          <cell r="DQ456">
            <v>167749</v>
          </cell>
          <cell r="DR456">
            <v>173462</v>
          </cell>
          <cell r="DS456">
            <v>176762</v>
          </cell>
          <cell r="DT456">
            <v>180234</v>
          </cell>
          <cell r="DU456">
            <v>0</v>
          </cell>
          <cell r="DV456">
            <v>184679</v>
          </cell>
          <cell r="DW456">
            <v>184206</v>
          </cell>
          <cell r="DX456">
            <v>185838</v>
          </cell>
          <cell r="DY456">
            <v>188859</v>
          </cell>
          <cell r="DZ456">
            <v>0</v>
          </cell>
          <cell r="EA456">
            <v>188845</v>
          </cell>
          <cell r="EB456">
            <v>188933</v>
          </cell>
          <cell r="EC456">
            <v>187066</v>
          </cell>
          <cell r="ED456">
            <v>190851</v>
          </cell>
          <cell r="EE456">
            <v>0</v>
          </cell>
          <cell r="EF456">
            <v>194708</v>
          </cell>
          <cell r="EG456">
            <v>192747</v>
          </cell>
          <cell r="EH456">
            <v>195331</v>
          </cell>
          <cell r="EI456">
            <v>201057</v>
          </cell>
          <cell r="EJ456">
            <v>0</v>
          </cell>
          <cell r="EK456">
            <v>203464</v>
          </cell>
          <cell r="EL456">
            <v>206975</v>
          </cell>
          <cell r="EM456">
            <v>210464</v>
          </cell>
          <cell r="EN456">
            <v>206364</v>
          </cell>
          <cell r="EO456">
            <v>0</v>
          </cell>
          <cell r="EP456">
            <v>200856</v>
          </cell>
          <cell r="EQ456">
            <v>197385</v>
          </cell>
          <cell r="ER456">
            <v>192648</v>
          </cell>
          <cell r="ES456">
            <v>190908</v>
          </cell>
          <cell r="ET456">
            <v>0</v>
          </cell>
          <cell r="EU456">
            <v>193667</v>
          </cell>
          <cell r="EV456">
            <v>198412</v>
          </cell>
          <cell r="EW456">
            <v>198167</v>
          </cell>
          <cell r="EX456">
            <v>199723</v>
          </cell>
          <cell r="EY456">
            <v>0</v>
          </cell>
          <cell r="EZ456">
            <v>204194</v>
          </cell>
          <cell r="FA456">
            <v>205633</v>
          </cell>
          <cell r="FB456">
            <v>206496</v>
          </cell>
          <cell r="FC456">
            <v>209319</v>
          </cell>
          <cell r="FD456">
            <v>0</v>
          </cell>
          <cell r="FE456">
            <v>209921</v>
          </cell>
          <cell r="FF456">
            <v>211224</v>
          </cell>
          <cell r="FG456">
            <v>208761</v>
          </cell>
          <cell r="FH456">
            <v>207299</v>
          </cell>
          <cell r="FI456">
            <v>0</v>
          </cell>
          <cell r="FJ456">
            <v>210701</v>
          </cell>
          <cell r="FK456">
            <v>207002</v>
          </cell>
          <cell r="FL456">
            <v>206964</v>
          </cell>
          <cell r="FM456">
            <v>203779</v>
          </cell>
          <cell r="FN456">
            <v>0</v>
          </cell>
          <cell r="FO456">
            <v>201618</v>
          </cell>
          <cell r="FP456">
            <v>197493</v>
          </cell>
          <cell r="FQ456">
            <v>207100</v>
          </cell>
          <cell r="FR456">
            <v>209334</v>
          </cell>
          <cell r="FS456">
            <v>0</v>
          </cell>
          <cell r="FT456">
            <v>214193</v>
          </cell>
          <cell r="FU456">
            <v>218405</v>
          </cell>
          <cell r="FV456">
            <v>219143</v>
          </cell>
          <cell r="FW456">
            <v>221930</v>
          </cell>
          <cell r="FX456">
            <v>0</v>
          </cell>
          <cell r="FY456">
            <v>221605</v>
          </cell>
          <cell r="FZ456">
            <v>223262</v>
          </cell>
          <cell r="GA456">
            <v>228579</v>
          </cell>
          <cell r="GB456">
            <v>231184</v>
          </cell>
          <cell r="GC456">
            <v>0</v>
          </cell>
          <cell r="GD456">
            <v>235347</v>
          </cell>
          <cell r="GE456">
            <v>239069</v>
          </cell>
          <cell r="GF456">
            <v>239652</v>
          </cell>
          <cell r="GG456">
            <v>245704</v>
          </cell>
          <cell r="GH456">
            <v>0</v>
          </cell>
          <cell r="GI456">
            <v>250141</v>
          </cell>
          <cell r="GJ456">
            <v>258228</v>
          </cell>
          <cell r="GK456">
            <v>264831</v>
          </cell>
          <cell r="GL456">
            <v>269574</v>
          </cell>
          <cell r="GM456">
            <v>0</v>
          </cell>
          <cell r="GN456">
            <v>271403</v>
          </cell>
          <cell r="GO456">
            <v>267092</v>
          </cell>
          <cell r="GP456">
            <v>264843</v>
          </cell>
          <cell r="GQ456">
            <v>259242</v>
          </cell>
          <cell r="GR456">
            <v>0</v>
          </cell>
          <cell r="GS456">
            <v>255727</v>
          </cell>
          <cell r="GT456">
            <v>267660</v>
          </cell>
          <cell r="GU456">
            <v>268607</v>
          </cell>
          <cell r="GV456">
            <v>272492</v>
          </cell>
          <cell r="GW456">
            <v>0</v>
          </cell>
          <cell r="GX456">
            <v>275308</v>
          </cell>
          <cell r="GY456">
            <v>277842</v>
          </cell>
          <cell r="GZ456">
            <v>282944</v>
          </cell>
          <cell r="HA456">
            <v>293475</v>
          </cell>
          <cell r="HB456">
            <v>0</v>
          </cell>
          <cell r="HC456">
            <v>297759</v>
          </cell>
          <cell r="HD456">
            <v>306152</v>
          </cell>
          <cell r="HE456">
            <v>310309</v>
          </cell>
          <cell r="HF456">
            <v>310603</v>
          </cell>
          <cell r="HG456">
            <v>0</v>
          </cell>
          <cell r="HH456">
            <v>313681</v>
          </cell>
          <cell r="HI456">
            <v>313215</v>
          </cell>
          <cell r="HJ456">
            <v>315221</v>
          </cell>
          <cell r="HK456">
            <v>319034</v>
          </cell>
          <cell r="HL456">
            <v>0</v>
          </cell>
          <cell r="HM456">
            <v>333228</v>
          </cell>
          <cell r="HN456">
            <v>326468</v>
          </cell>
          <cell r="HO456">
            <v>323923</v>
          </cell>
        </row>
        <row r="457">
          <cell r="A457" t="str">
            <v>SAGCE</v>
          </cell>
          <cell r="B457" t="str">
            <v>Seasonally adjusted HK$Mn</v>
          </cell>
          <cell r="C457" t="str">
            <v>GCE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6242</v>
          </cell>
          <cell r="V457">
            <v>6271</v>
          </cell>
          <cell r="W457">
            <v>6728</v>
          </cell>
          <cell r="X457">
            <v>7108</v>
          </cell>
          <cell r="Y457">
            <v>0</v>
          </cell>
          <cell r="Z457">
            <v>6698</v>
          </cell>
          <cell r="AA457">
            <v>6835</v>
          </cell>
          <cell r="AB457">
            <v>7674</v>
          </cell>
          <cell r="AC457">
            <v>7555</v>
          </cell>
          <cell r="AD457">
            <v>0</v>
          </cell>
          <cell r="AE457">
            <v>7645</v>
          </cell>
          <cell r="AF457">
            <v>7781</v>
          </cell>
          <cell r="AG457">
            <v>7558</v>
          </cell>
          <cell r="AH457">
            <v>7773</v>
          </cell>
          <cell r="AI457">
            <v>0</v>
          </cell>
          <cell r="AJ457">
            <v>7866</v>
          </cell>
          <cell r="AK457">
            <v>8161</v>
          </cell>
          <cell r="AL457">
            <v>8303</v>
          </cell>
          <cell r="AM457">
            <v>8281</v>
          </cell>
          <cell r="AN457">
            <v>0</v>
          </cell>
          <cell r="AO457">
            <v>8609</v>
          </cell>
          <cell r="AP457">
            <v>8772</v>
          </cell>
          <cell r="AQ457">
            <v>8853</v>
          </cell>
          <cell r="AR457">
            <v>9216</v>
          </cell>
          <cell r="AS457">
            <v>0</v>
          </cell>
          <cell r="AT457">
            <v>9351</v>
          </cell>
          <cell r="AU457">
            <v>9538</v>
          </cell>
          <cell r="AV457">
            <v>9980</v>
          </cell>
          <cell r="AW457">
            <v>9934</v>
          </cell>
          <cell r="AX457">
            <v>0</v>
          </cell>
          <cell r="AY457">
            <v>10548</v>
          </cell>
          <cell r="AZ457">
            <v>10432</v>
          </cell>
          <cell r="BA457">
            <v>10739</v>
          </cell>
          <cell r="BB457">
            <v>11029</v>
          </cell>
          <cell r="BC457">
            <v>0</v>
          </cell>
          <cell r="BD457">
            <v>10739</v>
          </cell>
          <cell r="BE457">
            <v>11271</v>
          </cell>
          <cell r="BF457">
            <v>11680</v>
          </cell>
          <cell r="BG457">
            <v>12379</v>
          </cell>
          <cell r="BH457">
            <v>0</v>
          </cell>
          <cell r="BI457">
            <v>15072</v>
          </cell>
          <cell r="BJ457">
            <v>13106</v>
          </cell>
          <cell r="BK457">
            <v>13225</v>
          </cell>
          <cell r="BL457">
            <v>14521</v>
          </cell>
          <cell r="BM457">
            <v>0</v>
          </cell>
          <cell r="BN457">
            <v>14491</v>
          </cell>
          <cell r="BO457">
            <v>14946</v>
          </cell>
          <cell r="BP457">
            <v>15171</v>
          </cell>
          <cell r="BQ457">
            <v>14495</v>
          </cell>
          <cell r="BR457">
            <v>0</v>
          </cell>
          <cell r="BS457">
            <v>15113</v>
          </cell>
          <cell r="BT457">
            <v>16058</v>
          </cell>
          <cell r="BU457">
            <v>15896</v>
          </cell>
          <cell r="BV457">
            <v>15783</v>
          </cell>
          <cell r="BW457">
            <v>0</v>
          </cell>
          <cell r="BX457">
            <v>16045</v>
          </cell>
          <cell r="BY457">
            <v>16120</v>
          </cell>
          <cell r="BZ457">
            <v>16804</v>
          </cell>
          <cell r="CA457">
            <v>16493</v>
          </cell>
          <cell r="CB457">
            <v>0</v>
          </cell>
          <cell r="CC457">
            <v>16469</v>
          </cell>
          <cell r="CD457">
            <v>16567</v>
          </cell>
          <cell r="CE457">
            <v>17131</v>
          </cell>
          <cell r="CF457">
            <v>17293</v>
          </cell>
          <cell r="CG457">
            <v>0</v>
          </cell>
          <cell r="CH457">
            <v>17546</v>
          </cell>
          <cell r="CI457">
            <v>17899</v>
          </cell>
          <cell r="CJ457">
            <v>17971</v>
          </cell>
          <cell r="CK457">
            <v>18314</v>
          </cell>
          <cell r="CL457">
            <v>0</v>
          </cell>
          <cell r="CM457">
            <v>18305</v>
          </cell>
          <cell r="CN457">
            <v>18331</v>
          </cell>
          <cell r="CO457">
            <v>18559</v>
          </cell>
          <cell r="CP457">
            <v>18846</v>
          </cell>
          <cell r="CQ457">
            <v>0</v>
          </cell>
          <cell r="CR457">
            <v>18581</v>
          </cell>
          <cell r="CS457">
            <v>19123</v>
          </cell>
          <cell r="CT457">
            <v>20244</v>
          </cell>
          <cell r="CU457">
            <v>19058</v>
          </cell>
          <cell r="CV457">
            <v>0</v>
          </cell>
          <cell r="CW457">
            <v>20207</v>
          </cell>
          <cell r="CX457">
            <v>20157</v>
          </cell>
          <cell r="CY457">
            <v>20064</v>
          </cell>
          <cell r="CZ457">
            <v>20610</v>
          </cell>
          <cell r="DA457">
            <v>0</v>
          </cell>
          <cell r="DB457">
            <v>21249</v>
          </cell>
          <cell r="DC457">
            <v>20480</v>
          </cell>
          <cell r="DD457">
            <v>21776</v>
          </cell>
          <cell r="DE457">
            <v>21807</v>
          </cell>
          <cell r="DF457">
            <v>0</v>
          </cell>
          <cell r="DG457">
            <v>22807</v>
          </cell>
          <cell r="DH457">
            <v>22926</v>
          </cell>
          <cell r="DI457">
            <v>22844</v>
          </cell>
          <cell r="DJ457">
            <v>23654</v>
          </cell>
          <cell r="DK457">
            <v>0</v>
          </cell>
          <cell r="DL457">
            <v>25622</v>
          </cell>
          <cell r="DM457">
            <v>26048</v>
          </cell>
          <cell r="DN457">
            <v>26424</v>
          </cell>
          <cell r="DO457">
            <v>26590</v>
          </cell>
          <cell r="DP457">
            <v>0</v>
          </cell>
          <cell r="DQ457">
            <v>25913</v>
          </cell>
          <cell r="DR457">
            <v>27113</v>
          </cell>
          <cell r="DS457">
            <v>27036</v>
          </cell>
          <cell r="DT457">
            <v>27366</v>
          </cell>
          <cell r="DU457">
            <v>0</v>
          </cell>
          <cell r="DV457">
            <v>27309</v>
          </cell>
          <cell r="DW457">
            <v>28188</v>
          </cell>
          <cell r="DX457">
            <v>27982</v>
          </cell>
          <cell r="DY457">
            <v>28218</v>
          </cell>
          <cell r="DZ457">
            <v>0</v>
          </cell>
          <cell r="EA457">
            <v>28409</v>
          </cell>
          <cell r="EB457">
            <v>28426</v>
          </cell>
          <cell r="EC457">
            <v>29220</v>
          </cell>
          <cell r="ED457">
            <v>29299</v>
          </cell>
          <cell r="EE457">
            <v>0</v>
          </cell>
          <cell r="EF457">
            <v>29216</v>
          </cell>
          <cell r="EG457">
            <v>29650</v>
          </cell>
          <cell r="EH457">
            <v>30497</v>
          </cell>
          <cell r="EI457">
            <v>30687</v>
          </cell>
          <cell r="EJ457">
            <v>0</v>
          </cell>
          <cell r="EK457">
            <v>30751</v>
          </cell>
          <cell r="EL457">
            <v>31622</v>
          </cell>
          <cell r="EM457">
            <v>30462</v>
          </cell>
          <cell r="EN457">
            <v>30659</v>
          </cell>
          <cell r="EO457">
            <v>0</v>
          </cell>
          <cell r="EP457">
            <v>30760</v>
          </cell>
          <cell r="EQ457">
            <v>30616</v>
          </cell>
          <cell r="ER457">
            <v>31890</v>
          </cell>
          <cell r="ES457">
            <v>31607</v>
          </cell>
          <cell r="ET457">
            <v>0</v>
          </cell>
          <cell r="EU457">
            <v>31792</v>
          </cell>
          <cell r="EV457">
            <v>31903</v>
          </cell>
          <cell r="EW457">
            <v>32094</v>
          </cell>
          <cell r="EX457">
            <v>33425</v>
          </cell>
          <cell r="EY457">
            <v>0</v>
          </cell>
          <cell r="EZ457">
            <v>33017</v>
          </cell>
          <cell r="FA457">
            <v>33060</v>
          </cell>
          <cell r="FB457">
            <v>33014</v>
          </cell>
          <cell r="FC457">
            <v>33285</v>
          </cell>
          <cell r="FD457">
            <v>0</v>
          </cell>
          <cell r="FE457">
            <v>34855</v>
          </cell>
          <cell r="FF457">
            <v>34938</v>
          </cell>
          <cell r="FG457">
            <v>35416</v>
          </cell>
          <cell r="FH457">
            <v>35551</v>
          </cell>
          <cell r="FI457">
            <v>0</v>
          </cell>
          <cell r="FJ457">
            <v>35613</v>
          </cell>
          <cell r="FK457">
            <v>36300</v>
          </cell>
          <cell r="FL457">
            <v>36807</v>
          </cell>
          <cell r="FM457">
            <v>36078</v>
          </cell>
          <cell r="FN457">
            <v>0</v>
          </cell>
          <cell r="FO457">
            <v>36051</v>
          </cell>
          <cell r="FP457">
            <v>36821</v>
          </cell>
          <cell r="FQ457">
            <v>37250</v>
          </cell>
          <cell r="FR457">
            <v>38118</v>
          </cell>
          <cell r="FS457">
            <v>0</v>
          </cell>
          <cell r="FT457">
            <v>38183</v>
          </cell>
          <cell r="FU457">
            <v>37262</v>
          </cell>
          <cell r="FV457">
            <v>37156</v>
          </cell>
          <cell r="FW457">
            <v>37694</v>
          </cell>
          <cell r="FX457">
            <v>0</v>
          </cell>
          <cell r="FY457">
            <v>36716</v>
          </cell>
          <cell r="FZ457">
            <v>36702</v>
          </cell>
          <cell r="GA457">
            <v>36667</v>
          </cell>
          <cell r="GB457">
            <v>36350</v>
          </cell>
          <cell r="GC457">
            <v>0</v>
          </cell>
          <cell r="GD457">
            <v>37362</v>
          </cell>
          <cell r="GE457">
            <v>36533</v>
          </cell>
          <cell r="GF457">
            <v>36723</v>
          </cell>
          <cell r="GG457">
            <v>37123</v>
          </cell>
          <cell r="GH457">
            <v>0</v>
          </cell>
          <cell r="GI457">
            <v>38399</v>
          </cell>
          <cell r="GJ457">
            <v>37747</v>
          </cell>
          <cell r="GK457">
            <v>37833</v>
          </cell>
          <cell r="GL457">
            <v>38432</v>
          </cell>
          <cell r="GM457">
            <v>0</v>
          </cell>
          <cell r="GN457">
            <v>38539</v>
          </cell>
          <cell r="GO457">
            <v>38872</v>
          </cell>
          <cell r="GP457">
            <v>38725</v>
          </cell>
          <cell r="GQ457">
            <v>39362</v>
          </cell>
          <cell r="GR457">
            <v>0</v>
          </cell>
          <cell r="GS457">
            <v>39067</v>
          </cell>
          <cell r="GT457">
            <v>39827</v>
          </cell>
          <cell r="GU457">
            <v>40019</v>
          </cell>
          <cell r="GV457">
            <v>40196</v>
          </cell>
          <cell r="GW457">
            <v>0</v>
          </cell>
          <cell r="GX457">
            <v>40593</v>
          </cell>
          <cell r="GY457">
            <v>41089</v>
          </cell>
          <cell r="GZ457">
            <v>41455</v>
          </cell>
          <cell r="HA457">
            <v>41307</v>
          </cell>
          <cell r="HB457">
            <v>0</v>
          </cell>
          <cell r="HC457">
            <v>41831</v>
          </cell>
          <cell r="HD457">
            <v>41825</v>
          </cell>
          <cell r="HE457">
            <v>42202</v>
          </cell>
          <cell r="HF457">
            <v>42629</v>
          </cell>
          <cell r="HG457">
            <v>0</v>
          </cell>
          <cell r="HH457">
            <v>43121</v>
          </cell>
          <cell r="HI457">
            <v>43557</v>
          </cell>
          <cell r="HJ457">
            <v>43859</v>
          </cell>
          <cell r="HK457">
            <v>44108</v>
          </cell>
          <cell r="HL457">
            <v>0</v>
          </cell>
          <cell r="HM457">
            <v>44010</v>
          </cell>
          <cell r="HN457">
            <v>44980</v>
          </cell>
          <cell r="HO457">
            <v>45027</v>
          </cell>
        </row>
        <row r="458">
          <cell r="A458" t="str">
            <v>SATXG</v>
          </cell>
          <cell r="B458" t="str">
            <v>Seasonally adjusted HK$Mn</v>
          </cell>
          <cell r="C458" t="str">
            <v>Total Exports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51445</v>
          </cell>
          <cell r="BO458">
            <v>50077</v>
          </cell>
          <cell r="BP458">
            <v>50000</v>
          </cell>
          <cell r="BQ458">
            <v>52665</v>
          </cell>
          <cell r="BR458">
            <v>0</v>
          </cell>
          <cell r="BS458">
            <v>53037</v>
          </cell>
          <cell r="BT458">
            <v>56604</v>
          </cell>
          <cell r="BU458">
            <v>59731</v>
          </cell>
          <cell r="BV458">
            <v>64662</v>
          </cell>
          <cell r="BW458">
            <v>0</v>
          </cell>
          <cell r="BX458">
            <v>68813</v>
          </cell>
          <cell r="BY458">
            <v>70700</v>
          </cell>
          <cell r="BZ458">
            <v>72257</v>
          </cell>
          <cell r="CA458">
            <v>73422</v>
          </cell>
          <cell r="CB458">
            <v>0</v>
          </cell>
          <cell r="CC458">
            <v>78196</v>
          </cell>
          <cell r="CD458">
            <v>75421</v>
          </cell>
          <cell r="CE458">
            <v>73021</v>
          </cell>
          <cell r="CF458">
            <v>75004</v>
          </cell>
          <cell r="CG458">
            <v>0</v>
          </cell>
          <cell r="CH458">
            <v>77034</v>
          </cell>
          <cell r="CI458">
            <v>83587</v>
          </cell>
          <cell r="CJ458">
            <v>88559</v>
          </cell>
          <cell r="CK458">
            <v>97828</v>
          </cell>
          <cell r="CL458">
            <v>0</v>
          </cell>
          <cell r="CM458">
            <v>105736</v>
          </cell>
          <cell r="CN458">
            <v>114516</v>
          </cell>
          <cell r="CO458">
            <v>119461</v>
          </cell>
          <cell r="CP458">
            <v>123603</v>
          </cell>
          <cell r="CQ458">
            <v>0</v>
          </cell>
          <cell r="CR458">
            <v>131605</v>
          </cell>
          <cell r="CS458">
            <v>142181</v>
          </cell>
          <cell r="CT458">
            <v>152340</v>
          </cell>
          <cell r="CU458">
            <v>161211</v>
          </cell>
          <cell r="CV458">
            <v>0</v>
          </cell>
          <cell r="CW458">
            <v>159333</v>
          </cell>
          <cell r="CX458">
            <v>162585</v>
          </cell>
          <cell r="CY458">
            <v>164349</v>
          </cell>
          <cell r="CZ458">
            <v>162400</v>
          </cell>
          <cell r="DA458">
            <v>0</v>
          </cell>
          <cell r="DB458">
            <v>162245</v>
          </cell>
          <cell r="DC458">
            <v>174924</v>
          </cell>
          <cell r="DD458">
            <v>177469</v>
          </cell>
          <cell r="DE458">
            <v>195677</v>
          </cell>
          <cell r="DF458">
            <v>0</v>
          </cell>
          <cell r="DG458">
            <v>192167</v>
          </cell>
          <cell r="DH458">
            <v>204086</v>
          </cell>
          <cell r="DI458">
            <v>210557</v>
          </cell>
          <cell r="DJ458">
            <v>226514</v>
          </cell>
          <cell r="DK458">
            <v>0</v>
          </cell>
          <cell r="DL458">
            <v>230215</v>
          </cell>
          <cell r="DM458">
            <v>249312</v>
          </cell>
          <cell r="DN458">
            <v>251626</v>
          </cell>
          <cell r="DO458">
            <v>267358</v>
          </cell>
          <cell r="DP458">
            <v>0</v>
          </cell>
          <cell r="DQ458">
            <v>275405</v>
          </cell>
          <cell r="DR458">
            <v>278821</v>
          </cell>
          <cell r="DS458">
            <v>287955</v>
          </cell>
          <cell r="DT458">
            <v>292299</v>
          </cell>
          <cell r="DU458">
            <v>0</v>
          </cell>
          <cell r="DV458">
            <v>296519</v>
          </cell>
          <cell r="DW458">
            <v>309106</v>
          </cell>
          <cell r="DX458">
            <v>314383</v>
          </cell>
          <cell r="DY458">
            <v>327741</v>
          </cell>
          <cell r="DZ458">
            <v>0</v>
          </cell>
          <cell r="EA458">
            <v>341185</v>
          </cell>
          <cell r="EB458">
            <v>346056</v>
          </cell>
          <cell r="EC458">
            <v>353081</v>
          </cell>
          <cell r="ED458">
            <v>349813</v>
          </cell>
          <cell r="EE458">
            <v>0</v>
          </cell>
          <cell r="EF458">
            <v>355449</v>
          </cell>
          <cell r="EG458">
            <v>362700</v>
          </cell>
          <cell r="EH458">
            <v>367506</v>
          </cell>
          <cell r="EI458">
            <v>367979</v>
          </cell>
          <cell r="EJ458">
            <v>0</v>
          </cell>
          <cell r="EK458">
            <v>384290</v>
          </cell>
          <cell r="EL458">
            <v>393720</v>
          </cell>
          <cell r="EM458">
            <v>394764</v>
          </cell>
          <cell r="EN458">
            <v>402169</v>
          </cell>
          <cell r="EO458">
            <v>0</v>
          </cell>
          <cell r="EP458">
            <v>385062</v>
          </cell>
          <cell r="EQ458">
            <v>381852</v>
          </cell>
          <cell r="ER458">
            <v>358038</v>
          </cell>
          <cell r="ES458">
            <v>361337</v>
          </cell>
          <cell r="ET458">
            <v>0</v>
          </cell>
          <cell r="EU458">
            <v>360027</v>
          </cell>
          <cell r="EV458">
            <v>378362</v>
          </cell>
          <cell r="EW458">
            <v>389766</v>
          </cell>
          <cell r="EX458">
            <v>403249</v>
          </cell>
          <cell r="EY458">
            <v>0</v>
          </cell>
          <cell r="EZ458">
            <v>428717</v>
          </cell>
          <cell r="FA458">
            <v>443560</v>
          </cell>
          <cell r="FB458">
            <v>455052</v>
          </cell>
          <cell r="FC458">
            <v>461574</v>
          </cell>
          <cell r="FD458">
            <v>0</v>
          </cell>
          <cell r="FE458">
            <v>450446</v>
          </cell>
          <cell r="FF458">
            <v>429556</v>
          </cell>
          <cell r="FG458">
            <v>433610</v>
          </cell>
          <cell r="FH458">
            <v>417460</v>
          </cell>
          <cell r="FI458">
            <v>0</v>
          </cell>
          <cell r="FJ458">
            <v>432198</v>
          </cell>
          <cell r="FK458">
            <v>456320</v>
          </cell>
          <cell r="FL458">
            <v>483131</v>
          </cell>
          <cell r="FM458">
            <v>497770</v>
          </cell>
          <cell r="FN458">
            <v>0</v>
          </cell>
          <cell r="FO458">
            <v>509745</v>
          </cell>
          <cell r="FP458">
            <v>518369</v>
          </cell>
          <cell r="FQ458">
            <v>535149</v>
          </cell>
          <cell r="FR458">
            <v>568004</v>
          </cell>
          <cell r="FS458">
            <v>0</v>
          </cell>
          <cell r="FT458">
            <v>581904</v>
          </cell>
          <cell r="FU458">
            <v>618360</v>
          </cell>
          <cell r="FV458">
            <v>614803</v>
          </cell>
          <cell r="FW458">
            <v>633144</v>
          </cell>
          <cell r="FX458">
            <v>0</v>
          </cell>
          <cell r="FY458">
            <v>630092</v>
          </cell>
          <cell r="FZ458">
            <v>682653</v>
          </cell>
          <cell r="GA458">
            <v>692904</v>
          </cell>
          <cell r="GB458">
            <v>696507</v>
          </cell>
          <cell r="GC458">
            <v>0</v>
          </cell>
          <cell r="GD458">
            <v>717351</v>
          </cell>
          <cell r="GE458">
            <v>716239</v>
          </cell>
          <cell r="GF458">
            <v>750437</v>
          </cell>
          <cell r="GG458">
            <v>769199</v>
          </cell>
          <cell r="GH458">
            <v>0</v>
          </cell>
          <cell r="GI458">
            <v>783921</v>
          </cell>
          <cell r="GJ458">
            <v>780129</v>
          </cell>
          <cell r="GK458">
            <v>788397</v>
          </cell>
          <cell r="GL458">
            <v>808322</v>
          </cell>
          <cell r="GM458">
            <v>0</v>
          </cell>
          <cell r="GN458">
            <v>837122</v>
          </cell>
          <cell r="GO458">
            <v>806732</v>
          </cell>
          <cell r="GP458">
            <v>808994</v>
          </cell>
          <cell r="GQ458">
            <v>769378</v>
          </cell>
          <cell r="GR458">
            <v>0</v>
          </cell>
          <cell r="GS458">
            <v>657485</v>
          </cell>
          <cell r="GT458">
            <v>698540</v>
          </cell>
          <cell r="GU458">
            <v>701498</v>
          </cell>
          <cell r="GV458">
            <v>760347</v>
          </cell>
          <cell r="GW458">
            <v>0</v>
          </cell>
          <cell r="GX458">
            <v>790337</v>
          </cell>
          <cell r="GY458">
            <v>838537</v>
          </cell>
          <cell r="GZ458">
            <v>845915</v>
          </cell>
          <cell r="HA458">
            <v>831352</v>
          </cell>
          <cell r="HB458">
            <v>0</v>
          </cell>
          <cell r="HC458">
            <v>901497</v>
          </cell>
          <cell r="HD458">
            <v>835117</v>
          </cell>
          <cell r="HE458">
            <v>836851</v>
          </cell>
          <cell r="HF458">
            <v>846611</v>
          </cell>
          <cell r="HG458">
            <v>0</v>
          </cell>
          <cell r="HH458">
            <v>857893</v>
          </cell>
          <cell r="HI458">
            <v>843395</v>
          </cell>
          <cell r="HJ458">
            <v>869726</v>
          </cell>
          <cell r="HK458">
            <v>911166</v>
          </cell>
          <cell r="HL458">
            <v>0</v>
          </cell>
          <cell r="HM458">
            <v>927800</v>
          </cell>
          <cell r="HN458">
            <v>899411</v>
          </cell>
          <cell r="HO458">
            <v>927020</v>
          </cell>
        </row>
        <row r="459">
          <cell r="A459" t="str">
            <v>SADX</v>
          </cell>
          <cell r="B459" t="str">
            <v>Seasonally adjusted HK$Mn</v>
          </cell>
          <cell r="C459" t="str">
            <v>Domestic Exports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0</v>
          </cell>
          <cell r="CN459">
            <v>0</v>
          </cell>
          <cell r="CO459">
            <v>0</v>
          </cell>
          <cell r="CP459">
            <v>0</v>
          </cell>
          <cell r="CQ459">
            <v>0</v>
          </cell>
          <cell r="CR459">
            <v>0</v>
          </cell>
          <cell r="CS459">
            <v>0</v>
          </cell>
          <cell r="CT459">
            <v>0</v>
          </cell>
          <cell r="CU459">
            <v>0</v>
          </cell>
          <cell r="CV459">
            <v>0</v>
          </cell>
          <cell r="CW459">
            <v>0</v>
          </cell>
          <cell r="CX459">
            <v>0</v>
          </cell>
          <cell r="CY459">
            <v>0</v>
          </cell>
          <cell r="CZ459">
            <v>0</v>
          </cell>
          <cell r="DA459">
            <v>0</v>
          </cell>
          <cell r="DB459">
            <v>0</v>
          </cell>
          <cell r="DC459">
            <v>0</v>
          </cell>
          <cell r="DD459">
            <v>0</v>
          </cell>
          <cell r="DE459">
            <v>0</v>
          </cell>
          <cell r="DF459">
            <v>0</v>
          </cell>
          <cell r="DG459">
            <v>0</v>
          </cell>
          <cell r="DH459">
            <v>0</v>
          </cell>
          <cell r="DI459">
            <v>0</v>
          </cell>
          <cell r="DJ459">
            <v>0</v>
          </cell>
          <cell r="DK459">
            <v>0</v>
          </cell>
          <cell r="DL459">
            <v>0</v>
          </cell>
          <cell r="DM459">
            <v>0</v>
          </cell>
          <cell r="DN459">
            <v>0</v>
          </cell>
          <cell r="DO459">
            <v>0</v>
          </cell>
          <cell r="DP459">
            <v>0</v>
          </cell>
          <cell r="DQ459">
            <v>0</v>
          </cell>
          <cell r="DR459">
            <v>0</v>
          </cell>
          <cell r="DS459">
            <v>0</v>
          </cell>
          <cell r="DT459">
            <v>0</v>
          </cell>
          <cell r="DU459">
            <v>0</v>
          </cell>
          <cell r="DV459">
            <v>0</v>
          </cell>
          <cell r="DW459">
            <v>0</v>
          </cell>
          <cell r="DX459">
            <v>0</v>
          </cell>
          <cell r="DY459">
            <v>0</v>
          </cell>
          <cell r="DZ459">
            <v>0</v>
          </cell>
          <cell r="EA459">
            <v>0</v>
          </cell>
          <cell r="EB459">
            <v>0</v>
          </cell>
          <cell r="EC459">
            <v>0</v>
          </cell>
          <cell r="ED459">
            <v>0</v>
          </cell>
          <cell r="EE459">
            <v>0</v>
          </cell>
          <cell r="EF459">
            <v>0</v>
          </cell>
          <cell r="EG459">
            <v>0</v>
          </cell>
          <cell r="EH459">
            <v>0</v>
          </cell>
          <cell r="EI459">
            <v>0</v>
          </cell>
          <cell r="EJ459">
            <v>0</v>
          </cell>
          <cell r="EK459">
            <v>0</v>
          </cell>
          <cell r="EL459">
            <v>0</v>
          </cell>
          <cell r="EM459">
            <v>0</v>
          </cell>
          <cell r="EN459">
            <v>0</v>
          </cell>
          <cell r="EO459">
            <v>0</v>
          </cell>
          <cell r="EP459">
            <v>0</v>
          </cell>
          <cell r="EQ459">
            <v>0</v>
          </cell>
          <cell r="ER459">
            <v>0</v>
          </cell>
          <cell r="ES459">
            <v>0</v>
          </cell>
          <cell r="ET459">
            <v>0</v>
          </cell>
          <cell r="EU459">
            <v>0</v>
          </cell>
          <cell r="EV459">
            <v>0</v>
          </cell>
          <cell r="EW459">
            <v>0</v>
          </cell>
          <cell r="EX459">
            <v>0</v>
          </cell>
          <cell r="EY459">
            <v>0</v>
          </cell>
          <cell r="EZ459">
            <v>60151</v>
          </cell>
          <cell r="FA459">
            <v>57255</v>
          </cell>
          <cell r="FB459">
            <v>56656</v>
          </cell>
          <cell r="FC459">
            <v>54697</v>
          </cell>
          <cell r="FD459">
            <v>0</v>
          </cell>
          <cell r="FE459">
            <v>53545</v>
          </cell>
          <cell r="FF459">
            <v>53303</v>
          </cell>
          <cell r="FG459">
            <v>49538</v>
          </cell>
          <cell r="FH459">
            <v>49344</v>
          </cell>
          <cell r="FI459">
            <v>0</v>
          </cell>
          <cell r="FJ459">
            <v>47198</v>
          </cell>
          <cell r="FK459">
            <v>46459</v>
          </cell>
          <cell r="FL459">
            <v>45524</v>
          </cell>
          <cell r="FM459">
            <v>42899</v>
          </cell>
          <cell r="FN459">
            <v>0</v>
          </cell>
          <cell r="FO459">
            <v>42044</v>
          </cell>
          <cell r="FP459">
            <v>41626</v>
          </cell>
          <cell r="FQ459">
            <v>43483</v>
          </cell>
          <cell r="FR459">
            <v>42461</v>
          </cell>
          <cell r="FS459">
            <v>0</v>
          </cell>
          <cell r="FT459">
            <v>42047</v>
          </cell>
          <cell r="FU459">
            <v>44378</v>
          </cell>
          <cell r="FV459">
            <v>43454</v>
          </cell>
          <cell r="FW459">
            <v>43549</v>
          </cell>
          <cell r="FX459">
            <v>0</v>
          </cell>
          <cell r="FY459">
            <v>38694</v>
          </cell>
          <cell r="FZ459">
            <v>40738</v>
          </cell>
          <cell r="GA459">
            <v>49585</v>
          </cell>
          <cell r="GB459">
            <v>55187</v>
          </cell>
          <cell r="GC459">
            <v>0</v>
          </cell>
          <cell r="GD459">
            <v>55180</v>
          </cell>
          <cell r="GE459">
            <v>49853</v>
          </cell>
          <cell r="GF459">
            <v>46607</v>
          </cell>
          <cell r="GG459">
            <v>37811</v>
          </cell>
          <cell r="GH459">
            <v>0</v>
          </cell>
          <cell r="GI459">
            <v>37653</v>
          </cell>
          <cell r="GJ459">
            <v>41350</v>
          </cell>
          <cell r="GK459">
            <v>36340</v>
          </cell>
          <cell r="GL459">
            <v>37627</v>
          </cell>
          <cell r="GM459">
            <v>0</v>
          </cell>
          <cell r="GN459">
            <v>36021</v>
          </cell>
          <cell r="GO459">
            <v>31675</v>
          </cell>
          <cell r="GP459">
            <v>28963</v>
          </cell>
          <cell r="GQ459">
            <v>26898</v>
          </cell>
          <cell r="GR459">
            <v>0</v>
          </cell>
          <cell r="GS459">
            <v>25713</v>
          </cell>
          <cell r="GT459">
            <v>22511</v>
          </cell>
          <cell r="GU459">
            <v>20130</v>
          </cell>
          <cell r="GV459">
            <v>22362</v>
          </cell>
          <cell r="GW459">
            <v>0</v>
          </cell>
          <cell r="GX459">
            <v>22316</v>
          </cell>
          <cell r="GY459">
            <v>24681</v>
          </cell>
          <cell r="GZ459">
            <v>20761</v>
          </cell>
          <cell r="HA459">
            <v>22879</v>
          </cell>
          <cell r="HB459">
            <v>0</v>
          </cell>
          <cell r="HC459">
            <v>22276</v>
          </cell>
          <cell r="HD459">
            <v>23235</v>
          </cell>
          <cell r="HE459">
            <v>22060</v>
          </cell>
          <cell r="HF459">
            <v>21983</v>
          </cell>
          <cell r="HG459">
            <v>0</v>
          </cell>
          <cell r="HH459">
            <v>22924</v>
          </cell>
          <cell r="HI459">
            <v>25108</v>
          </cell>
          <cell r="HJ459">
            <v>25948</v>
          </cell>
          <cell r="HK459">
            <v>24377</v>
          </cell>
          <cell r="HL459">
            <v>0</v>
          </cell>
          <cell r="HM459">
            <v>30471</v>
          </cell>
          <cell r="HN459">
            <v>19868</v>
          </cell>
          <cell r="HO459">
            <v>22473</v>
          </cell>
        </row>
        <row r="460">
          <cell r="A460" t="str">
            <v>SARX</v>
          </cell>
          <cell r="B460" t="str">
            <v>Seasonally adjusted HK$Mn</v>
          </cell>
          <cell r="C460" t="str">
            <v>Re-exports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0</v>
          </cell>
          <cell r="CN460">
            <v>0</v>
          </cell>
          <cell r="CO460">
            <v>0</v>
          </cell>
          <cell r="CP460">
            <v>0</v>
          </cell>
          <cell r="CQ460">
            <v>0</v>
          </cell>
          <cell r="CR460">
            <v>0</v>
          </cell>
          <cell r="CS460">
            <v>0</v>
          </cell>
          <cell r="CT460">
            <v>0</v>
          </cell>
          <cell r="CU460">
            <v>0</v>
          </cell>
          <cell r="CV460">
            <v>0</v>
          </cell>
          <cell r="CW460">
            <v>0</v>
          </cell>
          <cell r="CX460">
            <v>0</v>
          </cell>
          <cell r="CY460">
            <v>0</v>
          </cell>
          <cell r="CZ460">
            <v>0</v>
          </cell>
          <cell r="DA460">
            <v>0</v>
          </cell>
          <cell r="DB460">
            <v>0</v>
          </cell>
          <cell r="DC460">
            <v>0</v>
          </cell>
          <cell r="DD460">
            <v>0</v>
          </cell>
          <cell r="DE460">
            <v>0</v>
          </cell>
          <cell r="DF460">
            <v>0</v>
          </cell>
          <cell r="DG460">
            <v>0</v>
          </cell>
          <cell r="DH460">
            <v>0</v>
          </cell>
          <cell r="DI460">
            <v>0</v>
          </cell>
          <cell r="DJ460">
            <v>0</v>
          </cell>
          <cell r="DK460">
            <v>0</v>
          </cell>
          <cell r="DL460">
            <v>0</v>
          </cell>
          <cell r="DM460">
            <v>0</v>
          </cell>
          <cell r="DN460">
            <v>0</v>
          </cell>
          <cell r="DO460">
            <v>0</v>
          </cell>
          <cell r="DP460">
            <v>0</v>
          </cell>
          <cell r="DQ460">
            <v>0</v>
          </cell>
          <cell r="DR460">
            <v>0</v>
          </cell>
          <cell r="DS460">
            <v>0</v>
          </cell>
          <cell r="DT460">
            <v>0</v>
          </cell>
          <cell r="DU460">
            <v>0</v>
          </cell>
          <cell r="DV460">
            <v>0</v>
          </cell>
          <cell r="DW460">
            <v>0</v>
          </cell>
          <cell r="DX460">
            <v>0</v>
          </cell>
          <cell r="DY460">
            <v>0</v>
          </cell>
          <cell r="DZ460">
            <v>0</v>
          </cell>
          <cell r="EA460">
            <v>0</v>
          </cell>
          <cell r="EB460">
            <v>0</v>
          </cell>
          <cell r="EC460">
            <v>0</v>
          </cell>
          <cell r="ED460">
            <v>0</v>
          </cell>
          <cell r="EE460">
            <v>0</v>
          </cell>
          <cell r="EF460">
            <v>0</v>
          </cell>
          <cell r="EG460">
            <v>0</v>
          </cell>
          <cell r="EH460">
            <v>0</v>
          </cell>
          <cell r="EI460">
            <v>0</v>
          </cell>
          <cell r="EJ460">
            <v>0</v>
          </cell>
          <cell r="EK460">
            <v>0</v>
          </cell>
          <cell r="EL460">
            <v>0</v>
          </cell>
          <cell r="EM460">
            <v>0</v>
          </cell>
          <cell r="EN460">
            <v>0</v>
          </cell>
          <cell r="EO460">
            <v>0</v>
          </cell>
          <cell r="EP460">
            <v>0</v>
          </cell>
          <cell r="EQ460">
            <v>0</v>
          </cell>
          <cell r="ER460">
            <v>0</v>
          </cell>
          <cell r="ES460">
            <v>0</v>
          </cell>
          <cell r="ET460">
            <v>0</v>
          </cell>
          <cell r="EU460">
            <v>0</v>
          </cell>
          <cell r="EV460">
            <v>0</v>
          </cell>
          <cell r="EW460">
            <v>0</v>
          </cell>
          <cell r="EX460">
            <v>0</v>
          </cell>
          <cell r="EY460">
            <v>0</v>
          </cell>
          <cell r="EZ460">
            <v>374191</v>
          </cell>
          <cell r="FA460">
            <v>391646</v>
          </cell>
          <cell r="FB460">
            <v>403689</v>
          </cell>
          <cell r="FC460">
            <v>411997</v>
          </cell>
          <cell r="FD460">
            <v>0</v>
          </cell>
          <cell r="FE460">
            <v>401881</v>
          </cell>
          <cell r="FF460">
            <v>381222</v>
          </cell>
          <cell r="FG460">
            <v>388660</v>
          </cell>
          <cell r="FH460">
            <v>372704</v>
          </cell>
          <cell r="FI460">
            <v>0</v>
          </cell>
          <cell r="FJ460">
            <v>389162</v>
          </cell>
          <cell r="FK460">
            <v>413863</v>
          </cell>
          <cell r="FL460">
            <v>441424</v>
          </cell>
          <cell r="FM460">
            <v>458242</v>
          </cell>
          <cell r="FN460">
            <v>0</v>
          </cell>
          <cell r="FO460">
            <v>470734</v>
          </cell>
          <cell r="FP460">
            <v>479710</v>
          </cell>
          <cell r="FQ460">
            <v>494904</v>
          </cell>
          <cell r="FR460">
            <v>528413</v>
          </cell>
          <cell r="FS460">
            <v>0</v>
          </cell>
          <cell r="FT460">
            <v>542598</v>
          </cell>
          <cell r="FU460">
            <v>576866</v>
          </cell>
          <cell r="FV460">
            <v>574180</v>
          </cell>
          <cell r="FW460">
            <v>592351</v>
          </cell>
          <cell r="FX460">
            <v>0</v>
          </cell>
          <cell r="FY460">
            <v>593543</v>
          </cell>
          <cell r="FZ460">
            <v>644098</v>
          </cell>
          <cell r="GA460">
            <v>646622</v>
          </cell>
          <cell r="GB460">
            <v>645308</v>
          </cell>
          <cell r="GC460">
            <v>0</v>
          </cell>
          <cell r="GD460">
            <v>665966</v>
          </cell>
          <cell r="GE460">
            <v>669531</v>
          </cell>
          <cell r="GF460">
            <v>706407</v>
          </cell>
          <cell r="GG460">
            <v>732936</v>
          </cell>
          <cell r="GH460">
            <v>0</v>
          </cell>
          <cell r="GI460">
            <v>747643</v>
          </cell>
          <cell r="GJ460">
            <v>740660</v>
          </cell>
          <cell r="GK460">
            <v>753232</v>
          </cell>
          <cell r="GL460">
            <v>771869</v>
          </cell>
          <cell r="GM460">
            <v>0</v>
          </cell>
          <cell r="GN460">
            <v>802240</v>
          </cell>
          <cell r="GO460">
            <v>775732</v>
          </cell>
          <cell r="GP460">
            <v>780311</v>
          </cell>
          <cell r="GQ460">
            <v>742643</v>
          </cell>
          <cell r="GR460">
            <v>0</v>
          </cell>
          <cell r="GS460">
            <v>632522</v>
          </cell>
          <cell r="GT460">
            <v>676310</v>
          </cell>
          <cell r="GU460">
            <v>681284</v>
          </cell>
          <cell r="GV460">
            <v>737805</v>
          </cell>
          <cell r="GW460">
            <v>0</v>
          </cell>
          <cell r="GX460">
            <v>768118</v>
          </cell>
          <cell r="GY460">
            <v>813964</v>
          </cell>
          <cell r="GZ460">
            <v>825052</v>
          </cell>
          <cell r="HA460">
            <v>808469</v>
          </cell>
          <cell r="HB460">
            <v>0</v>
          </cell>
          <cell r="HC460">
            <v>879255</v>
          </cell>
          <cell r="HD460">
            <v>811929</v>
          </cell>
          <cell r="HE460">
            <v>814770</v>
          </cell>
          <cell r="HF460">
            <v>824568</v>
          </cell>
          <cell r="HG460">
            <v>0</v>
          </cell>
          <cell r="HH460">
            <v>835105</v>
          </cell>
          <cell r="HI460">
            <v>818190</v>
          </cell>
          <cell r="HJ460">
            <v>843836</v>
          </cell>
          <cell r="HK460">
            <v>886692</v>
          </cell>
          <cell r="HL460">
            <v>0</v>
          </cell>
          <cell r="HM460">
            <v>897599</v>
          </cell>
          <cell r="HN460">
            <v>879455</v>
          </cell>
          <cell r="HO460">
            <v>904543</v>
          </cell>
        </row>
        <row r="461">
          <cell r="A461" t="str">
            <v>SAMG</v>
          </cell>
          <cell r="B461" t="str">
            <v>Seasonally adjusted HK$Mn</v>
          </cell>
          <cell r="C461" t="str">
            <v>Imports of goods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0</v>
          </cell>
          <cell r="CN461">
            <v>0</v>
          </cell>
          <cell r="CO461">
            <v>0</v>
          </cell>
          <cell r="CP461">
            <v>0</v>
          </cell>
          <cell r="CQ461">
            <v>0</v>
          </cell>
          <cell r="CR461">
            <v>0</v>
          </cell>
          <cell r="CS461">
            <v>0</v>
          </cell>
          <cell r="CT461">
            <v>0</v>
          </cell>
          <cell r="CU461">
            <v>0</v>
          </cell>
          <cell r="CV461">
            <v>0</v>
          </cell>
          <cell r="CW461">
            <v>168499</v>
          </cell>
          <cell r="CX461">
            <v>167507</v>
          </cell>
          <cell r="CY461">
            <v>165529</v>
          </cell>
          <cell r="CZ461">
            <v>157739</v>
          </cell>
          <cell r="DA461">
            <v>0</v>
          </cell>
          <cell r="DB461">
            <v>168998</v>
          </cell>
          <cell r="DC461">
            <v>179627</v>
          </cell>
          <cell r="DD461">
            <v>185568</v>
          </cell>
          <cell r="DE461">
            <v>201141</v>
          </cell>
          <cell r="DF461">
            <v>0</v>
          </cell>
          <cell r="DG461">
            <v>204188</v>
          </cell>
          <cell r="DH461">
            <v>214477</v>
          </cell>
          <cell r="DI461">
            <v>222580</v>
          </cell>
          <cell r="DJ461">
            <v>234788</v>
          </cell>
          <cell r="DK461">
            <v>0</v>
          </cell>
          <cell r="DL461">
            <v>246457</v>
          </cell>
          <cell r="DM461">
            <v>266160</v>
          </cell>
          <cell r="DN461">
            <v>270142</v>
          </cell>
          <cell r="DO461">
            <v>288679</v>
          </cell>
          <cell r="DP461">
            <v>0</v>
          </cell>
          <cell r="DQ461">
            <v>297547</v>
          </cell>
          <cell r="DR461">
            <v>297698</v>
          </cell>
          <cell r="DS461">
            <v>308322</v>
          </cell>
          <cell r="DT461">
            <v>307482</v>
          </cell>
          <cell r="DU461">
            <v>0</v>
          </cell>
          <cell r="DV461">
            <v>321053</v>
          </cell>
          <cell r="DW461">
            <v>342824</v>
          </cell>
          <cell r="DX461">
            <v>350379</v>
          </cell>
          <cell r="DY461">
            <v>362377</v>
          </cell>
          <cell r="DZ461">
            <v>0</v>
          </cell>
          <cell r="EA461">
            <v>386869</v>
          </cell>
          <cell r="EB461">
            <v>390799</v>
          </cell>
          <cell r="EC461">
            <v>396522</v>
          </cell>
          <cell r="ED461">
            <v>392420</v>
          </cell>
          <cell r="EE461">
            <v>0</v>
          </cell>
          <cell r="EF461">
            <v>405131</v>
          </cell>
          <cell r="EG461">
            <v>404595</v>
          </cell>
          <cell r="EH461">
            <v>408893</v>
          </cell>
          <cell r="EI461">
            <v>415550</v>
          </cell>
          <cell r="EJ461">
            <v>0</v>
          </cell>
          <cell r="EK461">
            <v>448269</v>
          </cell>
          <cell r="EL461">
            <v>440852</v>
          </cell>
          <cell r="EM461">
            <v>444793</v>
          </cell>
          <cell r="EN461">
            <v>455236</v>
          </cell>
          <cell r="EO461">
            <v>0</v>
          </cell>
          <cell r="EP461">
            <v>434407</v>
          </cell>
          <cell r="EQ461">
            <v>428114</v>
          </cell>
          <cell r="ER461">
            <v>395605</v>
          </cell>
          <cell r="ES461">
            <v>390101</v>
          </cell>
          <cell r="ET461">
            <v>0</v>
          </cell>
          <cell r="EU461">
            <v>385990</v>
          </cell>
          <cell r="EV461">
            <v>398269</v>
          </cell>
          <cell r="EW461">
            <v>420187</v>
          </cell>
          <cell r="EX461">
            <v>434231</v>
          </cell>
          <cell r="EY461">
            <v>0</v>
          </cell>
          <cell r="EZ461">
            <v>465398</v>
          </cell>
          <cell r="FA461">
            <v>475104</v>
          </cell>
          <cell r="FB461">
            <v>495977</v>
          </cell>
          <cell r="FC461">
            <v>502204</v>
          </cell>
          <cell r="FD461">
            <v>0</v>
          </cell>
          <cell r="FE461">
            <v>496566</v>
          </cell>
          <cell r="FF461">
            <v>472350</v>
          </cell>
          <cell r="FG461">
            <v>478569</v>
          </cell>
          <cell r="FH461">
            <v>452242</v>
          </cell>
          <cell r="FI461">
            <v>0</v>
          </cell>
          <cell r="FJ461">
            <v>469831</v>
          </cell>
          <cell r="FK461">
            <v>501664</v>
          </cell>
          <cell r="FL461">
            <v>531619</v>
          </cell>
          <cell r="FM461">
            <v>540094</v>
          </cell>
          <cell r="FN461">
            <v>0</v>
          </cell>
          <cell r="FO461">
            <v>557757</v>
          </cell>
          <cell r="FP461">
            <v>556523</v>
          </cell>
          <cell r="FQ461">
            <v>577022</v>
          </cell>
          <cell r="FR461">
            <v>618873</v>
          </cell>
          <cell r="FS461">
            <v>0</v>
          </cell>
          <cell r="FT461">
            <v>642997</v>
          </cell>
          <cell r="FU461">
            <v>669203</v>
          </cell>
          <cell r="FV461">
            <v>656865</v>
          </cell>
          <cell r="FW461">
            <v>658730</v>
          </cell>
          <cell r="FX461">
            <v>0</v>
          </cell>
          <cell r="FY461">
            <v>664792</v>
          </cell>
          <cell r="FZ461">
            <v>713047</v>
          </cell>
          <cell r="GA461">
            <v>726603</v>
          </cell>
          <cell r="GB461">
            <v>733846</v>
          </cell>
          <cell r="GC461">
            <v>0</v>
          </cell>
          <cell r="GD461">
            <v>750545</v>
          </cell>
          <cell r="GE461">
            <v>752641</v>
          </cell>
          <cell r="GF461">
            <v>786471</v>
          </cell>
          <cell r="GG461">
            <v>809939</v>
          </cell>
          <cell r="GH461">
            <v>0</v>
          </cell>
          <cell r="GI461">
            <v>827887</v>
          </cell>
          <cell r="GJ461">
            <v>835806</v>
          </cell>
          <cell r="GK461">
            <v>837514</v>
          </cell>
          <cell r="GL461">
            <v>871761</v>
          </cell>
          <cell r="GM461">
            <v>0</v>
          </cell>
          <cell r="GN461">
            <v>875375</v>
          </cell>
          <cell r="GO461">
            <v>874706</v>
          </cell>
          <cell r="GP461">
            <v>873175</v>
          </cell>
          <cell r="GQ461">
            <v>811715</v>
          </cell>
          <cell r="GR461">
            <v>0</v>
          </cell>
          <cell r="GS461">
            <v>707268</v>
          </cell>
          <cell r="GT461">
            <v>757185</v>
          </cell>
          <cell r="GU461">
            <v>796919</v>
          </cell>
          <cell r="GV461">
            <v>848513</v>
          </cell>
          <cell r="GW461">
            <v>0</v>
          </cell>
          <cell r="GX461">
            <v>898002</v>
          </cell>
          <cell r="GY461">
            <v>933484</v>
          </cell>
          <cell r="GZ461">
            <v>923793</v>
          </cell>
          <cell r="HA461">
            <v>918930</v>
          </cell>
          <cell r="HB461">
            <v>0</v>
          </cell>
          <cell r="HC461">
            <v>994889</v>
          </cell>
          <cell r="HD461">
            <v>953135</v>
          </cell>
          <cell r="HE461">
            <v>947691</v>
          </cell>
          <cell r="HF461">
            <v>952485</v>
          </cell>
          <cell r="HG461">
            <v>0</v>
          </cell>
          <cell r="HH461">
            <v>978124</v>
          </cell>
          <cell r="HI461">
            <v>968361</v>
          </cell>
          <cell r="HJ461">
            <v>983728</v>
          </cell>
          <cell r="HK461">
            <v>1034744</v>
          </cell>
          <cell r="HL461">
            <v>0</v>
          </cell>
          <cell r="HM461">
            <v>1067279</v>
          </cell>
          <cell r="HN461">
            <v>1043793</v>
          </cell>
          <cell r="HO461">
            <v>1054532</v>
          </cell>
        </row>
        <row r="462">
          <cell r="A462" t="str">
            <v>SAXS</v>
          </cell>
          <cell r="B462" t="str">
            <v>Seasonally adjusted HK$Mn</v>
          </cell>
          <cell r="C462" t="str">
            <v>Exports of services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14263</v>
          </cell>
          <cell r="V462">
            <v>14491</v>
          </cell>
          <cell r="W462">
            <v>14882</v>
          </cell>
          <cell r="X462">
            <v>15297</v>
          </cell>
          <cell r="Y462">
            <v>0</v>
          </cell>
          <cell r="Z462">
            <v>15258</v>
          </cell>
          <cell r="AA462">
            <v>14918</v>
          </cell>
          <cell r="AB462">
            <v>14176</v>
          </cell>
          <cell r="AC462">
            <v>13219</v>
          </cell>
          <cell r="AD462">
            <v>0</v>
          </cell>
          <cell r="AE462">
            <v>13787</v>
          </cell>
          <cell r="AF462">
            <v>14265</v>
          </cell>
          <cell r="AG462">
            <v>15149</v>
          </cell>
          <cell r="AH462">
            <v>15406</v>
          </cell>
          <cell r="AI462">
            <v>0</v>
          </cell>
          <cell r="AJ462">
            <v>17030</v>
          </cell>
          <cell r="AK462">
            <v>17225</v>
          </cell>
          <cell r="AL462">
            <v>17784</v>
          </cell>
          <cell r="AM462">
            <v>18126</v>
          </cell>
          <cell r="AN462">
            <v>0</v>
          </cell>
          <cell r="AO462">
            <v>18140</v>
          </cell>
          <cell r="AP462">
            <v>17974</v>
          </cell>
          <cell r="AQ462">
            <v>17903</v>
          </cell>
          <cell r="AR462">
            <v>18349</v>
          </cell>
          <cell r="AS462">
            <v>0</v>
          </cell>
          <cell r="AT462">
            <v>19054</v>
          </cell>
          <cell r="AU462">
            <v>19888</v>
          </cell>
          <cell r="AV462">
            <v>20638</v>
          </cell>
          <cell r="AW462">
            <v>21262</v>
          </cell>
          <cell r="AX462">
            <v>0</v>
          </cell>
          <cell r="AY462">
            <v>21776</v>
          </cell>
          <cell r="AZ462">
            <v>22208</v>
          </cell>
          <cell r="BA462">
            <v>22308</v>
          </cell>
          <cell r="BB462">
            <v>22197</v>
          </cell>
          <cell r="BC462">
            <v>0</v>
          </cell>
          <cell r="BD462">
            <v>22188</v>
          </cell>
          <cell r="BE462">
            <v>23200</v>
          </cell>
          <cell r="BF462">
            <v>23274</v>
          </cell>
          <cell r="BG462">
            <v>22922</v>
          </cell>
          <cell r="BH462">
            <v>0</v>
          </cell>
          <cell r="BI462">
            <v>24766</v>
          </cell>
          <cell r="BJ462">
            <v>24914</v>
          </cell>
          <cell r="BK462">
            <v>25590</v>
          </cell>
          <cell r="BL462">
            <v>25988</v>
          </cell>
          <cell r="BM462">
            <v>0</v>
          </cell>
          <cell r="BN462">
            <v>26732</v>
          </cell>
          <cell r="BO462">
            <v>26022</v>
          </cell>
          <cell r="BP462">
            <v>26457</v>
          </cell>
          <cell r="BQ462">
            <v>26518</v>
          </cell>
          <cell r="BR462">
            <v>0</v>
          </cell>
          <cell r="BS462">
            <v>26232</v>
          </cell>
          <cell r="BT462">
            <v>27306</v>
          </cell>
          <cell r="BU462">
            <v>28850</v>
          </cell>
          <cell r="BV462">
            <v>30083</v>
          </cell>
          <cell r="BW462">
            <v>0</v>
          </cell>
          <cell r="BX462">
            <v>30480</v>
          </cell>
          <cell r="BY462">
            <v>31454</v>
          </cell>
          <cell r="BZ462">
            <v>31746</v>
          </cell>
          <cell r="CA462">
            <v>30948</v>
          </cell>
          <cell r="CB462">
            <v>0</v>
          </cell>
          <cell r="CC462">
            <v>34537</v>
          </cell>
          <cell r="CD462">
            <v>33382</v>
          </cell>
          <cell r="CE462">
            <v>31836</v>
          </cell>
          <cell r="CF462">
            <v>32194</v>
          </cell>
          <cell r="CG462">
            <v>0</v>
          </cell>
          <cell r="CH462">
            <v>34277</v>
          </cell>
          <cell r="CI462">
            <v>36127</v>
          </cell>
          <cell r="CJ462">
            <v>38791</v>
          </cell>
          <cell r="CK462">
            <v>39968</v>
          </cell>
          <cell r="CL462">
            <v>0</v>
          </cell>
          <cell r="CM462">
            <v>40909</v>
          </cell>
          <cell r="CN462">
            <v>42594</v>
          </cell>
          <cell r="CO462">
            <v>45183</v>
          </cell>
          <cell r="CP462">
            <v>46080</v>
          </cell>
          <cell r="CQ462">
            <v>0</v>
          </cell>
          <cell r="CR462">
            <v>45844</v>
          </cell>
          <cell r="CS462">
            <v>47327</v>
          </cell>
          <cell r="CT462">
            <v>47432</v>
          </cell>
          <cell r="CU462">
            <v>48368</v>
          </cell>
          <cell r="CV462">
            <v>0</v>
          </cell>
          <cell r="CW462">
            <v>47882</v>
          </cell>
          <cell r="CX462">
            <v>47643</v>
          </cell>
          <cell r="CY462">
            <v>47959</v>
          </cell>
          <cell r="CZ462">
            <v>48853</v>
          </cell>
          <cell r="DA462">
            <v>0</v>
          </cell>
          <cell r="DB462">
            <v>49177</v>
          </cell>
          <cell r="DC462">
            <v>49864</v>
          </cell>
          <cell r="DD462">
            <v>50355</v>
          </cell>
          <cell r="DE462">
            <v>50478</v>
          </cell>
          <cell r="DF462">
            <v>0</v>
          </cell>
          <cell r="DG462">
            <v>50904</v>
          </cell>
          <cell r="DH462">
            <v>52076</v>
          </cell>
          <cell r="DI462">
            <v>52317</v>
          </cell>
          <cell r="DJ462">
            <v>53802</v>
          </cell>
          <cell r="DK462">
            <v>0</v>
          </cell>
          <cell r="DL462">
            <v>55568</v>
          </cell>
          <cell r="DM462">
            <v>56958</v>
          </cell>
          <cell r="DN462">
            <v>57612</v>
          </cell>
          <cell r="DO462">
            <v>57779</v>
          </cell>
          <cell r="DP462">
            <v>0</v>
          </cell>
          <cell r="DQ462">
            <v>59115</v>
          </cell>
          <cell r="DR462">
            <v>60871</v>
          </cell>
          <cell r="DS462">
            <v>62754</v>
          </cell>
          <cell r="DT462">
            <v>61912</v>
          </cell>
          <cell r="DU462">
            <v>0</v>
          </cell>
          <cell r="DV462">
            <v>64011</v>
          </cell>
          <cell r="DW462">
            <v>64216</v>
          </cell>
          <cell r="DX462">
            <v>65939</v>
          </cell>
          <cell r="DY462">
            <v>67437</v>
          </cell>
          <cell r="DZ462">
            <v>0</v>
          </cell>
          <cell r="EA462">
            <v>66142</v>
          </cell>
          <cell r="EB462">
            <v>67049</v>
          </cell>
          <cell r="EC462">
            <v>67784</v>
          </cell>
          <cell r="ED462">
            <v>68695</v>
          </cell>
          <cell r="EE462">
            <v>0</v>
          </cell>
          <cell r="EF462">
            <v>72870</v>
          </cell>
          <cell r="EG462">
            <v>74513</v>
          </cell>
          <cell r="EH462">
            <v>74948</v>
          </cell>
          <cell r="EI462">
            <v>76141</v>
          </cell>
          <cell r="EJ462">
            <v>0</v>
          </cell>
          <cell r="EK462">
            <v>76251</v>
          </cell>
          <cell r="EL462">
            <v>76844</v>
          </cell>
          <cell r="EM462">
            <v>72839</v>
          </cell>
          <cell r="EN462">
            <v>70211</v>
          </cell>
          <cell r="EO462">
            <v>0</v>
          </cell>
          <cell r="EP462">
            <v>70771</v>
          </cell>
          <cell r="EQ462">
            <v>69944</v>
          </cell>
          <cell r="ER462">
            <v>71262</v>
          </cell>
          <cell r="ES462">
            <v>72815</v>
          </cell>
          <cell r="ET462">
            <v>0</v>
          </cell>
          <cell r="EU462">
            <v>72737</v>
          </cell>
          <cell r="EV462">
            <v>74850</v>
          </cell>
          <cell r="EW462">
            <v>80014</v>
          </cell>
          <cell r="EX462">
            <v>82487</v>
          </cell>
          <cell r="EY462">
            <v>0</v>
          </cell>
          <cell r="EZ462">
            <v>84530</v>
          </cell>
          <cell r="FA462">
            <v>87402</v>
          </cell>
          <cell r="FB462">
            <v>89949</v>
          </cell>
          <cell r="FC462">
            <v>89818</v>
          </cell>
          <cell r="FD462">
            <v>0</v>
          </cell>
          <cell r="FE462">
            <v>92070</v>
          </cell>
          <cell r="FF462">
            <v>94560</v>
          </cell>
          <cell r="FG462">
            <v>93787</v>
          </cell>
          <cell r="FH462">
            <v>93694</v>
          </cell>
          <cell r="FI462">
            <v>0</v>
          </cell>
          <cell r="FJ462">
            <v>96568</v>
          </cell>
          <cell r="FK462">
            <v>102830</v>
          </cell>
          <cell r="FL462">
            <v>106617</v>
          </cell>
          <cell r="FM462">
            <v>109197</v>
          </cell>
          <cell r="FN462">
            <v>0</v>
          </cell>
          <cell r="FO462">
            <v>110309</v>
          </cell>
          <cell r="FP462">
            <v>95104</v>
          </cell>
          <cell r="FQ462">
            <v>117873</v>
          </cell>
          <cell r="FR462">
            <v>122637</v>
          </cell>
          <cell r="FS462">
            <v>0</v>
          </cell>
          <cell r="FT462">
            <v>127206</v>
          </cell>
          <cell r="FU462">
            <v>129996</v>
          </cell>
          <cell r="FV462">
            <v>133526</v>
          </cell>
          <cell r="FW462">
            <v>135172</v>
          </cell>
          <cell r="FX462">
            <v>0</v>
          </cell>
          <cell r="FY462">
            <v>141319</v>
          </cell>
          <cell r="FZ462">
            <v>145385</v>
          </cell>
          <cell r="GA462">
            <v>148722</v>
          </cell>
          <cell r="GB462">
            <v>151283</v>
          </cell>
          <cell r="GC462">
            <v>0</v>
          </cell>
          <cell r="GD462">
            <v>156125</v>
          </cell>
          <cell r="GE462">
            <v>160797</v>
          </cell>
          <cell r="GF462">
            <v>162442</v>
          </cell>
          <cell r="GG462">
            <v>165938</v>
          </cell>
          <cell r="GH462">
            <v>0</v>
          </cell>
          <cell r="GI462">
            <v>179019</v>
          </cell>
          <cell r="GJ462">
            <v>181506</v>
          </cell>
          <cell r="GK462">
            <v>187469</v>
          </cell>
          <cell r="GL462">
            <v>189869</v>
          </cell>
          <cell r="GM462">
            <v>0</v>
          </cell>
          <cell r="GN462">
            <v>194751</v>
          </cell>
          <cell r="GO462">
            <v>195371</v>
          </cell>
          <cell r="GP462">
            <v>194456</v>
          </cell>
          <cell r="GQ462">
            <v>190344</v>
          </cell>
          <cell r="GR462">
            <v>0</v>
          </cell>
          <cell r="GS462">
            <v>183511</v>
          </cell>
          <cell r="GT462">
            <v>188359</v>
          </cell>
          <cell r="GU462">
            <v>196735</v>
          </cell>
          <cell r="GV462">
            <v>209065</v>
          </cell>
          <cell r="GW462">
            <v>0</v>
          </cell>
          <cell r="GX462">
            <v>216639</v>
          </cell>
          <cell r="GY462">
            <v>220616</v>
          </cell>
          <cell r="GZ462">
            <v>226712</v>
          </cell>
          <cell r="HA462">
            <v>228827</v>
          </cell>
          <cell r="HB462">
            <v>0</v>
          </cell>
          <cell r="HC462">
            <v>232820</v>
          </cell>
          <cell r="HD462">
            <v>235581</v>
          </cell>
          <cell r="HE462">
            <v>237012</v>
          </cell>
          <cell r="HF462">
            <v>237270</v>
          </cell>
          <cell r="HG462">
            <v>0</v>
          </cell>
          <cell r="HH462">
            <v>238143</v>
          </cell>
          <cell r="HI462">
            <v>241234</v>
          </cell>
          <cell r="HJ462">
            <v>237607</v>
          </cell>
          <cell r="HK462">
            <v>244422</v>
          </cell>
          <cell r="HL462">
            <v>0</v>
          </cell>
          <cell r="HM462">
            <v>250984</v>
          </cell>
          <cell r="HN462">
            <v>261549</v>
          </cell>
          <cell r="HO462">
            <v>249482</v>
          </cell>
        </row>
        <row r="463">
          <cell r="A463" t="str">
            <v>SAMS</v>
          </cell>
          <cell r="B463" t="str">
            <v>Seasonally adjusted HK$Mn</v>
          </cell>
          <cell r="C463" t="str">
            <v>Imports of services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5204</v>
          </cell>
          <cell r="V463">
            <v>5349</v>
          </cell>
          <cell r="W463">
            <v>5636</v>
          </cell>
          <cell r="X463">
            <v>6029</v>
          </cell>
          <cell r="Y463">
            <v>0</v>
          </cell>
          <cell r="Z463">
            <v>5403</v>
          </cell>
          <cell r="AA463">
            <v>5738</v>
          </cell>
          <cell r="AB463">
            <v>5435</v>
          </cell>
          <cell r="AC463">
            <v>4944</v>
          </cell>
          <cell r="AD463">
            <v>0</v>
          </cell>
          <cell r="AE463">
            <v>5463</v>
          </cell>
          <cell r="AF463">
            <v>5386</v>
          </cell>
          <cell r="AG463">
            <v>5982</v>
          </cell>
          <cell r="AH463">
            <v>6227</v>
          </cell>
          <cell r="AI463">
            <v>0</v>
          </cell>
          <cell r="AJ463">
            <v>6429</v>
          </cell>
          <cell r="AK463">
            <v>6728</v>
          </cell>
          <cell r="AL463">
            <v>6775</v>
          </cell>
          <cell r="AM463">
            <v>7064</v>
          </cell>
          <cell r="AN463">
            <v>0</v>
          </cell>
          <cell r="AO463">
            <v>7148</v>
          </cell>
          <cell r="AP463">
            <v>7560</v>
          </cell>
          <cell r="AQ463">
            <v>7586</v>
          </cell>
          <cell r="AR463">
            <v>7834</v>
          </cell>
          <cell r="AS463">
            <v>0</v>
          </cell>
          <cell r="AT463">
            <v>8312</v>
          </cell>
          <cell r="AU463">
            <v>8338</v>
          </cell>
          <cell r="AV463">
            <v>8999</v>
          </cell>
          <cell r="AW463">
            <v>9681</v>
          </cell>
          <cell r="AX463">
            <v>0</v>
          </cell>
          <cell r="AY463">
            <v>10122</v>
          </cell>
          <cell r="AZ463">
            <v>10871</v>
          </cell>
          <cell r="BA463">
            <v>11458</v>
          </cell>
          <cell r="BB463">
            <v>11950</v>
          </cell>
          <cell r="BC463">
            <v>0</v>
          </cell>
          <cell r="BD463">
            <v>12362</v>
          </cell>
          <cell r="BE463">
            <v>13188</v>
          </cell>
          <cell r="BF463">
            <v>13309</v>
          </cell>
          <cell r="BG463">
            <v>14275</v>
          </cell>
          <cell r="BH463">
            <v>0</v>
          </cell>
          <cell r="BI463">
            <v>15930</v>
          </cell>
          <cell r="BJ463">
            <v>14970</v>
          </cell>
          <cell r="BK463">
            <v>15214</v>
          </cell>
          <cell r="BL463">
            <v>15154</v>
          </cell>
          <cell r="BM463">
            <v>0</v>
          </cell>
          <cell r="BN463">
            <v>15260</v>
          </cell>
          <cell r="BO463">
            <v>15320</v>
          </cell>
          <cell r="BP463">
            <v>15847</v>
          </cell>
          <cell r="BQ463">
            <v>15492</v>
          </cell>
          <cell r="BR463">
            <v>0</v>
          </cell>
          <cell r="BS463">
            <v>16138</v>
          </cell>
          <cell r="BT463">
            <v>16710</v>
          </cell>
          <cell r="BU463">
            <v>18152</v>
          </cell>
          <cell r="BV463">
            <v>18556</v>
          </cell>
          <cell r="BW463">
            <v>0</v>
          </cell>
          <cell r="BX463">
            <v>18942</v>
          </cell>
          <cell r="BY463">
            <v>19589</v>
          </cell>
          <cell r="BZ463">
            <v>19806</v>
          </cell>
          <cell r="CA463">
            <v>20604</v>
          </cell>
          <cell r="CB463">
            <v>0</v>
          </cell>
          <cell r="CC463">
            <v>21063</v>
          </cell>
          <cell r="CD463">
            <v>21395</v>
          </cell>
          <cell r="CE463">
            <v>21138</v>
          </cell>
          <cell r="CF463">
            <v>21670</v>
          </cell>
          <cell r="CG463">
            <v>0</v>
          </cell>
          <cell r="CH463">
            <v>22385</v>
          </cell>
          <cell r="CI463">
            <v>23420</v>
          </cell>
          <cell r="CJ463">
            <v>24378</v>
          </cell>
          <cell r="CK463">
            <v>25931</v>
          </cell>
          <cell r="CL463">
            <v>0</v>
          </cell>
          <cell r="CM463">
            <v>26098</v>
          </cell>
          <cell r="CN463">
            <v>27724</v>
          </cell>
          <cell r="CO463">
            <v>28473</v>
          </cell>
          <cell r="CP463">
            <v>29955</v>
          </cell>
          <cell r="CQ463">
            <v>0</v>
          </cell>
          <cell r="CR463">
            <v>30683</v>
          </cell>
          <cell r="CS463">
            <v>31992</v>
          </cell>
          <cell r="CT463">
            <v>33350</v>
          </cell>
          <cell r="CU463">
            <v>33706</v>
          </cell>
          <cell r="CV463">
            <v>0</v>
          </cell>
          <cell r="CW463">
            <v>33826</v>
          </cell>
          <cell r="CX463">
            <v>33590</v>
          </cell>
          <cell r="CY463">
            <v>34708</v>
          </cell>
          <cell r="CZ463">
            <v>35727</v>
          </cell>
          <cell r="DA463">
            <v>0</v>
          </cell>
          <cell r="DB463">
            <v>35760</v>
          </cell>
          <cell r="DC463">
            <v>38022</v>
          </cell>
          <cell r="DD463">
            <v>39519</v>
          </cell>
          <cell r="DE463">
            <v>39663</v>
          </cell>
          <cell r="DF463">
            <v>0</v>
          </cell>
          <cell r="DG463">
            <v>40766</v>
          </cell>
          <cell r="DH463">
            <v>41591</v>
          </cell>
          <cell r="DI463">
            <v>42355</v>
          </cell>
          <cell r="DJ463">
            <v>44900</v>
          </cell>
          <cell r="DK463">
            <v>0</v>
          </cell>
          <cell r="DL463">
            <v>45653</v>
          </cell>
          <cell r="DM463">
            <v>46530</v>
          </cell>
          <cell r="DN463">
            <v>47781</v>
          </cell>
          <cell r="DO463">
            <v>48720</v>
          </cell>
          <cell r="DP463">
            <v>0</v>
          </cell>
          <cell r="DQ463">
            <v>48179</v>
          </cell>
          <cell r="DR463">
            <v>50291</v>
          </cell>
          <cell r="DS463">
            <v>50546</v>
          </cell>
          <cell r="DT463">
            <v>49843</v>
          </cell>
          <cell r="DU463">
            <v>0</v>
          </cell>
          <cell r="DV463">
            <v>52996</v>
          </cell>
          <cell r="DW463">
            <v>53925</v>
          </cell>
          <cell r="DX463">
            <v>54671</v>
          </cell>
          <cell r="DY463">
            <v>55143</v>
          </cell>
          <cell r="DZ463">
            <v>0</v>
          </cell>
          <cell r="EA463">
            <v>54868</v>
          </cell>
          <cell r="EB463">
            <v>55602</v>
          </cell>
          <cell r="EC463">
            <v>55509</v>
          </cell>
          <cell r="ED463">
            <v>54722</v>
          </cell>
          <cell r="EE463">
            <v>0</v>
          </cell>
          <cell r="EF463">
            <v>56341</v>
          </cell>
          <cell r="EG463">
            <v>57424</v>
          </cell>
          <cell r="EH463">
            <v>57287</v>
          </cell>
          <cell r="EI463">
            <v>59849</v>
          </cell>
          <cell r="EJ463">
            <v>0</v>
          </cell>
          <cell r="EK463">
            <v>59618</v>
          </cell>
          <cell r="EL463">
            <v>59319</v>
          </cell>
          <cell r="EM463">
            <v>61281</v>
          </cell>
          <cell r="EN463">
            <v>61153</v>
          </cell>
          <cell r="EO463">
            <v>0</v>
          </cell>
          <cell r="EP463">
            <v>62678</v>
          </cell>
          <cell r="EQ463">
            <v>61929</v>
          </cell>
          <cell r="ER463">
            <v>60939</v>
          </cell>
          <cell r="ES463">
            <v>62846</v>
          </cell>
          <cell r="ET463">
            <v>0</v>
          </cell>
          <cell r="EU463">
            <v>60588</v>
          </cell>
          <cell r="EV463">
            <v>59442</v>
          </cell>
          <cell r="EW463">
            <v>60278</v>
          </cell>
          <cell r="EX463">
            <v>59811</v>
          </cell>
          <cell r="EY463">
            <v>0</v>
          </cell>
          <cell r="EZ463">
            <v>59412</v>
          </cell>
          <cell r="FA463">
            <v>62002</v>
          </cell>
          <cell r="FB463">
            <v>62385</v>
          </cell>
          <cell r="FC463">
            <v>61152</v>
          </cell>
          <cell r="FD463">
            <v>0</v>
          </cell>
          <cell r="FE463">
            <v>62673</v>
          </cell>
          <cell r="FF463">
            <v>64289</v>
          </cell>
          <cell r="FG463">
            <v>62172</v>
          </cell>
          <cell r="FH463">
            <v>60827</v>
          </cell>
          <cell r="FI463">
            <v>0</v>
          </cell>
          <cell r="FJ463">
            <v>65055</v>
          </cell>
          <cell r="FK463">
            <v>64099</v>
          </cell>
          <cell r="FL463">
            <v>65707</v>
          </cell>
          <cell r="FM463">
            <v>65421</v>
          </cell>
          <cell r="FN463">
            <v>0</v>
          </cell>
          <cell r="FO463">
            <v>63361</v>
          </cell>
          <cell r="FP463">
            <v>54868</v>
          </cell>
          <cell r="FQ463">
            <v>66663</v>
          </cell>
          <cell r="FR463">
            <v>68485</v>
          </cell>
          <cell r="FS463">
            <v>0</v>
          </cell>
          <cell r="FT463">
            <v>68457</v>
          </cell>
          <cell r="FU463">
            <v>73426</v>
          </cell>
          <cell r="FV463">
            <v>73671</v>
          </cell>
          <cell r="FW463">
            <v>74869</v>
          </cell>
          <cell r="FX463">
            <v>0</v>
          </cell>
          <cell r="FY463">
            <v>76166</v>
          </cell>
          <cell r="FZ463">
            <v>76524</v>
          </cell>
          <cell r="GA463">
            <v>79735</v>
          </cell>
          <cell r="GB463">
            <v>80084</v>
          </cell>
          <cell r="GC463">
            <v>0</v>
          </cell>
          <cell r="GD463">
            <v>80913</v>
          </cell>
          <cell r="GE463">
            <v>84886</v>
          </cell>
          <cell r="GF463">
            <v>85199</v>
          </cell>
          <cell r="GG463">
            <v>87658</v>
          </cell>
          <cell r="GH463">
            <v>0</v>
          </cell>
          <cell r="GI463">
            <v>91278</v>
          </cell>
          <cell r="GJ463">
            <v>94394</v>
          </cell>
          <cell r="GK463">
            <v>95726</v>
          </cell>
          <cell r="GL463">
            <v>98165</v>
          </cell>
          <cell r="GM463">
            <v>0</v>
          </cell>
          <cell r="GN463">
            <v>103719</v>
          </cell>
          <cell r="GO463">
            <v>100580</v>
          </cell>
          <cell r="GP463">
            <v>100305</v>
          </cell>
          <cell r="GQ463">
            <v>96827</v>
          </cell>
          <cell r="GR463">
            <v>0</v>
          </cell>
          <cell r="GS463">
            <v>91873</v>
          </cell>
          <cell r="GT463">
            <v>93467</v>
          </cell>
          <cell r="GU463">
            <v>95941</v>
          </cell>
          <cell r="GV463">
            <v>100223</v>
          </cell>
          <cell r="GW463">
            <v>0</v>
          </cell>
          <cell r="GX463">
            <v>102540</v>
          </cell>
          <cell r="GY463">
            <v>105525</v>
          </cell>
          <cell r="GZ463">
            <v>107341</v>
          </cell>
          <cell r="HA463">
            <v>108291</v>
          </cell>
          <cell r="HB463">
            <v>0</v>
          </cell>
          <cell r="HC463">
            <v>108779</v>
          </cell>
          <cell r="HD463">
            <v>109269</v>
          </cell>
          <cell r="HE463">
            <v>109617</v>
          </cell>
          <cell r="HF463">
            <v>110911</v>
          </cell>
          <cell r="HG463">
            <v>0</v>
          </cell>
          <cell r="HH463">
            <v>111752</v>
          </cell>
          <cell r="HI463">
            <v>110261</v>
          </cell>
          <cell r="HJ463">
            <v>108021</v>
          </cell>
          <cell r="HK463">
            <v>110126</v>
          </cell>
          <cell r="HL463">
            <v>0</v>
          </cell>
          <cell r="HM463">
            <v>112203</v>
          </cell>
          <cell r="HN463">
            <v>109485</v>
          </cell>
          <cell r="HO463">
            <v>110792</v>
          </cell>
        </row>
        <row r="464">
          <cell r="A464" t="str">
            <v>SADEFGDP</v>
          </cell>
          <cell r="B464" t="str">
            <v>Seasonally adjusted deflator (2011=100)</v>
          </cell>
          <cell r="C464" t="str">
            <v>Implicit price deflator of GDP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15.9</v>
          </cell>
          <cell r="V464">
            <v>16.399999999999999</v>
          </cell>
          <cell r="W464">
            <v>17.100000000000001</v>
          </cell>
          <cell r="X464">
            <v>17.5</v>
          </cell>
          <cell r="Y464">
            <v>0</v>
          </cell>
          <cell r="Z464">
            <v>18.100000000000001</v>
          </cell>
          <cell r="AA464">
            <v>19</v>
          </cell>
          <cell r="AB464">
            <v>18.600000000000001</v>
          </cell>
          <cell r="AC464">
            <v>19.3</v>
          </cell>
          <cell r="AD464">
            <v>0</v>
          </cell>
          <cell r="AE464">
            <v>19.399999999999999</v>
          </cell>
          <cell r="AF464">
            <v>19.3</v>
          </cell>
          <cell r="AG464">
            <v>19.5</v>
          </cell>
          <cell r="AH464">
            <v>20</v>
          </cell>
          <cell r="AI464">
            <v>0</v>
          </cell>
          <cell r="AJ464">
            <v>20.6</v>
          </cell>
          <cell r="AK464">
            <v>21.2</v>
          </cell>
          <cell r="AL464">
            <v>21.7</v>
          </cell>
          <cell r="AM464">
            <v>21.8</v>
          </cell>
          <cell r="AN464">
            <v>0</v>
          </cell>
          <cell r="AO464">
            <v>21.9</v>
          </cell>
          <cell r="AP464">
            <v>22.2</v>
          </cell>
          <cell r="AQ464">
            <v>22.2</v>
          </cell>
          <cell r="AR464">
            <v>22.5</v>
          </cell>
          <cell r="AS464">
            <v>0</v>
          </cell>
          <cell r="AT464">
            <v>23</v>
          </cell>
          <cell r="AU464">
            <v>23.5</v>
          </cell>
          <cell r="AV464">
            <v>24.3</v>
          </cell>
          <cell r="AW464">
            <v>25.3</v>
          </cell>
          <cell r="AX464">
            <v>0</v>
          </cell>
          <cell r="AY464">
            <v>26.1</v>
          </cell>
          <cell r="AZ464">
            <v>27.7</v>
          </cell>
          <cell r="BA464">
            <v>28.9</v>
          </cell>
          <cell r="BB464">
            <v>30.1</v>
          </cell>
          <cell r="BC464">
            <v>0</v>
          </cell>
          <cell r="BD464">
            <v>31.3</v>
          </cell>
          <cell r="BE464">
            <v>32.1</v>
          </cell>
          <cell r="BF464">
            <v>33.1</v>
          </cell>
          <cell r="BG464">
            <v>34.299999999999997</v>
          </cell>
          <cell r="BH464">
            <v>0</v>
          </cell>
          <cell r="BI464">
            <v>35.1</v>
          </cell>
          <cell r="BJ464">
            <v>35.700000000000003</v>
          </cell>
          <cell r="BK464">
            <v>36.6</v>
          </cell>
          <cell r="BL464">
            <v>37.299999999999997</v>
          </cell>
          <cell r="BM464">
            <v>0</v>
          </cell>
          <cell r="BN464">
            <v>38.5</v>
          </cell>
          <cell r="BO464">
            <v>39.799999999999997</v>
          </cell>
          <cell r="BP464">
            <v>40.6</v>
          </cell>
          <cell r="BQ464">
            <v>40.1</v>
          </cell>
          <cell r="BR464">
            <v>0</v>
          </cell>
          <cell r="BS464">
            <v>40.299999999999997</v>
          </cell>
          <cell r="BT464">
            <v>40.9</v>
          </cell>
          <cell r="BU464">
            <v>41.7</v>
          </cell>
          <cell r="BV464">
            <v>43</v>
          </cell>
          <cell r="BW464">
            <v>0</v>
          </cell>
          <cell r="BX464">
            <v>43.8</v>
          </cell>
          <cell r="BY464">
            <v>44.8</v>
          </cell>
          <cell r="BZ464">
            <v>46.2</v>
          </cell>
          <cell r="CA464">
            <v>47.4</v>
          </cell>
          <cell r="CB464">
            <v>0</v>
          </cell>
          <cell r="CC464">
            <v>47.1</v>
          </cell>
          <cell r="CD464">
            <v>48.2</v>
          </cell>
          <cell r="CE464">
            <v>48.6</v>
          </cell>
          <cell r="CF464">
            <v>48.4</v>
          </cell>
          <cell r="CG464">
            <v>0</v>
          </cell>
          <cell r="CH464">
            <v>48.9</v>
          </cell>
          <cell r="CI464">
            <v>49.3</v>
          </cell>
          <cell r="CJ464">
            <v>49.7</v>
          </cell>
          <cell r="CK464">
            <v>51.3</v>
          </cell>
          <cell r="CL464">
            <v>0</v>
          </cell>
          <cell r="CM464">
            <v>52.6</v>
          </cell>
          <cell r="CN464">
            <v>53.4</v>
          </cell>
          <cell r="CO464">
            <v>54.6</v>
          </cell>
          <cell r="CP464">
            <v>55.6</v>
          </cell>
          <cell r="CQ464">
            <v>0</v>
          </cell>
          <cell r="CR464">
            <v>56.9</v>
          </cell>
          <cell r="CS464">
            <v>58</v>
          </cell>
          <cell r="CT464">
            <v>59.1</v>
          </cell>
          <cell r="CU464">
            <v>61.1</v>
          </cell>
          <cell r="CV464">
            <v>0</v>
          </cell>
          <cell r="CW464">
            <v>62.7</v>
          </cell>
          <cell r="CX464">
            <v>66.2</v>
          </cell>
          <cell r="CY464">
            <v>67.2</v>
          </cell>
          <cell r="CZ464">
            <v>68.7</v>
          </cell>
          <cell r="DA464">
            <v>0</v>
          </cell>
          <cell r="DB464">
            <v>69.3</v>
          </cell>
          <cell r="DC464">
            <v>70.400000000000006</v>
          </cell>
          <cell r="DD464">
            <v>71.7</v>
          </cell>
          <cell r="DE464">
            <v>73.3</v>
          </cell>
          <cell r="DF464">
            <v>0</v>
          </cell>
          <cell r="DG464">
            <v>74.599999999999994</v>
          </cell>
          <cell r="DH464">
            <v>76.599999999999994</v>
          </cell>
          <cell r="DI464">
            <v>79</v>
          </cell>
          <cell r="DJ464">
            <v>80.5</v>
          </cell>
          <cell r="DK464">
            <v>0</v>
          </cell>
          <cell r="DL464">
            <v>83.2</v>
          </cell>
          <cell r="DM464">
            <v>84.4</v>
          </cell>
          <cell r="DN464">
            <v>86</v>
          </cell>
          <cell r="DO464">
            <v>88</v>
          </cell>
          <cell r="DP464">
            <v>0</v>
          </cell>
          <cell r="DQ464">
            <v>91</v>
          </cell>
          <cell r="DR464">
            <v>91.9</v>
          </cell>
          <cell r="DS464">
            <v>93.3</v>
          </cell>
          <cell r="DT464">
            <v>94.8</v>
          </cell>
          <cell r="DU464">
            <v>0</v>
          </cell>
          <cell r="DV464">
            <v>97.1</v>
          </cell>
          <cell r="DW464">
            <v>98.1</v>
          </cell>
          <cell r="DX464">
            <v>99.3</v>
          </cell>
          <cell r="DY464">
            <v>100.1</v>
          </cell>
          <cell r="DZ464">
            <v>0</v>
          </cell>
          <cell r="EA464">
            <v>100.5</v>
          </cell>
          <cell r="EB464">
            <v>101.9</v>
          </cell>
          <cell r="EC464">
            <v>103.6</v>
          </cell>
          <cell r="ED464">
            <v>104.8</v>
          </cell>
          <cell r="EE464">
            <v>0</v>
          </cell>
          <cell r="EF464">
            <v>105.9</v>
          </cell>
          <cell r="EG464">
            <v>107.8</v>
          </cell>
          <cell r="EH464">
            <v>109.3</v>
          </cell>
          <cell r="EI464">
            <v>111.8</v>
          </cell>
          <cell r="EJ464">
            <v>0</v>
          </cell>
          <cell r="EK464">
            <v>112.7</v>
          </cell>
          <cell r="EL464">
            <v>114.5</v>
          </cell>
          <cell r="EM464">
            <v>115.6</v>
          </cell>
          <cell r="EN464">
            <v>117.5</v>
          </cell>
          <cell r="EO464">
            <v>0</v>
          </cell>
          <cell r="EP464">
            <v>116.7</v>
          </cell>
          <cell r="EQ464">
            <v>116.9</v>
          </cell>
          <cell r="ER464">
            <v>116.8</v>
          </cell>
          <cell r="ES464">
            <v>115.8</v>
          </cell>
          <cell r="ET464">
            <v>0</v>
          </cell>
          <cell r="EU464">
            <v>113.9</v>
          </cell>
          <cell r="EV464">
            <v>112.7</v>
          </cell>
          <cell r="EW464">
            <v>111</v>
          </cell>
          <cell r="EX464">
            <v>109.9</v>
          </cell>
          <cell r="EY464">
            <v>0</v>
          </cell>
          <cell r="EZ464">
            <v>109.9</v>
          </cell>
          <cell r="FA464">
            <v>108.4</v>
          </cell>
          <cell r="FB464">
            <v>107.8</v>
          </cell>
          <cell r="FC464">
            <v>106.1</v>
          </cell>
          <cell r="FD464">
            <v>0</v>
          </cell>
          <cell r="FE464">
            <v>106.8</v>
          </cell>
          <cell r="FF464">
            <v>106.2</v>
          </cell>
          <cell r="FG464">
            <v>105.8</v>
          </cell>
          <cell r="FH464">
            <v>105.5</v>
          </cell>
          <cell r="FI464">
            <v>0</v>
          </cell>
          <cell r="FJ464">
            <v>103.8</v>
          </cell>
          <cell r="FK464">
            <v>103.4</v>
          </cell>
          <cell r="FL464">
            <v>102.4</v>
          </cell>
          <cell r="FM464">
            <v>100.6</v>
          </cell>
          <cell r="FN464">
            <v>0</v>
          </cell>
          <cell r="FO464">
            <v>98.6</v>
          </cell>
          <cell r="FP464">
            <v>96.7</v>
          </cell>
          <cell r="FQ464">
            <v>95.4</v>
          </cell>
          <cell r="FR464">
            <v>94.8</v>
          </cell>
          <cell r="FS464">
            <v>0</v>
          </cell>
          <cell r="FT464">
            <v>94.2</v>
          </cell>
          <cell r="FU464">
            <v>93.2</v>
          </cell>
          <cell r="FV464">
            <v>92.3</v>
          </cell>
          <cell r="FW464">
            <v>91.9</v>
          </cell>
          <cell r="FX464">
            <v>0</v>
          </cell>
          <cell r="FY464">
            <v>92.4</v>
          </cell>
          <cell r="FZ464">
            <v>92.8</v>
          </cell>
          <cell r="GA464">
            <v>92.9</v>
          </cell>
          <cell r="GB464">
            <v>92.7</v>
          </cell>
          <cell r="GC464">
            <v>0</v>
          </cell>
          <cell r="GD464">
            <v>91.9</v>
          </cell>
          <cell r="GE464">
            <v>92.2</v>
          </cell>
          <cell r="GF464">
            <v>91.8</v>
          </cell>
          <cell r="GG464">
            <v>92.9</v>
          </cell>
          <cell r="GH464">
            <v>0</v>
          </cell>
          <cell r="GI464">
            <v>93.3</v>
          </cell>
          <cell r="GJ464">
            <v>93.9</v>
          </cell>
          <cell r="GK464">
            <v>95.3</v>
          </cell>
          <cell r="GL464">
            <v>97.2</v>
          </cell>
          <cell r="GM464">
            <v>0</v>
          </cell>
          <cell r="GN464">
            <v>95.6</v>
          </cell>
          <cell r="GO464">
            <v>96.1</v>
          </cell>
          <cell r="GP464">
            <v>97</v>
          </cell>
          <cell r="GQ464">
            <v>96.5</v>
          </cell>
          <cell r="GR464">
            <v>0</v>
          </cell>
          <cell r="GS464">
            <v>96.2</v>
          </cell>
          <cell r="GT464">
            <v>96.2</v>
          </cell>
          <cell r="GU464">
            <v>95.2</v>
          </cell>
          <cell r="GV464">
            <v>96.2</v>
          </cell>
          <cell r="GW464">
            <v>0</v>
          </cell>
          <cell r="GX464">
            <v>96.7</v>
          </cell>
          <cell r="GY464">
            <v>94.5</v>
          </cell>
          <cell r="GZ464">
            <v>96.6</v>
          </cell>
          <cell r="HA464">
            <v>96.9</v>
          </cell>
          <cell r="HB464">
            <v>0</v>
          </cell>
          <cell r="HC464">
            <v>98.4</v>
          </cell>
          <cell r="HD464">
            <v>99.6</v>
          </cell>
          <cell r="HE464">
            <v>100.6</v>
          </cell>
          <cell r="HF464">
            <v>101.1</v>
          </cell>
          <cell r="HG464">
            <v>0</v>
          </cell>
          <cell r="HH464">
            <v>102.2</v>
          </cell>
          <cell r="HI464">
            <v>102.7</v>
          </cell>
          <cell r="HJ464">
            <v>104.8</v>
          </cell>
          <cell r="HK464">
            <v>105.5</v>
          </cell>
          <cell r="HL464">
            <v>0</v>
          </cell>
          <cell r="HM464">
            <v>103.6</v>
          </cell>
          <cell r="HN464">
            <v>103.6</v>
          </cell>
          <cell r="HO464">
            <v>106.6</v>
          </cell>
        </row>
        <row r="465">
          <cell r="A465" t="str">
            <v>SADEFGDP4D</v>
          </cell>
          <cell r="B465" t="str">
            <v>Seasonally adjusted deflator (=100)</v>
          </cell>
          <cell r="C465" t="str">
            <v>Implicit price deflator of GDP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15.933</v>
          </cell>
          <cell r="V465">
            <v>16.418800000000001</v>
          </cell>
          <cell r="W465">
            <v>17.066600000000001</v>
          </cell>
          <cell r="X465">
            <v>17.5063</v>
          </cell>
          <cell r="Y465">
            <v>0</v>
          </cell>
          <cell r="Z465">
            <v>18.063500000000001</v>
          </cell>
          <cell r="AA465">
            <v>18.973099999999999</v>
          </cell>
          <cell r="AB465">
            <v>18.553000000000001</v>
          </cell>
          <cell r="AC465">
            <v>19.331499999999998</v>
          </cell>
          <cell r="AD465">
            <v>0</v>
          </cell>
          <cell r="AE465">
            <v>19.352</v>
          </cell>
          <cell r="AF465">
            <v>19.291399999999999</v>
          </cell>
          <cell r="AG465">
            <v>19.4635</v>
          </cell>
          <cell r="AH465">
            <v>19.976400000000002</v>
          </cell>
          <cell r="AI465">
            <v>0</v>
          </cell>
          <cell r="AJ465">
            <v>20.6296</v>
          </cell>
          <cell r="AK465">
            <v>21.1706</v>
          </cell>
          <cell r="AL465">
            <v>21.735800000000001</v>
          </cell>
          <cell r="AM465">
            <v>21.828499999999998</v>
          </cell>
          <cell r="AN465">
            <v>0</v>
          </cell>
          <cell r="AO465">
            <v>21.923500000000001</v>
          </cell>
          <cell r="AP465">
            <v>22.2166</v>
          </cell>
          <cell r="AQ465">
            <v>22.200700000000001</v>
          </cell>
          <cell r="AR465">
            <v>22.4787</v>
          </cell>
          <cell r="AS465">
            <v>0</v>
          </cell>
          <cell r="AT465">
            <v>22.958100000000002</v>
          </cell>
          <cell r="AU465">
            <v>23.490600000000001</v>
          </cell>
          <cell r="AV465">
            <v>24.261500000000002</v>
          </cell>
          <cell r="AW465">
            <v>25.256599999999999</v>
          </cell>
          <cell r="AX465">
            <v>0</v>
          </cell>
          <cell r="AY465">
            <v>26.090900000000001</v>
          </cell>
          <cell r="AZ465">
            <v>27.6798</v>
          </cell>
          <cell r="BA465">
            <v>28.898599999999998</v>
          </cell>
          <cell r="BB465">
            <v>30.1479</v>
          </cell>
          <cell r="BC465">
            <v>0</v>
          </cell>
          <cell r="BD465">
            <v>31.269300000000001</v>
          </cell>
          <cell r="BE465">
            <v>32.124200000000002</v>
          </cell>
          <cell r="BF465">
            <v>33.051499999999997</v>
          </cell>
          <cell r="BG465">
            <v>34.260300000000001</v>
          </cell>
          <cell r="BH465">
            <v>0</v>
          </cell>
          <cell r="BI465">
            <v>35.0608</v>
          </cell>
          <cell r="BJ465">
            <v>35.675400000000003</v>
          </cell>
          <cell r="BK465">
            <v>36.601799999999997</v>
          </cell>
          <cell r="BL465">
            <v>37.338700000000003</v>
          </cell>
          <cell r="BM465">
            <v>0</v>
          </cell>
          <cell r="BN465">
            <v>38.515099999999997</v>
          </cell>
          <cell r="BO465">
            <v>39.752000000000002</v>
          </cell>
          <cell r="BP465">
            <v>40.589300000000001</v>
          </cell>
          <cell r="BQ465">
            <v>40.064700000000002</v>
          </cell>
          <cell r="BR465">
            <v>0</v>
          </cell>
          <cell r="BS465">
            <v>40.286999999999999</v>
          </cell>
          <cell r="BT465">
            <v>40.935499999999998</v>
          </cell>
          <cell r="BU465">
            <v>41.744</v>
          </cell>
          <cell r="BV465">
            <v>43.038800000000002</v>
          </cell>
          <cell r="BW465">
            <v>0</v>
          </cell>
          <cell r="BX465">
            <v>43.8384</v>
          </cell>
          <cell r="BY465">
            <v>44.761099999999999</v>
          </cell>
          <cell r="BZ465">
            <v>46.1858</v>
          </cell>
          <cell r="CA465">
            <v>47.400199999999998</v>
          </cell>
          <cell r="CB465">
            <v>0</v>
          </cell>
          <cell r="CC465">
            <v>47.104700000000001</v>
          </cell>
          <cell r="CD465">
            <v>48.158799999999999</v>
          </cell>
          <cell r="CE465">
            <v>48.554499999999997</v>
          </cell>
          <cell r="CF465">
            <v>48.424900000000001</v>
          </cell>
          <cell r="CG465">
            <v>0</v>
          </cell>
          <cell r="CH465">
            <v>48.866</v>
          </cell>
          <cell r="CI465">
            <v>49.296900000000001</v>
          </cell>
          <cell r="CJ465">
            <v>49.700899999999997</v>
          </cell>
          <cell r="CK465">
            <v>51.286000000000001</v>
          </cell>
          <cell r="CL465">
            <v>0</v>
          </cell>
          <cell r="CM465">
            <v>52.627099999999999</v>
          </cell>
          <cell r="CN465">
            <v>53.366999999999997</v>
          </cell>
          <cell r="CO465">
            <v>54.629300000000001</v>
          </cell>
          <cell r="CP465">
            <v>55.594099999999997</v>
          </cell>
          <cell r="CQ465">
            <v>0</v>
          </cell>
          <cell r="CR465">
            <v>56.909300000000002</v>
          </cell>
          <cell r="CS465">
            <v>57.998699999999999</v>
          </cell>
          <cell r="CT465">
            <v>59.111199999999997</v>
          </cell>
          <cell r="CU465">
            <v>61.149700000000003</v>
          </cell>
          <cell r="CV465">
            <v>0</v>
          </cell>
          <cell r="CW465">
            <v>62.660499999999999</v>
          </cell>
          <cell r="CX465">
            <v>66.164400000000001</v>
          </cell>
          <cell r="CY465">
            <v>67.237799999999993</v>
          </cell>
          <cell r="CZ465">
            <v>68.716800000000006</v>
          </cell>
          <cell r="DA465">
            <v>0</v>
          </cell>
          <cell r="DB465">
            <v>69.349900000000005</v>
          </cell>
          <cell r="DC465">
            <v>70.442999999999998</v>
          </cell>
          <cell r="DD465">
            <v>71.748800000000003</v>
          </cell>
          <cell r="DE465">
            <v>73.265600000000006</v>
          </cell>
          <cell r="DF465">
            <v>0</v>
          </cell>
          <cell r="DG465">
            <v>74.573499999999996</v>
          </cell>
          <cell r="DH465">
            <v>76.649900000000002</v>
          </cell>
          <cell r="DI465">
            <v>78.9649</v>
          </cell>
          <cell r="DJ465">
            <v>80.463300000000004</v>
          </cell>
          <cell r="DK465">
            <v>0</v>
          </cell>
          <cell r="DL465">
            <v>83.209900000000005</v>
          </cell>
          <cell r="DM465">
            <v>84.415599999999998</v>
          </cell>
          <cell r="DN465">
            <v>85.992599999999996</v>
          </cell>
          <cell r="DO465">
            <v>87.975800000000007</v>
          </cell>
          <cell r="DP465">
            <v>0</v>
          </cell>
          <cell r="DQ465">
            <v>90.998800000000003</v>
          </cell>
          <cell r="DR465">
            <v>91.942899999999995</v>
          </cell>
          <cell r="DS465">
            <v>93.320300000000003</v>
          </cell>
          <cell r="DT465">
            <v>94.793800000000005</v>
          </cell>
          <cell r="DU465">
            <v>0</v>
          </cell>
          <cell r="DV465">
            <v>97.064400000000006</v>
          </cell>
          <cell r="DW465">
            <v>98.119</v>
          </cell>
          <cell r="DX465">
            <v>99.271600000000007</v>
          </cell>
          <cell r="DY465">
            <v>100.1433</v>
          </cell>
          <cell r="DZ465">
            <v>0</v>
          </cell>
          <cell r="EA465">
            <v>100.4842</v>
          </cell>
          <cell r="EB465">
            <v>101.9269</v>
          </cell>
          <cell r="EC465">
            <v>103.6375</v>
          </cell>
          <cell r="ED465">
            <v>104.8338</v>
          </cell>
          <cell r="EE465">
            <v>0</v>
          </cell>
          <cell r="EF465">
            <v>105.9243</v>
          </cell>
          <cell r="EG465">
            <v>107.84350000000001</v>
          </cell>
          <cell r="EH465">
            <v>109.3366</v>
          </cell>
          <cell r="EI465">
            <v>111.8175</v>
          </cell>
          <cell r="EJ465">
            <v>0</v>
          </cell>
          <cell r="EK465">
            <v>112.6678</v>
          </cell>
          <cell r="EL465">
            <v>114.5472</v>
          </cell>
          <cell r="EM465">
            <v>115.60720000000001</v>
          </cell>
          <cell r="EN465">
            <v>117.4769</v>
          </cell>
          <cell r="EO465">
            <v>0</v>
          </cell>
          <cell r="EP465">
            <v>116.72450000000001</v>
          </cell>
          <cell r="EQ465">
            <v>116.90349999999999</v>
          </cell>
          <cell r="ER465">
            <v>116.8077</v>
          </cell>
          <cell r="ES465">
            <v>115.8338</v>
          </cell>
          <cell r="ET465">
            <v>0</v>
          </cell>
          <cell r="EU465">
            <v>113.8858</v>
          </cell>
          <cell r="EV465">
            <v>112.6554</v>
          </cell>
          <cell r="EW465">
            <v>111.0063</v>
          </cell>
          <cell r="EX465">
            <v>109.9243</v>
          </cell>
          <cell r="EY465">
            <v>0</v>
          </cell>
          <cell r="EZ465">
            <v>109.8937</v>
          </cell>
          <cell r="FA465">
            <v>108.3875</v>
          </cell>
          <cell r="FB465">
            <v>107.8489</v>
          </cell>
          <cell r="FC465">
            <v>106.072</v>
          </cell>
          <cell r="FD465">
            <v>0</v>
          </cell>
          <cell r="FE465">
            <v>106.80249999999999</v>
          </cell>
          <cell r="FF465">
            <v>106.2115</v>
          </cell>
          <cell r="FG465">
            <v>105.8359</v>
          </cell>
          <cell r="FH465">
            <v>105.5271</v>
          </cell>
          <cell r="FI465">
            <v>0</v>
          </cell>
          <cell r="FJ465">
            <v>103.7676</v>
          </cell>
          <cell r="FK465">
            <v>103.407</v>
          </cell>
          <cell r="FL465">
            <v>102.3535</v>
          </cell>
          <cell r="FM465">
            <v>100.56059999999999</v>
          </cell>
          <cell r="FN465">
            <v>0</v>
          </cell>
          <cell r="FO465">
            <v>98.596699999999998</v>
          </cell>
          <cell r="FP465">
            <v>96.717200000000005</v>
          </cell>
          <cell r="FQ465">
            <v>95.444000000000003</v>
          </cell>
          <cell r="FR465">
            <v>94.7654</v>
          </cell>
          <cell r="FS465">
            <v>0</v>
          </cell>
          <cell r="FT465">
            <v>94.162999999999997</v>
          </cell>
          <cell r="FU465">
            <v>93.203100000000006</v>
          </cell>
          <cell r="FV465">
            <v>92.328000000000003</v>
          </cell>
          <cell r="FW465">
            <v>91.858000000000004</v>
          </cell>
          <cell r="FX465">
            <v>0</v>
          </cell>
          <cell r="FY465">
            <v>92.449799999999996</v>
          </cell>
          <cell r="FZ465">
            <v>92.769099999999995</v>
          </cell>
          <cell r="GA465">
            <v>92.8947</v>
          </cell>
          <cell r="GB465">
            <v>92.685199999999995</v>
          </cell>
          <cell r="GC465">
            <v>0</v>
          </cell>
          <cell r="GD465">
            <v>91.934600000000003</v>
          </cell>
          <cell r="GE465">
            <v>92.159099999999995</v>
          </cell>
          <cell r="GF465">
            <v>91.803700000000006</v>
          </cell>
          <cell r="GG465">
            <v>92.865799999999993</v>
          </cell>
          <cell r="GH465">
            <v>0</v>
          </cell>
          <cell r="GI465">
            <v>93.316000000000003</v>
          </cell>
          <cell r="GJ465">
            <v>93.876199999999997</v>
          </cell>
          <cell r="GK465">
            <v>95.266199999999998</v>
          </cell>
          <cell r="GL465">
            <v>97.198700000000002</v>
          </cell>
          <cell r="GM465">
            <v>0</v>
          </cell>
          <cell r="GN465">
            <v>95.615499999999997</v>
          </cell>
          <cell r="GO465">
            <v>96.105599999999995</v>
          </cell>
          <cell r="GP465">
            <v>97.040199999999999</v>
          </cell>
          <cell r="GQ465">
            <v>96.491200000000006</v>
          </cell>
          <cell r="GR465">
            <v>0</v>
          </cell>
          <cell r="GS465">
            <v>96.213700000000003</v>
          </cell>
          <cell r="GT465">
            <v>96.243300000000005</v>
          </cell>
          <cell r="GU465">
            <v>95.209000000000003</v>
          </cell>
          <cell r="GV465">
            <v>96.193100000000001</v>
          </cell>
          <cell r="GW465">
            <v>0</v>
          </cell>
          <cell r="GX465">
            <v>96.716300000000004</v>
          </cell>
          <cell r="GY465">
            <v>94.503</v>
          </cell>
          <cell r="GZ465">
            <v>96.617900000000006</v>
          </cell>
          <cell r="HA465">
            <v>96.8827</v>
          </cell>
          <cell r="HB465">
            <v>0</v>
          </cell>
          <cell r="HC465">
            <v>98.441100000000006</v>
          </cell>
          <cell r="HD465">
            <v>99.641099999999994</v>
          </cell>
          <cell r="HE465">
            <v>100.64830000000001</v>
          </cell>
          <cell r="HF465">
            <v>101.1011</v>
          </cell>
          <cell r="HG465">
            <v>0</v>
          </cell>
          <cell r="HH465">
            <v>102.2394</v>
          </cell>
          <cell r="HI465">
            <v>102.72329999999999</v>
          </cell>
          <cell r="HJ465">
            <v>104.8116</v>
          </cell>
          <cell r="HK465">
            <v>105.5286</v>
          </cell>
          <cell r="HL465">
            <v>0</v>
          </cell>
          <cell r="HM465">
            <v>103.5966</v>
          </cell>
          <cell r="HN465">
            <v>103.5766</v>
          </cell>
          <cell r="HO465">
            <v>106.64319999999999</v>
          </cell>
        </row>
        <row r="466">
          <cell r="A466">
            <v>0</v>
          </cell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0</v>
          </cell>
          <cell r="CN466">
            <v>0</v>
          </cell>
          <cell r="CO466">
            <v>0</v>
          </cell>
          <cell r="CP466">
            <v>0</v>
          </cell>
          <cell r="CQ466">
            <v>0</v>
          </cell>
          <cell r="CR466">
            <v>0</v>
          </cell>
          <cell r="CS466">
            <v>0</v>
          </cell>
          <cell r="CT466">
            <v>0</v>
          </cell>
          <cell r="CU466">
            <v>0</v>
          </cell>
          <cell r="CV466">
            <v>0</v>
          </cell>
          <cell r="CW466">
            <v>0</v>
          </cell>
          <cell r="CX466">
            <v>0</v>
          </cell>
          <cell r="CY466">
            <v>0</v>
          </cell>
          <cell r="CZ466">
            <v>0</v>
          </cell>
          <cell r="DA466">
            <v>0</v>
          </cell>
          <cell r="DB466">
            <v>0</v>
          </cell>
          <cell r="DC466">
            <v>0</v>
          </cell>
          <cell r="DD466">
            <v>0</v>
          </cell>
          <cell r="DE466">
            <v>0</v>
          </cell>
          <cell r="DF466">
            <v>0</v>
          </cell>
          <cell r="DG466">
            <v>0</v>
          </cell>
          <cell r="DH466">
            <v>0</v>
          </cell>
          <cell r="DI466">
            <v>0</v>
          </cell>
          <cell r="DJ466">
            <v>0</v>
          </cell>
          <cell r="DK466">
            <v>0</v>
          </cell>
          <cell r="DL466">
            <v>0</v>
          </cell>
          <cell r="DM466">
            <v>0</v>
          </cell>
          <cell r="DN466">
            <v>0</v>
          </cell>
          <cell r="DO466">
            <v>0</v>
          </cell>
          <cell r="DP466">
            <v>0</v>
          </cell>
          <cell r="DQ466">
            <v>0</v>
          </cell>
          <cell r="DR466">
            <v>0</v>
          </cell>
          <cell r="DS466">
            <v>0</v>
          </cell>
          <cell r="DT466">
            <v>0</v>
          </cell>
          <cell r="DU466">
            <v>0</v>
          </cell>
          <cell r="DV466">
            <v>0</v>
          </cell>
          <cell r="DW466">
            <v>0</v>
          </cell>
          <cell r="DX466">
            <v>0</v>
          </cell>
          <cell r="DY466">
            <v>0</v>
          </cell>
          <cell r="DZ466">
            <v>0</v>
          </cell>
          <cell r="EA466">
            <v>0</v>
          </cell>
          <cell r="EB466">
            <v>0</v>
          </cell>
          <cell r="EC466">
            <v>0</v>
          </cell>
          <cell r="ED466">
            <v>0</v>
          </cell>
          <cell r="EE466">
            <v>0</v>
          </cell>
          <cell r="EF466">
            <v>0</v>
          </cell>
          <cell r="EG466">
            <v>0</v>
          </cell>
          <cell r="EH466">
            <v>0</v>
          </cell>
          <cell r="EI466">
            <v>0</v>
          </cell>
          <cell r="EJ466">
            <v>0</v>
          </cell>
          <cell r="EK466">
            <v>0</v>
          </cell>
          <cell r="EL466">
            <v>0</v>
          </cell>
          <cell r="EM466">
            <v>0</v>
          </cell>
          <cell r="EN466">
            <v>0</v>
          </cell>
          <cell r="EO466">
            <v>0</v>
          </cell>
          <cell r="EP466">
            <v>0</v>
          </cell>
          <cell r="EQ466">
            <v>0</v>
          </cell>
          <cell r="ER466">
            <v>0</v>
          </cell>
          <cell r="ES466">
            <v>0</v>
          </cell>
          <cell r="ET466">
            <v>0</v>
          </cell>
          <cell r="EU466">
            <v>0</v>
          </cell>
          <cell r="EV466">
            <v>0</v>
          </cell>
          <cell r="EW466">
            <v>0</v>
          </cell>
          <cell r="EX466">
            <v>0</v>
          </cell>
          <cell r="EY466">
            <v>0</v>
          </cell>
          <cell r="EZ466">
            <v>0</v>
          </cell>
          <cell r="FA466">
            <v>0</v>
          </cell>
          <cell r="FB466">
            <v>0</v>
          </cell>
          <cell r="FC466">
            <v>0</v>
          </cell>
          <cell r="FD466">
            <v>0</v>
          </cell>
          <cell r="FE466">
            <v>0</v>
          </cell>
          <cell r="FF466">
            <v>0</v>
          </cell>
          <cell r="FG466">
            <v>0</v>
          </cell>
          <cell r="FH466">
            <v>0</v>
          </cell>
          <cell r="FI466">
            <v>0</v>
          </cell>
          <cell r="FJ466">
            <v>0</v>
          </cell>
          <cell r="FK466">
            <v>0</v>
          </cell>
          <cell r="FL466">
            <v>0</v>
          </cell>
          <cell r="FM466">
            <v>0</v>
          </cell>
          <cell r="FN466">
            <v>0</v>
          </cell>
          <cell r="FO466">
            <v>0</v>
          </cell>
          <cell r="FP466">
            <v>0</v>
          </cell>
          <cell r="FQ466">
            <v>0</v>
          </cell>
          <cell r="FR466">
            <v>0</v>
          </cell>
          <cell r="FS466">
            <v>0</v>
          </cell>
          <cell r="FT466">
            <v>0</v>
          </cell>
          <cell r="FU466">
            <v>0</v>
          </cell>
          <cell r="FV466">
            <v>0</v>
          </cell>
          <cell r="FW466">
            <v>0</v>
          </cell>
          <cell r="FX466">
            <v>0</v>
          </cell>
          <cell r="FY466">
            <v>0</v>
          </cell>
          <cell r="FZ466">
            <v>0</v>
          </cell>
          <cell r="GA466">
            <v>0</v>
          </cell>
          <cell r="GB466">
            <v>0</v>
          </cell>
          <cell r="GC466">
            <v>0</v>
          </cell>
          <cell r="GD466">
            <v>0</v>
          </cell>
          <cell r="GE466">
            <v>0</v>
          </cell>
          <cell r="GF466">
            <v>0</v>
          </cell>
          <cell r="GG466">
            <v>0</v>
          </cell>
          <cell r="GH466">
            <v>0</v>
          </cell>
          <cell r="GI466">
            <v>0</v>
          </cell>
          <cell r="GJ466">
            <v>0</v>
          </cell>
          <cell r="GK466">
            <v>0</v>
          </cell>
          <cell r="GL466">
            <v>0</v>
          </cell>
          <cell r="GM466">
            <v>0</v>
          </cell>
          <cell r="GN466">
            <v>0</v>
          </cell>
          <cell r="GO466">
            <v>0</v>
          </cell>
          <cell r="GP466">
            <v>0</v>
          </cell>
          <cell r="GQ466">
            <v>0</v>
          </cell>
          <cell r="GR466">
            <v>0</v>
          </cell>
          <cell r="GS466">
            <v>0</v>
          </cell>
          <cell r="GT466">
            <v>0</v>
          </cell>
          <cell r="GU466">
            <v>0</v>
          </cell>
          <cell r="GV466">
            <v>0</v>
          </cell>
          <cell r="GW466">
            <v>0</v>
          </cell>
          <cell r="GX466">
            <v>0</v>
          </cell>
          <cell r="GY466">
            <v>0</v>
          </cell>
          <cell r="GZ466">
            <v>0</v>
          </cell>
          <cell r="HA466">
            <v>0</v>
          </cell>
          <cell r="HB466">
            <v>0</v>
          </cell>
          <cell r="HC466">
            <v>0</v>
          </cell>
          <cell r="HD466">
            <v>0</v>
          </cell>
          <cell r="HE466">
            <v>0</v>
          </cell>
          <cell r="HF466">
            <v>0</v>
          </cell>
          <cell r="HG466">
            <v>0</v>
          </cell>
          <cell r="HH466">
            <v>0</v>
          </cell>
          <cell r="HI466">
            <v>0</v>
          </cell>
          <cell r="HJ466">
            <v>0</v>
          </cell>
          <cell r="HK466">
            <v>0</v>
          </cell>
          <cell r="HL466">
            <v>0</v>
          </cell>
          <cell r="HM466">
            <v>0</v>
          </cell>
          <cell r="HN466">
            <v>0</v>
          </cell>
          <cell r="HO466">
            <v>0</v>
          </cell>
          <cell r="HP466">
            <v>0</v>
          </cell>
          <cell r="HQ466">
            <v>0</v>
          </cell>
          <cell r="HR466">
            <v>0</v>
          </cell>
          <cell r="HS466">
            <v>0</v>
          </cell>
          <cell r="HT466">
            <v>0</v>
          </cell>
          <cell r="HU466">
            <v>0</v>
          </cell>
          <cell r="HV466">
            <v>0</v>
          </cell>
          <cell r="HW466">
            <v>0</v>
          </cell>
          <cell r="HX466">
            <v>0</v>
          </cell>
          <cell r="HY466">
            <v>0</v>
          </cell>
          <cell r="HZ466">
            <v>0</v>
          </cell>
          <cell r="IA466">
            <v>0</v>
          </cell>
          <cell r="IB466">
            <v>0</v>
          </cell>
          <cell r="IC466">
            <v>0</v>
          </cell>
          <cell r="ID466">
            <v>0</v>
          </cell>
          <cell r="IE466">
            <v>0</v>
          </cell>
          <cell r="IF466">
            <v>0</v>
          </cell>
          <cell r="IG466">
            <v>0</v>
          </cell>
          <cell r="IH466">
            <v>0</v>
          </cell>
          <cell r="II466">
            <v>0</v>
          </cell>
          <cell r="IJ466">
            <v>0</v>
          </cell>
          <cell r="IK466">
            <v>0</v>
          </cell>
          <cell r="IL466">
            <v>0</v>
          </cell>
          <cell r="IM466">
            <v>0</v>
          </cell>
          <cell r="IN466">
            <v>0</v>
          </cell>
          <cell r="IO466">
            <v>0</v>
          </cell>
          <cell r="IP466">
            <v>0</v>
          </cell>
          <cell r="IQ466">
            <v>0</v>
          </cell>
          <cell r="IR466">
            <v>0</v>
          </cell>
          <cell r="IS466">
            <v>0</v>
          </cell>
          <cell r="IT466">
            <v>0</v>
          </cell>
          <cell r="IU466">
            <v>0</v>
          </cell>
        </row>
        <row r="467">
          <cell r="A467" t="str">
            <v>QTQGDP</v>
          </cell>
          <cell r="B467" t="str">
            <v>QTQ % change of S.A. series</v>
          </cell>
          <cell r="C467" t="str">
            <v>GDP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1.3</v>
          </cell>
          <cell r="W467">
            <v>0.8</v>
          </cell>
          <cell r="X467">
            <v>3.9</v>
          </cell>
          <cell r="Y467">
            <v>0</v>
          </cell>
          <cell r="Z467">
            <v>0.2</v>
          </cell>
          <cell r="AA467">
            <v>-2.2000000000000002</v>
          </cell>
          <cell r="AB467">
            <v>2.5</v>
          </cell>
          <cell r="AC467">
            <v>-3.9</v>
          </cell>
          <cell r="AD467">
            <v>0</v>
          </cell>
          <cell r="AE467">
            <v>-1.2</v>
          </cell>
          <cell r="AF467">
            <v>4.7</v>
          </cell>
          <cell r="AG467">
            <v>1</v>
          </cell>
          <cell r="AH467">
            <v>0.6</v>
          </cell>
          <cell r="AI467">
            <v>0</v>
          </cell>
          <cell r="AJ467">
            <v>10.1</v>
          </cell>
          <cell r="AK467">
            <v>1</v>
          </cell>
          <cell r="AL467">
            <v>3.2</v>
          </cell>
          <cell r="AM467">
            <v>4.5</v>
          </cell>
          <cell r="AN467">
            <v>0</v>
          </cell>
          <cell r="AO467">
            <v>1.8</v>
          </cell>
          <cell r="AP467">
            <v>0.4</v>
          </cell>
          <cell r="AQ467">
            <v>6.4</v>
          </cell>
          <cell r="AR467">
            <v>2.5</v>
          </cell>
          <cell r="AS467">
            <v>0</v>
          </cell>
          <cell r="AT467">
            <v>2</v>
          </cell>
          <cell r="AU467">
            <v>1.9</v>
          </cell>
          <cell r="AV467">
            <v>-2.1</v>
          </cell>
          <cell r="AW467">
            <v>2.9</v>
          </cell>
          <cell r="AX467">
            <v>0</v>
          </cell>
          <cell r="AY467">
            <v>6</v>
          </cell>
          <cell r="AZ467">
            <v>2.8</v>
          </cell>
          <cell r="BA467">
            <v>1.7</v>
          </cell>
          <cell r="BB467">
            <v>2.5</v>
          </cell>
          <cell r="BC467">
            <v>0</v>
          </cell>
          <cell r="BD467">
            <v>0.6</v>
          </cell>
          <cell r="BE467">
            <v>6.8</v>
          </cell>
          <cell r="BF467">
            <v>2.4</v>
          </cell>
          <cell r="BG467">
            <v>-2.2999999999999998</v>
          </cell>
          <cell r="BH467">
            <v>0</v>
          </cell>
          <cell r="BI467">
            <v>4.4000000000000004</v>
          </cell>
          <cell r="BJ467">
            <v>2.4</v>
          </cell>
          <cell r="BK467">
            <v>1.5</v>
          </cell>
          <cell r="BL467">
            <v>3.4</v>
          </cell>
          <cell r="BM467">
            <v>0</v>
          </cell>
          <cell r="BN467">
            <v>-0.8</v>
          </cell>
          <cell r="BO467">
            <v>-2</v>
          </cell>
          <cell r="BP467">
            <v>2.2999999999999998</v>
          </cell>
          <cell r="BQ467">
            <v>1.2</v>
          </cell>
          <cell r="BR467">
            <v>0</v>
          </cell>
          <cell r="BS467">
            <v>-0.2</v>
          </cell>
          <cell r="BT467">
            <v>3.1</v>
          </cell>
          <cell r="BU467">
            <v>3</v>
          </cell>
          <cell r="BV467">
            <v>2.7</v>
          </cell>
          <cell r="BW467">
            <v>0</v>
          </cell>
          <cell r="BX467">
            <v>3.4</v>
          </cell>
          <cell r="BY467">
            <v>4.4000000000000004</v>
          </cell>
          <cell r="BZ467">
            <v>-0.8</v>
          </cell>
          <cell r="CA467">
            <v>-3.7</v>
          </cell>
          <cell r="CB467">
            <v>0</v>
          </cell>
          <cell r="CC467">
            <v>6.5</v>
          </cell>
          <cell r="CD467">
            <v>-4</v>
          </cell>
          <cell r="CE467">
            <v>-1.5</v>
          </cell>
          <cell r="CF467">
            <v>1.6</v>
          </cell>
          <cell r="CG467">
            <v>0</v>
          </cell>
          <cell r="CH467">
            <v>5.3</v>
          </cell>
          <cell r="CI467">
            <v>3.8</v>
          </cell>
          <cell r="CJ467">
            <v>4.8</v>
          </cell>
          <cell r="CK467">
            <v>2.8</v>
          </cell>
          <cell r="CL467">
            <v>0</v>
          </cell>
          <cell r="CM467">
            <v>1.9</v>
          </cell>
          <cell r="CN467">
            <v>4</v>
          </cell>
          <cell r="CO467">
            <v>5.0999999999999996</v>
          </cell>
          <cell r="CP467">
            <v>-0.1</v>
          </cell>
          <cell r="CQ467">
            <v>0</v>
          </cell>
          <cell r="CR467">
            <v>0.9</v>
          </cell>
          <cell r="CS467">
            <v>3.1</v>
          </cell>
          <cell r="CT467">
            <v>2.8</v>
          </cell>
          <cell r="CU467">
            <v>1</v>
          </cell>
          <cell r="CV467">
            <v>0</v>
          </cell>
          <cell r="CW467">
            <v>-0.2</v>
          </cell>
          <cell r="CX467">
            <v>-0.7</v>
          </cell>
          <cell r="CY467">
            <v>-0.1</v>
          </cell>
          <cell r="CZ467">
            <v>0.7</v>
          </cell>
          <cell r="DA467">
            <v>0</v>
          </cell>
          <cell r="DB467">
            <v>1.2</v>
          </cell>
          <cell r="DC467">
            <v>2.1</v>
          </cell>
          <cell r="DD467">
            <v>1.1000000000000001</v>
          </cell>
          <cell r="DE467">
            <v>1</v>
          </cell>
          <cell r="DF467">
            <v>0</v>
          </cell>
          <cell r="DG467">
            <v>1.6</v>
          </cell>
          <cell r="DH467">
            <v>1.3</v>
          </cell>
          <cell r="DI467">
            <v>1.4</v>
          </cell>
          <cell r="DJ467">
            <v>2.1</v>
          </cell>
          <cell r="DK467">
            <v>0</v>
          </cell>
          <cell r="DL467">
            <v>1.1000000000000001</v>
          </cell>
          <cell r="DM467">
            <v>1.7</v>
          </cell>
          <cell r="DN467">
            <v>1.8</v>
          </cell>
          <cell r="DO467">
            <v>0.9</v>
          </cell>
          <cell r="DP467">
            <v>0</v>
          </cell>
          <cell r="DQ467">
            <v>1.4</v>
          </cell>
          <cell r="DR467">
            <v>1.7</v>
          </cell>
          <cell r="DS467">
            <v>2.2999999999999998</v>
          </cell>
          <cell r="DT467">
            <v>1.1000000000000001</v>
          </cell>
          <cell r="DU467">
            <v>0</v>
          </cell>
          <cell r="DV467">
            <v>2.2000000000000002</v>
          </cell>
          <cell r="DW467">
            <v>0.8</v>
          </cell>
          <cell r="DX467">
            <v>0.8</v>
          </cell>
          <cell r="DY467">
            <v>1.3</v>
          </cell>
          <cell r="DZ467">
            <v>0</v>
          </cell>
          <cell r="EA467">
            <v>0.7</v>
          </cell>
          <cell r="EB467">
            <v>-0.2</v>
          </cell>
          <cell r="EC467">
            <v>-0.2</v>
          </cell>
          <cell r="ED467">
            <v>1.3</v>
          </cell>
          <cell r="EE467">
            <v>0</v>
          </cell>
          <cell r="EF467">
            <v>1.6</v>
          </cell>
          <cell r="EG467">
            <v>0.7</v>
          </cell>
          <cell r="EH467">
            <v>1.3</v>
          </cell>
          <cell r="EI467">
            <v>2.2999999999999998</v>
          </cell>
          <cell r="EJ467">
            <v>0</v>
          </cell>
          <cell r="EK467">
            <v>1.5</v>
          </cell>
          <cell r="EL467">
            <v>1.9</v>
          </cell>
          <cell r="EM467">
            <v>0.5</v>
          </cell>
          <cell r="EN467">
            <v>-2.7</v>
          </cell>
          <cell r="EO467">
            <v>0</v>
          </cell>
          <cell r="EP467">
            <v>-2.4</v>
          </cell>
          <cell r="EQ467">
            <v>-1.7</v>
          </cell>
          <cell r="ER467">
            <v>-1.6</v>
          </cell>
          <cell r="ES467">
            <v>-0.9</v>
          </cell>
          <cell r="ET467">
            <v>0</v>
          </cell>
          <cell r="EU467">
            <v>1</v>
          </cell>
          <cell r="EV467">
            <v>2.2000000000000002</v>
          </cell>
          <cell r="EW467">
            <v>2</v>
          </cell>
          <cell r="EX467">
            <v>2.8</v>
          </cell>
          <cell r="EY467">
            <v>0</v>
          </cell>
          <cell r="EZ467">
            <v>3</v>
          </cell>
          <cell r="FA467">
            <v>0.1</v>
          </cell>
          <cell r="FB467">
            <v>1.2</v>
          </cell>
          <cell r="FC467">
            <v>0.7</v>
          </cell>
          <cell r="FD467">
            <v>0</v>
          </cell>
          <cell r="FE467">
            <v>-0.3</v>
          </cell>
          <cell r="FF467">
            <v>-0.1</v>
          </cell>
          <cell r="FG467">
            <v>-0.1</v>
          </cell>
          <cell r="FH467">
            <v>-0.6</v>
          </cell>
          <cell r="FI467">
            <v>0</v>
          </cell>
          <cell r="FJ467">
            <v>0.1</v>
          </cell>
          <cell r="FK467">
            <v>1.5</v>
          </cell>
          <cell r="FL467">
            <v>1.6</v>
          </cell>
          <cell r="FM467">
            <v>0.7</v>
          </cell>
          <cell r="FN467">
            <v>0</v>
          </cell>
          <cell r="FO467">
            <v>-0.1</v>
          </cell>
          <cell r="FP467">
            <v>-2.4</v>
          </cell>
          <cell r="FQ467">
            <v>6.1</v>
          </cell>
          <cell r="FR467">
            <v>1.1000000000000001</v>
          </cell>
          <cell r="FS467">
            <v>0</v>
          </cell>
          <cell r="FT467">
            <v>2.9</v>
          </cell>
          <cell r="FU467">
            <v>1.8</v>
          </cell>
          <cell r="FV467">
            <v>1.1000000000000001</v>
          </cell>
          <cell r="FW467">
            <v>2</v>
          </cell>
          <cell r="FX467">
            <v>0</v>
          </cell>
          <cell r="FY467">
            <v>1.1000000000000001</v>
          </cell>
          <cell r="FZ467">
            <v>3.1</v>
          </cell>
          <cell r="GA467">
            <v>1.9</v>
          </cell>
          <cell r="GB467">
            <v>1.2</v>
          </cell>
          <cell r="GC467">
            <v>0</v>
          </cell>
          <cell r="GD467">
            <v>2.2000000000000002</v>
          </cell>
          <cell r="GE467">
            <v>1</v>
          </cell>
          <cell r="GF467">
            <v>1.8</v>
          </cell>
          <cell r="GG467">
            <v>1.6</v>
          </cell>
          <cell r="GH467">
            <v>0</v>
          </cell>
          <cell r="GI467">
            <v>1.4</v>
          </cell>
          <cell r="GJ467">
            <v>1.6</v>
          </cell>
          <cell r="GK467">
            <v>1.9</v>
          </cell>
          <cell r="GL467">
            <v>1.8</v>
          </cell>
          <cell r="GM467">
            <v>0</v>
          </cell>
          <cell r="GN467">
            <v>1.4</v>
          </cell>
          <cell r="GO467">
            <v>-1.2</v>
          </cell>
          <cell r="GP467">
            <v>-1.1000000000000001</v>
          </cell>
          <cell r="GQ467">
            <v>-2</v>
          </cell>
          <cell r="GR467">
            <v>0</v>
          </cell>
          <cell r="GS467">
            <v>-3.4</v>
          </cell>
          <cell r="GT467">
            <v>3.6</v>
          </cell>
          <cell r="GU467">
            <v>0.5</v>
          </cell>
          <cell r="GV467">
            <v>2</v>
          </cell>
          <cell r="GW467">
            <v>0</v>
          </cell>
          <cell r="GX467">
            <v>1.9</v>
          </cell>
          <cell r="GY467">
            <v>1.7</v>
          </cell>
          <cell r="GZ467">
            <v>0.9</v>
          </cell>
          <cell r="HA467">
            <v>1.6</v>
          </cell>
          <cell r="HB467">
            <v>0</v>
          </cell>
          <cell r="HC467">
            <v>2.7</v>
          </cell>
          <cell r="HD467">
            <v>-0.4</v>
          </cell>
          <cell r="HE467">
            <v>0.2</v>
          </cell>
          <cell r="HF467">
            <v>0.5</v>
          </cell>
          <cell r="HG467">
            <v>0</v>
          </cell>
          <cell r="HH467">
            <v>0.3</v>
          </cell>
          <cell r="HI467">
            <v>-0.1</v>
          </cell>
          <cell r="HJ467">
            <v>1.1000000000000001</v>
          </cell>
          <cell r="HK467">
            <v>1.4</v>
          </cell>
          <cell r="HL467">
            <v>0</v>
          </cell>
          <cell r="HM467">
            <v>0.2</v>
          </cell>
          <cell r="HN467">
            <v>0.7</v>
          </cell>
          <cell r="HO467">
            <v>0.5</v>
          </cell>
        </row>
        <row r="468">
          <cell r="A468" t="str">
            <v>QTQPCE</v>
          </cell>
          <cell r="B468" t="str">
            <v>QTQ % change of S.A. series</v>
          </cell>
          <cell r="C468" t="str">
            <v>PCE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-5.8</v>
          </cell>
          <cell r="W468">
            <v>3.2</v>
          </cell>
          <cell r="X468">
            <v>2.5</v>
          </cell>
          <cell r="Y468">
            <v>0</v>
          </cell>
          <cell r="Z468">
            <v>-3.6</v>
          </cell>
          <cell r="AA468">
            <v>3.7</v>
          </cell>
          <cell r="AB468">
            <v>-1.8</v>
          </cell>
          <cell r="AC468">
            <v>-7.3</v>
          </cell>
          <cell r="AD468">
            <v>0</v>
          </cell>
          <cell r="AE468">
            <v>10.9</v>
          </cell>
          <cell r="AF468">
            <v>-4.9000000000000004</v>
          </cell>
          <cell r="AG468">
            <v>4.7</v>
          </cell>
          <cell r="AH468">
            <v>1.2</v>
          </cell>
          <cell r="AI468">
            <v>0</v>
          </cell>
          <cell r="AJ468">
            <v>1.1000000000000001</v>
          </cell>
          <cell r="AK468">
            <v>6.2</v>
          </cell>
          <cell r="AL468">
            <v>-5</v>
          </cell>
          <cell r="AM468">
            <v>9.4</v>
          </cell>
          <cell r="AN468">
            <v>0</v>
          </cell>
          <cell r="AO468">
            <v>2.1</v>
          </cell>
          <cell r="AP468">
            <v>4.8</v>
          </cell>
          <cell r="AQ468">
            <v>7.5</v>
          </cell>
          <cell r="AR468">
            <v>2.1</v>
          </cell>
          <cell r="AS468">
            <v>0</v>
          </cell>
          <cell r="AT468">
            <v>3.7</v>
          </cell>
          <cell r="AU468">
            <v>3.9</v>
          </cell>
          <cell r="AV468">
            <v>3.5</v>
          </cell>
          <cell r="AW468">
            <v>5.0999999999999996</v>
          </cell>
          <cell r="AX468">
            <v>0</v>
          </cell>
          <cell r="AY468">
            <v>-2.2000000000000002</v>
          </cell>
          <cell r="AZ468">
            <v>4.2</v>
          </cell>
          <cell r="BA468">
            <v>2.2999999999999998</v>
          </cell>
          <cell r="BB468">
            <v>2</v>
          </cell>
          <cell r="BC468">
            <v>0</v>
          </cell>
          <cell r="BD468">
            <v>3.4</v>
          </cell>
          <cell r="BE468">
            <v>2.8</v>
          </cell>
          <cell r="BF468">
            <v>3.7</v>
          </cell>
          <cell r="BG468">
            <v>1.7</v>
          </cell>
          <cell r="BH468">
            <v>0</v>
          </cell>
          <cell r="BI468">
            <v>3.1</v>
          </cell>
          <cell r="BJ468">
            <v>0.8</v>
          </cell>
          <cell r="BK468">
            <v>-2.7</v>
          </cell>
          <cell r="BL468">
            <v>5.0999999999999996</v>
          </cell>
          <cell r="BM468">
            <v>0</v>
          </cell>
          <cell r="BN468">
            <v>2.1</v>
          </cell>
          <cell r="BO468">
            <v>-2.7</v>
          </cell>
          <cell r="BP468">
            <v>5.0999999999999996</v>
          </cell>
          <cell r="BQ468">
            <v>0.1</v>
          </cell>
          <cell r="BR468">
            <v>0</v>
          </cell>
          <cell r="BS468">
            <v>3.8</v>
          </cell>
          <cell r="BT468">
            <v>1.8</v>
          </cell>
          <cell r="BU468">
            <v>1.1000000000000001</v>
          </cell>
          <cell r="BV468">
            <v>0.2</v>
          </cell>
          <cell r="BW468">
            <v>0</v>
          </cell>
          <cell r="BX468">
            <v>2.8</v>
          </cell>
          <cell r="BY468">
            <v>0.1</v>
          </cell>
          <cell r="BZ468">
            <v>3.5</v>
          </cell>
          <cell r="CA468">
            <v>0</v>
          </cell>
          <cell r="CB468">
            <v>0</v>
          </cell>
          <cell r="CC468">
            <v>-0.2</v>
          </cell>
          <cell r="CD468">
            <v>2.7</v>
          </cell>
          <cell r="CE468">
            <v>-0.4</v>
          </cell>
          <cell r="CF468">
            <v>3.3</v>
          </cell>
          <cell r="CG468">
            <v>0</v>
          </cell>
          <cell r="CH468">
            <v>2.1</v>
          </cell>
          <cell r="CI468">
            <v>1</v>
          </cell>
          <cell r="CJ468">
            <v>3.5</v>
          </cell>
          <cell r="CK468">
            <v>2.9</v>
          </cell>
          <cell r="CL468">
            <v>0</v>
          </cell>
          <cell r="CM468">
            <v>1.6</v>
          </cell>
          <cell r="CN468">
            <v>5.0999999999999996</v>
          </cell>
          <cell r="CO468">
            <v>1</v>
          </cell>
          <cell r="CP468">
            <v>0.5</v>
          </cell>
          <cell r="CQ468">
            <v>0</v>
          </cell>
          <cell r="CR468">
            <v>3.6</v>
          </cell>
          <cell r="CS468">
            <v>1.9</v>
          </cell>
          <cell r="CT468">
            <v>2.2999999999999998</v>
          </cell>
          <cell r="CU468">
            <v>2.7</v>
          </cell>
          <cell r="CV468">
            <v>0</v>
          </cell>
          <cell r="CW468">
            <v>-0.1</v>
          </cell>
          <cell r="CX468">
            <v>-0.3</v>
          </cell>
          <cell r="CY468">
            <v>0.6</v>
          </cell>
          <cell r="CZ468">
            <v>0.5</v>
          </cell>
          <cell r="DA468">
            <v>0</v>
          </cell>
          <cell r="DB468">
            <v>1.6</v>
          </cell>
          <cell r="DC468">
            <v>3</v>
          </cell>
          <cell r="DD468">
            <v>2.8</v>
          </cell>
          <cell r="DE468">
            <v>1.1000000000000001</v>
          </cell>
          <cell r="DF468">
            <v>0</v>
          </cell>
          <cell r="DG468">
            <v>1.2</v>
          </cell>
          <cell r="DH468">
            <v>3.5</v>
          </cell>
          <cell r="DI468">
            <v>4.5999999999999996</v>
          </cell>
          <cell r="DJ468">
            <v>-0.3</v>
          </cell>
          <cell r="DK468">
            <v>0</v>
          </cell>
          <cell r="DL468">
            <v>1.6</v>
          </cell>
          <cell r="DM468">
            <v>2.5</v>
          </cell>
          <cell r="DN468">
            <v>4.5999999999999996</v>
          </cell>
          <cell r="DO468">
            <v>-1.2</v>
          </cell>
          <cell r="DP468">
            <v>0</v>
          </cell>
          <cell r="DQ468">
            <v>1.6</v>
          </cell>
          <cell r="DR468">
            <v>3.4</v>
          </cell>
          <cell r="DS468">
            <v>1.9</v>
          </cell>
          <cell r="DT468">
            <v>2</v>
          </cell>
          <cell r="DU468">
            <v>0</v>
          </cell>
          <cell r="DV468">
            <v>2.5</v>
          </cell>
          <cell r="DW468">
            <v>-0.3</v>
          </cell>
          <cell r="DX468">
            <v>0.9</v>
          </cell>
          <cell r="DY468">
            <v>1.6</v>
          </cell>
          <cell r="DZ468">
            <v>0</v>
          </cell>
          <cell r="EA468">
            <v>0</v>
          </cell>
          <cell r="EB468">
            <v>0</v>
          </cell>
          <cell r="EC468">
            <v>-1</v>
          </cell>
          <cell r="ED468">
            <v>2</v>
          </cell>
          <cell r="EE468">
            <v>0</v>
          </cell>
          <cell r="EF468">
            <v>2</v>
          </cell>
          <cell r="EG468">
            <v>-1</v>
          </cell>
          <cell r="EH468">
            <v>1.3</v>
          </cell>
          <cell r="EI468">
            <v>2.9</v>
          </cell>
          <cell r="EJ468">
            <v>0</v>
          </cell>
          <cell r="EK468">
            <v>1.2</v>
          </cell>
          <cell r="EL468">
            <v>1.7</v>
          </cell>
          <cell r="EM468">
            <v>1.7</v>
          </cell>
          <cell r="EN468">
            <v>-1.9</v>
          </cell>
          <cell r="EO468">
            <v>0</v>
          </cell>
          <cell r="EP468">
            <v>-2.7</v>
          </cell>
          <cell r="EQ468">
            <v>-1.7</v>
          </cell>
          <cell r="ER468">
            <v>-2.4</v>
          </cell>
          <cell r="ES468">
            <v>-0.9</v>
          </cell>
          <cell r="ET468">
            <v>0</v>
          </cell>
          <cell r="EU468">
            <v>1.4</v>
          </cell>
          <cell r="EV468">
            <v>2.5</v>
          </cell>
          <cell r="EW468">
            <v>-0.1</v>
          </cell>
          <cell r="EX468">
            <v>0.8</v>
          </cell>
          <cell r="EY468">
            <v>0</v>
          </cell>
          <cell r="EZ468">
            <v>2.2000000000000002</v>
          </cell>
          <cell r="FA468">
            <v>0.7</v>
          </cell>
          <cell r="FB468">
            <v>0.4</v>
          </cell>
          <cell r="FC468">
            <v>1.4</v>
          </cell>
          <cell r="FD468">
            <v>0</v>
          </cell>
          <cell r="FE468">
            <v>0.3</v>
          </cell>
          <cell r="FF468">
            <v>0.6</v>
          </cell>
          <cell r="FG468">
            <v>-1.2</v>
          </cell>
          <cell r="FH468">
            <v>-0.7</v>
          </cell>
          <cell r="FI468">
            <v>0</v>
          </cell>
          <cell r="FJ468">
            <v>1.6</v>
          </cell>
          <cell r="FK468">
            <v>-1.8</v>
          </cell>
          <cell r="FL468">
            <v>0</v>
          </cell>
          <cell r="FM468">
            <v>-1.5</v>
          </cell>
          <cell r="FN468">
            <v>0</v>
          </cell>
          <cell r="FO468">
            <v>-1.1000000000000001</v>
          </cell>
          <cell r="FP468">
            <v>-2</v>
          </cell>
          <cell r="FQ468">
            <v>4.9000000000000004</v>
          </cell>
          <cell r="FR468">
            <v>1.1000000000000001</v>
          </cell>
          <cell r="FS468">
            <v>0</v>
          </cell>
          <cell r="FT468">
            <v>2.2999999999999998</v>
          </cell>
          <cell r="FU468">
            <v>2</v>
          </cell>
          <cell r="FV468">
            <v>0.3</v>
          </cell>
          <cell r="FW468">
            <v>1.3</v>
          </cell>
          <cell r="FX468">
            <v>0</v>
          </cell>
          <cell r="FY468">
            <v>-0.1</v>
          </cell>
          <cell r="FZ468">
            <v>0.7</v>
          </cell>
          <cell r="GA468">
            <v>2.4</v>
          </cell>
          <cell r="GB468">
            <v>1.1000000000000001</v>
          </cell>
          <cell r="GC468">
            <v>0</v>
          </cell>
          <cell r="GD468">
            <v>1.8</v>
          </cell>
          <cell r="GE468">
            <v>1.6</v>
          </cell>
          <cell r="GF468">
            <v>0.2</v>
          </cell>
          <cell r="GG468">
            <v>2.5</v>
          </cell>
          <cell r="GH468">
            <v>0</v>
          </cell>
          <cell r="GI468">
            <v>1.8</v>
          </cell>
          <cell r="GJ468">
            <v>3.2</v>
          </cell>
          <cell r="GK468">
            <v>2.6</v>
          </cell>
          <cell r="GL468">
            <v>1.8</v>
          </cell>
          <cell r="GM468">
            <v>0</v>
          </cell>
          <cell r="GN468">
            <v>0.7</v>
          </cell>
          <cell r="GO468">
            <v>-1.6</v>
          </cell>
          <cell r="GP468">
            <v>-0.8</v>
          </cell>
          <cell r="GQ468">
            <v>-2.1</v>
          </cell>
          <cell r="GR468">
            <v>0</v>
          </cell>
          <cell r="GS468">
            <v>-1.4</v>
          </cell>
          <cell r="GT468">
            <v>4.7</v>
          </cell>
          <cell r="GU468">
            <v>0.4</v>
          </cell>
          <cell r="GV468">
            <v>1.4</v>
          </cell>
          <cell r="GW468">
            <v>0</v>
          </cell>
          <cell r="GX468">
            <v>1</v>
          </cell>
          <cell r="GY468">
            <v>0.9</v>
          </cell>
          <cell r="GZ468">
            <v>1.8</v>
          </cell>
          <cell r="HA468">
            <v>3.7</v>
          </cell>
          <cell r="HB468">
            <v>0</v>
          </cell>
          <cell r="HC468">
            <v>1.5</v>
          </cell>
          <cell r="HD468">
            <v>2.8</v>
          </cell>
          <cell r="HE468">
            <v>1.4</v>
          </cell>
          <cell r="HF468">
            <v>0.1</v>
          </cell>
          <cell r="HG468">
            <v>0</v>
          </cell>
          <cell r="HH468">
            <v>1</v>
          </cell>
          <cell r="HI468">
            <v>-0.1</v>
          </cell>
          <cell r="HJ468">
            <v>0.6</v>
          </cell>
          <cell r="HK468">
            <v>1.2</v>
          </cell>
          <cell r="HL468">
            <v>0</v>
          </cell>
          <cell r="HM468">
            <v>4.4000000000000004</v>
          </cell>
          <cell r="HN468">
            <v>-2</v>
          </cell>
          <cell r="HO468">
            <v>-0.8</v>
          </cell>
        </row>
        <row r="469">
          <cell r="A469" t="str">
            <v>QTQGCE</v>
          </cell>
          <cell r="B469" t="str">
            <v>QTQ % change of S.A. series</v>
          </cell>
          <cell r="C469" t="str">
            <v>GCE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0.5</v>
          </cell>
          <cell r="W469">
            <v>7.3</v>
          </cell>
          <cell r="X469">
            <v>5.6</v>
          </cell>
          <cell r="Y469">
            <v>0</v>
          </cell>
          <cell r="Z469">
            <v>-5.8</v>
          </cell>
          <cell r="AA469">
            <v>2</v>
          </cell>
          <cell r="AB469">
            <v>12.3</v>
          </cell>
          <cell r="AC469">
            <v>-1.6</v>
          </cell>
          <cell r="AD469">
            <v>0</v>
          </cell>
          <cell r="AE469">
            <v>1.2</v>
          </cell>
          <cell r="AF469">
            <v>1.8</v>
          </cell>
          <cell r="AG469">
            <v>-2.9</v>
          </cell>
          <cell r="AH469">
            <v>2.8</v>
          </cell>
          <cell r="AI469">
            <v>0</v>
          </cell>
          <cell r="AJ469">
            <v>1.2</v>
          </cell>
          <cell r="AK469">
            <v>3.8</v>
          </cell>
          <cell r="AL469">
            <v>1.7</v>
          </cell>
          <cell r="AM469">
            <v>-0.3</v>
          </cell>
          <cell r="AN469">
            <v>0</v>
          </cell>
          <cell r="AO469">
            <v>4</v>
          </cell>
          <cell r="AP469">
            <v>1.9</v>
          </cell>
          <cell r="AQ469">
            <v>0.9</v>
          </cell>
          <cell r="AR469">
            <v>4.0999999999999996</v>
          </cell>
          <cell r="AS469">
            <v>0</v>
          </cell>
          <cell r="AT469">
            <v>1.5</v>
          </cell>
          <cell r="AU469">
            <v>2</v>
          </cell>
          <cell r="AV469">
            <v>4.5999999999999996</v>
          </cell>
          <cell r="AW469">
            <v>-0.5</v>
          </cell>
          <cell r="AX469">
            <v>0</v>
          </cell>
          <cell r="AY469">
            <v>6.2</v>
          </cell>
          <cell r="AZ469">
            <v>-1.1000000000000001</v>
          </cell>
          <cell r="BA469">
            <v>2.9</v>
          </cell>
          <cell r="BB469">
            <v>2.7</v>
          </cell>
          <cell r="BC469">
            <v>0</v>
          </cell>
          <cell r="BD469">
            <v>-2.6</v>
          </cell>
          <cell r="BE469">
            <v>5</v>
          </cell>
          <cell r="BF469">
            <v>3.6</v>
          </cell>
          <cell r="BG469">
            <v>6</v>
          </cell>
          <cell r="BH469">
            <v>0</v>
          </cell>
          <cell r="BI469">
            <v>21.8</v>
          </cell>
          <cell r="BJ469">
            <v>-13</v>
          </cell>
          <cell r="BK469">
            <v>0.9</v>
          </cell>
          <cell r="BL469">
            <v>9.8000000000000007</v>
          </cell>
          <cell r="BM469">
            <v>0</v>
          </cell>
          <cell r="BN469">
            <v>-0.2</v>
          </cell>
          <cell r="BO469">
            <v>3.1</v>
          </cell>
          <cell r="BP469">
            <v>1.5</v>
          </cell>
          <cell r="BQ469">
            <v>-4.5</v>
          </cell>
          <cell r="BR469">
            <v>0</v>
          </cell>
          <cell r="BS469">
            <v>4.3</v>
          </cell>
          <cell r="BT469">
            <v>6.3</v>
          </cell>
          <cell r="BU469">
            <v>-1</v>
          </cell>
          <cell r="BV469">
            <v>-0.7</v>
          </cell>
          <cell r="BW469">
            <v>0</v>
          </cell>
          <cell r="BX469">
            <v>1.7</v>
          </cell>
          <cell r="BY469">
            <v>0.5</v>
          </cell>
          <cell r="BZ469">
            <v>4.2</v>
          </cell>
          <cell r="CA469">
            <v>-1.9</v>
          </cell>
          <cell r="CB469">
            <v>0</v>
          </cell>
          <cell r="CC469">
            <v>-0.1</v>
          </cell>
          <cell r="CD469">
            <v>0.6</v>
          </cell>
          <cell r="CE469">
            <v>3.4</v>
          </cell>
          <cell r="CF469">
            <v>0.9</v>
          </cell>
          <cell r="CG469">
            <v>0</v>
          </cell>
          <cell r="CH469">
            <v>1.5</v>
          </cell>
          <cell r="CI469">
            <v>2</v>
          </cell>
          <cell r="CJ469">
            <v>0.4</v>
          </cell>
          <cell r="CK469">
            <v>1.9</v>
          </cell>
          <cell r="CL469">
            <v>0</v>
          </cell>
          <cell r="CM469">
            <v>0</v>
          </cell>
          <cell r="CN469">
            <v>0.1</v>
          </cell>
          <cell r="CO469">
            <v>1.2</v>
          </cell>
          <cell r="CP469">
            <v>1.5</v>
          </cell>
          <cell r="CQ469">
            <v>0</v>
          </cell>
          <cell r="CR469">
            <v>-1.4</v>
          </cell>
          <cell r="CS469">
            <v>2.9</v>
          </cell>
          <cell r="CT469">
            <v>5.9</v>
          </cell>
          <cell r="CU469">
            <v>-5.9</v>
          </cell>
          <cell r="CV469">
            <v>0</v>
          </cell>
          <cell r="CW469">
            <v>6</v>
          </cell>
          <cell r="CX469">
            <v>-0.2</v>
          </cell>
          <cell r="CY469">
            <v>-0.5</v>
          </cell>
          <cell r="CZ469">
            <v>2.7</v>
          </cell>
          <cell r="DA469">
            <v>0</v>
          </cell>
          <cell r="DB469">
            <v>3.1</v>
          </cell>
          <cell r="DC469">
            <v>-3.6</v>
          </cell>
          <cell r="DD469">
            <v>6.3</v>
          </cell>
          <cell r="DE469">
            <v>0.1</v>
          </cell>
          <cell r="DF469">
            <v>0</v>
          </cell>
          <cell r="DG469">
            <v>4.5999999999999996</v>
          </cell>
          <cell r="DH469">
            <v>0.5</v>
          </cell>
          <cell r="DI469">
            <v>-0.4</v>
          </cell>
          <cell r="DJ469">
            <v>3.5</v>
          </cell>
          <cell r="DK469">
            <v>0</v>
          </cell>
          <cell r="DL469">
            <v>8.3000000000000007</v>
          </cell>
          <cell r="DM469">
            <v>1.7</v>
          </cell>
          <cell r="DN469">
            <v>1.4</v>
          </cell>
          <cell r="DO469">
            <v>0.6</v>
          </cell>
          <cell r="DP469">
            <v>0</v>
          </cell>
          <cell r="DQ469">
            <v>-2.5</v>
          </cell>
          <cell r="DR469">
            <v>4.5999999999999996</v>
          </cell>
          <cell r="DS469">
            <v>-0.3</v>
          </cell>
          <cell r="DT469">
            <v>1.2</v>
          </cell>
          <cell r="DU469">
            <v>0</v>
          </cell>
          <cell r="DV469">
            <v>-0.2</v>
          </cell>
          <cell r="DW469">
            <v>3.2</v>
          </cell>
          <cell r="DX469">
            <v>-0.7</v>
          </cell>
          <cell r="DY469">
            <v>0.8</v>
          </cell>
          <cell r="DZ469">
            <v>0</v>
          </cell>
          <cell r="EA469">
            <v>0.7</v>
          </cell>
          <cell r="EB469">
            <v>0.1</v>
          </cell>
          <cell r="EC469">
            <v>2.8</v>
          </cell>
          <cell r="ED469">
            <v>0.3</v>
          </cell>
          <cell r="EE469">
            <v>0</v>
          </cell>
          <cell r="EF469">
            <v>-0.3</v>
          </cell>
          <cell r="EG469">
            <v>1.5</v>
          </cell>
          <cell r="EH469">
            <v>2.9</v>
          </cell>
          <cell r="EI469">
            <v>0.6</v>
          </cell>
          <cell r="EJ469">
            <v>0</v>
          </cell>
          <cell r="EK469">
            <v>0.2</v>
          </cell>
          <cell r="EL469">
            <v>2.8</v>
          </cell>
          <cell r="EM469">
            <v>-3.7</v>
          </cell>
          <cell r="EN469">
            <v>0.6</v>
          </cell>
          <cell r="EO469">
            <v>0</v>
          </cell>
          <cell r="EP469">
            <v>0.3</v>
          </cell>
          <cell r="EQ469">
            <v>-0.5</v>
          </cell>
          <cell r="ER469">
            <v>4.2</v>
          </cell>
          <cell r="ES469">
            <v>-0.9</v>
          </cell>
          <cell r="ET469">
            <v>0</v>
          </cell>
          <cell r="EU469">
            <v>0.6</v>
          </cell>
          <cell r="EV469">
            <v>0.3</v>
          </cell>
          <cell r="EW469">
            <v>0.6</v>
          </cell>
          <cell r="EX469">
            <v>4.0999999999999996</v>
          </cell>
          <cell r="EY469">
            <v>0</v>
          </cell>
          <cell r="EZ469">
            <v>-1.2</v>
          </cell>
          <cell r="FA469">
            <v>0.1</v>
          </cell>
          <cell r="FB469">
            <v>-0.1</v>
          </cell>
          <cell r="FC469">
            <v>0.8</v>
          </cell>
          <cell r="FD469">
            <v>0</v>
          </cell>
          <cell r="FE469">
            <v>4.7</v>
          </cell>
          <cell r="FF469">
            <v>0.2</v>
          </cell>
          <cell r="FG469">
            <v>1.4</v>
          </cell>
          <cell r="FH469">
            <v>0.4</v>
          </cell>
          <cell r="FI469">
            <v>0</v>
          </cell>
          <cell r="FJ469">
            <v>0.2</v>
          </cell>
          <cell r="FK469">
            <v>1.9</v>
          </cell>
          <cell r="FL469">
            <v>1.4</v>
          </cell>
          <cell r="FM469">
            <v>-2</v>
          </cell>
          <cell r="FN469">
            <v>0</v>
          </cell>
          <cell r="FO469">
            <v>-0.1</v>
          </cell>
          <cell r="FP469">
            <v>2.1</v>
          </cell>
          <cell r="FQ469">
            <v>1.2</v>
          </cell>
          <cell r="FR469">
            <v>2.2999999999999998</v>
          </cell>
          <cell r="FS469">
            <v>0</v>
          </cell>
          <cell r="FT469">
            <v>0.2</v>
          </cell>
          <cell r="FU469">
            <v>-2.4</v>
          </cell>
          <cell r="FV469">
            <v>-0.3</v>
          </cell>
          <cell r="FW469">
            <v>1.4</v>
          </cell>
          <cell r="FX469">
            <v>0</v>
          </cell>
          <cell r="FY469">
            <v>-2.6</v>
          </cell>
          <cell r="FZ469">
            <v>0</v>
          </cell>
          <cell r="GA469">
            <v>-0.1</v>
          </cell>
          <cell r="GB469">
            <v>-0.9</v>
          </cell>
          <cell r="GC469">
            <v>0</v>
          </cell>
          <cell r="GD469">
            <v>2.8</v>
          </cell>
          <cell r="GE469">
            <v>-2.2000000000000002</v>
          </cell>
          <cell r="GF469">
            <v>0.5</v>
          </cell>
          <cell r="GG469">
            <v>1.1000000000000001</v>
          </cell>
          <cell r="GH469">
            <v>0</v>
          </cell>
          <cell r="GI469">
            <v>3.4</v>
          </cell>
          <cell r="GJ469">
            <v>-1.7</v>
          </cell>
          <cell r="GK469">
            <v>0.2</v>
          </cell>
          <cell r="GL469">
            <v>1.6</v>
          </cell>
          <cell r="GM469">
            <v>0</v>
          </cell>
          <cell r="GN469">
            <v>0.3</v>
          </cell>
          <cell r="GO469">
            <v>0.9</v>
          </cell>
          <cell r="GP469">
            <v>-0.4</v>
          </cell>
          <cell r="GQ469">
            <v>1.6</v>
          </cell>
          <cell r="GR469">
            <v>0</v>
          </cell>
          <cell r="GS469">
            <v>-0.7</v>
          </cell>
          <cell r="GT469">
            <v>1.9</v>
          </cell>
          <cell r="GU469">
            <v>0.5</v>
          </cell>
          <cell r="GV469">
            <v>0.4</v>
          </cell>
          <cell r="GW469">
            <v>0</v>
          </cell>
          <cell r="GX469">
            <v>1</v>
          </cell>
          <cell r="GY469">
            <v>1.2</v>
          </cell>
          <cell r="GZ469">
            <v>0.9</v>
          </cell>
          <cell r="HA469">
            <v>-0.4</v>
          </cell>
          <cell r="HB469">
            <v>0</v>
          </cell>
          <cell r="HC469">
            <v>1.3</v>
          </cell>
          <cell r="HD469">
            <v>0</v>
          </cell>
          <cell r="HE469">
            <v>0.9</v>
          </cell>
          <cell r="HF469">
            <v>1</v>
          </cell>
          <cell r="HG469">
            <v>0</v>
          </cell>
          <cell r="HH469">
            <v>1.2</v>
          </cell>
          <cell r="HI469">
            <v>1</v>
          </cell>
          <cell r="HJ469">
            <v>0.7</v>
          </cell>
          <cell r="HK469">
            <v>0.6</v>
          </cell>
          <cell r="HL469">
            <v>0</v>
          </cell>
          <cell r="HM469">
            <v>-0.2</v>
          </cell>
          <cell r="HN469">
            <v>2.2000000000000002</v>
          </cell>
          <cell r="HO469">
            <v>0.1</v>
          </cell>
        </row>
        <row r="470">
          <cell r="A470" t="str">
            <v>QTQTXG</v>
          </cell>
          <cell r="B470" t="str">
            <v>QTQ % change of S.A. series</v>
          </cell>
          <cell r="C470" t="str">
            <v>Total Exports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-2.7</v>
          </cell>
          <cell r="BP470">
            <v>-0.2</v>
          </cell>
          <cell r="BQ470">
            <v>5.3</v>
          </cell>
          <cell r="BR470">
            <v>0</v>
          </cell>
          <cell r="BS470">
            <v>0.7</v>
          </cell>
          <cell r="BT470">
            <v>6.7</v>
          </cell>
          <cell r="BU470">
            <v>5.5</v>
          </cell>
          <cell r="BV470">
            <v>8.3000000000000007</v>
          </cell>
          <cell r="BW470">
            <v>0</v>
          </cell>
          <cell r="BX470">
            <v>6.4</v>
          </cell>
          <cell r="BY470">
            <v>2.7</v>
          </cell>
          <cell r="BZ470">
            <v>2.2000000000000002</v>
          </cell>
          <cell r="CA470">
            <v>1.6</v>
          </cell>
          <cell r="CB470">
            <v>0</v>
          </cell>
          <cell r="CC470">
            <v>6.5</v>
          </cell>
          <cell r="CD470">
            <v>-3.5</v>
          </cell>
          <cell r="CE470">
            <v>-3.2</v>
          </cell>
          <cell r="CF470">
            <v>2.7</v>
          </cell>
          <cell r="CG470">
            <v>0</v>
          </cell>
          <cell r="CH470">
            <v>2.7</v>
          </cell>
          <cell r="CI470">
            <v>8.5</v>
          </cell>
          <cell r="CJ470">
            <v>5.9</v>
          </cell>
          <cell r="CK470">
            <v>10.5</v>
          </cell>
          <cell r="CL470">
            <v>0</v>
          </cell>
          <cell r="CM470">
            <v>8.1</v>
          </cell>
          <cell r="CN470">
            <v>8.3000000000000007</v>
          </cell>
          <cell r="CO470">
            <v>4.3</v>
          </cell>
          <cell r="CP470">
            <v>3.5</v>
          </cell>
          <cell r="CQ470">
            <v>0</v>
          </cell>
          <cell r="CR470">
            <v>6.5</v>
          </cell>
          <cell r="CS470">
            <v>8</v>
          </cell>
          <cell r="CT470">
            <v>7.1</v>
          </cell>
          <cell r="CU470">
            <v>5.8</v>
          </cell>
          <cell r="CV470">
            <v>0</v>
          </cell>
          <cell r="CW470">
            <v>-1.2</v>
          </cell>
          <cell r="CX470">
            <v>2</v>
          </cell>
          <cell r="CY470">
            <v>1.1000000000000001</v>
          </cell>
          <cell r="CZ470">
            <v>-1.2</v>
          </cell>
          <cell r="DA470">
            <v>0</v>
          </cell>
          <cell r="DB470">
            <v>-0.1</v>
          </cell>
          <cell r="DC470">
            <v>7.8</v>
          </cell>
          <cell r="DD470">
            <v>1.5</v>
          </cell>
          <cell r="DE470">
            <v>10.3</v>
          </cell>
          <cell r="DF470">
            <v>0</v>
          </cell>
          <cell r="DG470">
            <v>-1.8</v>
          </cell>
          <cell r="DH470">
            <v>6.2</v>
          </cell>
          <cell r="DI470">
            <v>3.2</v>
          </cell>
          <cell r="DJ470">
            <v>7.6</v>
          </cell>
          <cell r="DK470">
            <v>0</v>
          </cell>
          <cell r="DL470">
            <v>1.6</v>
          </cell>
          <cell r="DM470">
            <v>8.3000000000000007</v>
          </cell>
          <cell r="DN470">
            <v>0.9</v>
          </cell>
          <cell r="DO470">
            <v>6.3</v>
          </cell>
          <cell r="DP470">
            <v>0</v>
          </cell>
          <cell r="DQ470">
            <v>3</v>
          </cell>
          <cell r="DR470">
            <v>1.2</v>
          </cell>
          <cell r="DS470">
            <v>3.3</v>
          </cell>
          <cell r="DT470">
            <v>1.5</v>
          </cell>
          <cell r="DU470">
            <v>0</v>
          </cell>
          <cell r="DV470">
            <v>1.4</v>
          </cell>
          <cell r="DW470">
            <v>4.2</v>
          </cell>
          <cell r="DX470">
            <v>1.7</v>
          </cell>
          <cell r="DY470">
            <v>4.2</v>
          </cell>
          <cell r="DZ470">
            <v>0</v>
          </cell>
          <cell r="EA470">
            <v>4.0999999999999996</v>
          </cell>
          <cell r="EB470">
            <v>1.4</v>
          </cell>
          <cell r="EC470">
            <v>2</v>
          </cell>
          <cell r="ED470">
            <v>-0.9</v>
          </cell>
          <cell r="EE470">
            <v>0</v>
          </cell>
          <cell r="EF470">
            <v>1.6</v>
          </cell>
          <cell r="EG470">
            <v>2</v>
          </cell>
          <cell r="EH470">
            <v>1.3</v>
          </cell>
          <cell r="EI470">
            <v>0.1</v>
          </cell>
          <cell r="EJ470">
            <v>0</v>
          </cell>
          <cell r="EK470">
            <v>4.4000000000000004</v>
          </cell>
          <cell r="EL470">
            <v>2.5</v>
          </cell>
          <cell r="EM470">
            <v>0.3</v>
          </cell>
          <cell r="EN470">
            <v>1.9</v>
          </cell>
          <cell r="EO470">
            <v>0</v>
          </cell>
          <cell r="EP470">
            <v>-4.3</v>
          </cell>
          <cell r="EQ470">
            <v>-0.8</v>
          </cell>
          <cell r="ER470">
            <v>-6.2</v>
          </cell>
          <cell r="ES470">
            <v>0.9</v>
          </cell>
          <cell r="ET470">
            <v>0</v>
          </cell>
          <cell r="EU470">
            <v>-0.4</v>
          </cell>
          <cell r="EV470">
            <v>5.0999999999999996</v>
          </cell>
          <cell r="EW470">
            <v>3</v>
          </cell>
          <cell r="EX470">
            <v>3.5</v>
          </cell>
          <cell r="EY470">
            <v>0</v>
          </cell>
          <cell r="EZ470">
            <v>6.3</v>
          </cell>
          <cell r="FA470">
            <v>3.5</v>
          </cell>
          <cell r="FB470">
            <v>2.6</v>
          </cell>
          <cell r="FC470">
            <v>1.4</v>
          </cell>
          <cell r="FD470">
            <v>0</v>
          </cell>
          <cell r="FE470">
            <v>-2.4</v>
          </cell>
          <cell r="FF470">
            <v>-4.5999999999999996</v>
          </cell>
          <cell r="FG470">
            <v>0.9</v>
          </cell>
          <cell r="FH470">
            <v>-3.7</v>
          </cell>
          <cell r="FI470">
            <v>0</v>
          </cell>
          <cell r="FJ470">
            <v>3.5</v>
          </cell>
          <cell r="FK470">
            <v>5.6</v>
          </cell>
          <cell r="FL470">
            <v>5.9</v>
          </cell>
          <cell r="FM470">
            <v>3</v>
          </cell>
          <cell r="FN470">
            <v>0</v>
          </cell>
          <cell r="FO470">
            <v>2.4</v>
          </cell>
          <cell r="FP470">
            <v>1.7</v>
          </cell>
          <cell r="FQ470">
            <v>3.2</v>
          </cell>
          <cell r="FR470">
            <v>6.1</v>
          </cell>
          <cell r="FS470">
            <v>0</v>
          </cell>
          <cell r="FT470">
            <v>2.4</v>
          </cell>
          <cell r="FU470">
            <v>6.3</v>
          </cell>
          <cell r="FV470">
            <v>-0.6</v>
          </cell>
          <cell r="FW470">
            <v>3</v>
          </cell>
          <cell r="FX470">
            <v>0</v>
          </cell>
          <cell r="FY470">
            <v>-0.5</v>
          </cell>
          <cell r="FZ470">
            <v>8.3000000000000007</v>
          </cell>
          <cell r="GA470">
            <v>1.5</v>
          </cell>
          <cell r="GB470">
            <v>0.5</v>
          </cell>
          <cell r="GC470">
            <v>0</v>
          </cell>
          <cell r="GD470">
            <v>3</v>
          </cell>
          <cell r="GE470">
            <v>-0.2</v>
          </cell>
          <cell r="GF470">
            <v>4.8</v>
          </cell>
          <cell r="GG470">
            <v>2.5</v>
          </cell>
          <cell r="GH470">
            <v>0</v>
          </cell>
          <cell r="GI470">
            <v>1.9</v>
          </cell>
          <cell r="GJ470">
            <v>-0.5</v>
          </cell>
          <cell r="GK470">
            <v>1.1000000000000001</v>
          </cell>
          <cell r="GL470">
            <v>2.5</v>
          </cell>
          <cell r="GM470">
            <v>0</v>
          </cell>
          <cell r="GN470">
            <v>3.6</v>
          </cell>
          <cell r="GO470">
            <v>-3.6</v>
          </cell>
          <cell r="GP470">
            <v>0.3</v>
          </cell>
          <cell r="GQ470">
            <v>-4.9000000000000004</v>
          </cell>
          <cell r="GR470">
            <v>0</v>
          </cell>
          <cell r="GS470">
            <v>-14.5</v>
          </cell>
          <cell r="GT470">
            <v>6.2</v>
          </cell>
          <cell r="GU470">
            <v>0.4</v>
          </cell>
          <cell r="GV470">
            <v>8.4</v>
          </cell>
          <cell r="GW470">
            <v>0</v>
          </cell>
          <cell r="GX470">
            <v>3.9</v>
          </cell>
          <cell r="GY470">
            <v>6.1</v>
          </cell>
          <cell r="GZ470">
            <v>0.9</v>
          </cell>
          <cell r="HA470">
            <v>-1.7</v>
          </cell>
          <cell r="HB470">
            <v>0</v>
          </cell>
          <cell r="HC470">
            <v>8.4</v>
          </cell>
          <cell r="HD470">
            <v>-7.4</v>
          </cell>
          <cell r="HE470">
            <v>0.2</v>
          </cell>
          <cell r="HF470">
            <v>1.2</v>
          </cell>
          <cell r="HG470">
            <v>0</v>
          </cell>
          <cell r="HH470">
            <v>1.3</v>
          </cell>
          <cell r="HI470">
            <v>-1.7</v>
          </cell>
          <cell r="HJ470">
            <v>3.1</v>
          </cell>
          <cell r="HK470">
            <v>4.8</v>
          </cell>
          <cell r="HL470">
            <v>0</v>
          </cell>
          <cell r="HM470">
            <v>1.8</v>
          </cell>
          <cell r="HN470">
            <v>-3.1</v>
          </cell>
          <cell r="HO470">
            <v>3.1</v>
          </cell>
        </row>
        <row r="471">
          <cell r="A471" t="str">
            <v>QTQDX</v>
          </cell>
          <cell r="B471" t="str">
            <v>QTQ % change of S.A. series</v>
          </cell>
          <cell r="C471" t="str">
            <v>Domestic Exports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0</v>
          </cell>
          <cell r="CN471">
            <v>0</v>
          </cell>
          <cell r="CO471">
            <v>0</v>
          </cell>
          <cell r="CP471">
            <v>0</v>
          </cell>
          <cell r="CQ471">
            <v>0</v>
          </cell>
          <cell r="CR471">
            <v>0</v>
          </cell>
          <cell r="CS471">
            <v>0</v>
          </cell>
          <cell r="CT471">
            <v>0</v>
          </cell>
          <cell r="CU471">
            <v>0</v>
          </cell>
          <cell r="CV471">
            <v>0</v>
          </cell>
          <cell r="CW471">
            <v>0</v>
          </cell>
          <cell r="CX471">
            <v>0</v>
          </cell>
          <cell r="CY471">
            <v>0</v>
          </cell>
          <cell r="CZ471">
            <v>0</v>
          </cell>
          <cell r="DA471">
            <v>0</v>
          </cell>
          <cell r="DB471">
            <v>0</v>
          </cell>
          <cell r="DC471">
            <v>0</v>
          </cell>
          <cell r="DD471">
            <v>0</v>
          </cell>
          <cell r="DE471">
            <v>0</v>
          </cell>
          <cell r="DF471">
            <v>0</v>
          </cell>
          <cell r="DG471">
            <v>0</v>
          </cell>
          <cell r="DH471">
            <v>0</v>
          </cell>
          <cell r="DI471">
            <v>0</v>
          </cell>
          <cell r="DJ471">
            <v>0</v>
          </cell>
          <cell r="DK471">
            <v>0</v>
          </cell>
          <cell r="DL471">
            <v>0</v>
          </cell>
          <cell r="DM471">
            <v>0</v>
          </cell>
          <cell r="DN471">
            <v>0</v>
          </cell>
          <cell r="DO471">
            <v>0</v>
          </cell>
          <cell r="DP471">
            <v>0</v>
          </cell>
          <cell r="DQ471">
            <v>0</v>
          </cell>
          <cell r="DR471">
            <v>0</v>
          </cell>
          <cell r="DS471">
            <v>0</v>
          </cell>
          <cell r="DT471">
            <v>0</v>
          </cell>
          <cell r="DU471">
            <v>0</v>
          </cell>
          <cell r="DV471">
            <v>0</v>
          </cell>
          <cell r="DW471">
            <v>0</v>
          </cell>
          <cell r="DX471">
            <v>0</v>
          </cell>
          <cell r="DY471">
            <v>0</v>
          </cell>
          <cell r="DZ471">
            <v>0</v>
          </cell>
          <cell r="EA471">
            <v>0</v>
          </cell>
          <cell r="EB471">
            <v>0</v>
          </cell>
          <cell r="EC471">
            <v>0</v>
          </cell>
          <cell r="ED471">
            <v>0</v>
          </cell>
          <cell r="EE471">
            <v>0</v>
          </cell>
          <cell r="EF471">
            <v>0</v>
          </cell>
          <cell r="EG471">
            <v>0</v>
          </cell>
          <cell r="EH471">
            <v>0</v>
          </cell>
          <cell r="EI471">
            <v>0</v>
          </cell>
          <cell r="EJ471">
            <v>0</v>
          </cell>
          <cell r="EK471">
            <v>0</v>
          </cell>
          <cell r="EL471">
            <v>0</v>
          </cell>
          <cell r="EM471">
            <v>0</v>
          </cell>
          <cell r="EN471">
            <v>0</v>
          </cell>
          <cell r="EO471">
            <v>0</v>
          </cell>
          <cell r="EP471">
            <v>0</v>
          </cell>
          <cell r="EQ471">
            <v>0</v>
          </cell>
          <cell r="ER471">
            <v>0</v>
          </cell>
          <cell r="ES471">
            <v>0</v>
          </cell>
          <cell r="ET471">
            <v>0</v>
          </cell>
          <cell r="EU471">
            <v>0</v>
          </cell>
          <cell r="EV471">
            <v>0</v>
          </cell>
          <cell r="EW471">
            <v>0</v>
          </cell>
          <cell r="EX471">
            <v>0</v>
          </cell>
          <cell r="EY471">
            <v>0</v>
          </cell>
          <cell r="EZ471">
            <v>0</v>
          </cell>
          <cell r="FA471">
            <v>-4.8</v>
          </cell>
          <cell r="FB471">
            <v>-1</v>
          </cell>
          <cell r="FC471">
            <v>-3.5</v>
          </cell>
          <cell r="FD471">
            <v>0</v>
          </cell>
          <cell r="FE471">
            <v>-2.1</v>
          </cell>
          <cell r="FF471">
            <v>-0.5</v>
          </cell>
          <cell r="FG471">
            <v>-7.1</v>
          </cell>
          <cell r="FH471">
            <v>-0.4</v>
          </cell>
          <cell r="FI471">
            <v>0</v>
          </cell>
          <cell r="FJ471">
            <v>-4.3</v>
          </cell>
          <cell r="FK471">
            <v>-1.6</v>
          </cell>
          <cell r="FL471">
            <v>-2</v>
          </cell>
          <cell r="FM471">
            <v>-5.8</v>
          </cell>
          <cell r="FN471">
            <v>0</v>
          </cell>
          <cell r="FO471">
            <v>-2</v>
          </cell>
          <cell r="FP471">
            <v>-1</v>
          </cell>
          <cell r="FQ471">
            <v>4.5</v>
          </cell>
          <cell r="FR471">
            <v>-2.4</v>
          </cell>
          <cell r="FS471">
            <v>0</v>
          </cell>
          <cell r="FT471">
            <v>-1</v>
          </cell>
          <cell r="FU471">
            <v>5.5</v>
          </cell>
          <cell r="FV471">
            <v>-2.1</v>
          </cell>
          <cell r="FW471">
            <v>0.2</v>
          </cell>
          <cell r="FX471">
            <v>0</v>
          </cell>
          <cell r="FY471">
            <v>-11.1</v>
          </cell>
          <cell r="FZ471">
            <v>5.3</v>
          </cell>
          <cell r="GA471">
            <v>21.7</v>
          </cell>
          <cell r="GB471">
            <v>11.3</v>
          </cell>
          <cell r="GC471">
            <v>0</v>
          </cell>
          <cell r="GD471">
            <v>0</v>
          </cell>
          <cell r="GE471">
            <v>-9.6999999999999993</v>
          </cell>
          <cell r="GF471">
            <v>-6.5</v>
          </cell>
          <cell r="GG471">
            <v>-18.899999999999999</v>
          </cell>
          <cell r="GH471">
            <v>0</v>
          </cell>
          <cell r="GI471">
            <v>-0.4</v>
          </cell>
          <cell r="GJ471">
            <v>9.8000000000000007</v>
          </cell>
          <cell r="GK471">
            <v>-12.1</v>
          </cell>
          <cell r="GL471">
            <v>3.5</v>
          </cell>
          <cell r="GM471">
            <v>0</v>
          </cell>
          <cell r="GN471">
            <v>-4.3</v>
          </cell>
          <cell r="GO471">
            <v>-12.1</v>
          </cell>
          <cell r="GP471">
            <v>-8.6</v>
          </cell>
          <cell r="GQ471">
            <v>-7.1</v>
          </cell>
          <cell r="GR471">
            <v>0</v>
          </cell>
          <cell r="GS471">
            <v>-4.4000000000000004</v>
          </cell>
          <cell r="GT471">
            <v>-12.5</v>
          </cell>
          <cell r="GU471">
            <v>-10.6</v>
          </cell>
          <cell r="GV471">
            <v>11.1</v>
          </cell>
          <cell r="GW471">
            <v>0</v>
          </cell>
          <cell r="GX471">
            <v>-0.2</v>
          </cell>
          <cell r="GY471">
            <v>10.6</v>
          </cell>
          <cell r="GZ471">
            <v>-15.9</v>
          </cell>
          <cell r="HA471">
            <v>10.199999999999999</v>
          </cell>
          <cell r="HB471">
            <v>0</v>
          </cell>
          <cell r="HC471">
            <v>-2.6</v>
          </cell>
          <cell r="HD471">
            <v>4.3</v>
          </cell>
          <cell r="HE471">
            <v>-5.0999999999999996</v>
          </cell>
          <cell r="HF471">
            <v>-0.3</v>
          </cell>
          <cell r="HG471">
            <v>0</v>
          </cell>
          <cell r="HH471">
            <v>4.3</v>
          </cell>
          <cell r="HI471">
            <v>9.5</v>
          </cell>
          <cell r="HJ471">
            <v>3.3</v>
          </cell>
          <cell r="HK471">
            <v>-6.1</v>
          </cell>
          <cell r="HL471">
            <v>0</v>
          </cell>
          <cell r="HM471">
            <v>25</v>
          </cell>
          <cell r="HN471">
            <v>-34.799999999999997</v>
          </cell>
          <cell r="HO471">
            <v>13.1</v>
          </cell>
        </row>
        <row r="472">
          <cell r="A472" t="str">
            <v>QTQRX</v>
          </cell>
          <cell r="B472" t="str">
            <v>QTQ % change of S.A. series</v>
          </cell>
          <cell r="C472" t="str">
            <v>Re-exports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0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0</v>
          </cell>
          <cell r="CN472">
            <v>0</v>
          </cell>
          <cell r="CO472">
            <v>0</v>
          </cell>
          <cell r="CP472">
            <v>0</v>
          </cell>
          <cell r="CQ472">
            <v>0</v>
          </cell>
          <cell r="CR472">
            <v>0</v>
          </cell>
          <cell r="CS472">
            <v>0</v>
          </cell>
          <cell r="CT472">
            <v>0</v>
          </cell>
          <cell r="CU472">
            <v>0</v>
          </cell>
          <cell r="CV472">
            <v>0</v>
          </cell>
          <cell r="CW472">
            <v>0</v>
          </cell>
          <cell r="CX472">
            <v>0</v>
          </cell>
          <cell r="CY472">
            <v>0</v>
          </cell>
          <cell r="CZ472">
            <v>0</v>
          </cell>
          <cell r="DA472">
            <v>0</v>
          </cell>
          <cell r="DB472">
            <v>0</v>
          </cell>
          <cell r="DC472">
            <v>0</v>
          </cell>
          <cell r="DD472">
            <v>0</v>
          </cell>
          <cell r="DE472">
            <v>0</v>
          </cell>
          <cell r="DF472">
            <v>0</v>
          </cell>
          <cell r="DG472">
            <v>0</v>
          </cell>
          <cell r="DH472">
            <v>0</v>
          </cell>
          <cell r="DI472">
            <v>0</v>
          </cell>
          <cell r="DJ472">
            <v>0</v>
          </cell>
          <cell r="DK472">
            <v>0</v>
          </cell>
          <cell r="DL472">
            <v>0</v>
          </cell>
          <cell r="DM472">
            <v>0</v>
          </cell>
          <cell r="DN472">
            <v>0</v>
          </cell>
          <cell r="DO472">
            <v>0</v>
          </cell>
          <cell r="DP472">
            <v>0</v>
          </cell>
          <cell r="DQ472">
            <v>0</v>
          </cell>
          <cell r="DR472">
            <v>0</v>
          </cell>
          <cell r="DS472">
            <v>0</v>
          </cell>
          <cell r="DT472">
            <v>0</v>
          </cell>
          <cell r="DU472">
            <v>0</v>
          </cell>
          <cell r="DV472">
            <v>0</v>
          </cell>
          <cell r="DW472">
            <v>0</v>
          </cell>
          <cell r="DX472">
            <v>0</v>
          </cell>
          <cell r="DY472">
            <v>0</v>
          </cell>
          <cell r="DZ472">
            <v>0</v>
          </cell>
          <cell r="EA472">
            <v>0</v>
          </cell>
          <cell r="EB472">
            <v>0</v>
          </cell>
          <cell r="EC472">
            <v>0</v>
          </cell>
          <cell r="ED472">
            <v>0</v>
          </cell>
          <cell r="EE472">
            <v>0</v>
          </cell>
          <cell r="EF472">
            <v>0</v>
          </cell>
          <cell r="EG472">
            <v>0</v>
          </cell>
          <cell r="EH472">
            <v>0</v>
          </cell>
          <cell r="EI472">
            <v>0</v>
          </cell>
          <cell r="EJ472">
            <v>0</v>
          </cell>
          <cell r="EK472">
            <v>0</v>
          </cell>
          <cell r="EL472">
            <v>0</v>
          </cell>
          <cell r="EM472">
            <v>0</v>
          </cell>
          <cell r="EN472">
            <v>0</v>
          </cell>
          <cell r="EO472">
            <v>0</v>
          </cell>
          <cell r="EP472">
            <v>0</v>
          </cell>
          <cell r="EQ472">
            <v>0</v>
          </cell>
          <cell r="ER472">
            <v>0</v>
          </cell>
          <cell r="ES472">
            <v>0</v>
          </cell>
          <cell r="ET472">
            <v>0</v>
          </cell>
          <cell r="EU472">
            <v>0</v>
          </cell>
          <cell r="EV472">
            <v>0</v>
          </cell>
          <cell r="EW472">
            <v>0</v>
          </cell>
          <cell r="EX472">
            <v>0</v>
          </cell>
          <cell r="EY472">
            <v>0</v>
          </cell>
          <cell r="EZ472">
            <v>0</v>
          </cell>
          <cell r="FA472">
            <v>4.7</v>
          </cell>
          <cell r="FB472">
            <v>3.1</v>
          </cell>
          <cell r="FC472">
            <v>2.1</v>
          </cell>
          <cell r="FD472">
            <v>0</v>
          </cell>
          <cell r="FE472">
            <v>-2.5</v>
          </cell>
          <cell r="FF472">
            <v>-5.0999999999999996</v>
          </cell>
          <cell r="FG472">
            <v>2</v>
          </cell>
          <cell r="FH472">
            <v>-4.0999999999999996</v>
          </cell>
          <cell r="FI472">
            <v>0</v>
          </cell>
          <cell r="FJ472">
            <v>4.4000000000000004</v>
          </cell>
          <cell r="FK472">
            <v>6.3</v>
          </cell>
          <cell r="FL472">
            <v>6.7</v>
          </cell>
          <cell r="FM472">
            <v>3.8</v>
          </cell>
          <cell r="FN472">
            <v>0</v>
          </cell>
          <cell r="FO472">
            <v>2.7</v>
          </cell>
          <cell r="FP472">
            <v>1.9</v>
          </cell>
          <cell r="FQ472">
            <v>3.2</v>
          </cell>
          <cell r="FR472">
            <v>6.8</v>
          </cell>
          <cell r="FS472">
            <v>0</v>
          </cell>
          <cell r="FT472">
            <v>2.7</v>
          </cell>
          <cell r="FU472">
            <v>6.3</v>
          </cell>
          <cell r="FV472">
            <v>-0.5</v>
          </cell>
          <cell r="FW472">
            <v>3.2</v>
          </cell>
          <cell r="FX472">
            <v>0</v>
          </cell>
          <cell r="FY472">
            <v>0.2</v>
          </cell>
          <cell r="FZ472">
            <v>8.5</v>
          </cell>
          <cell r="GA472">
            <v>0.4</v>
          </cell>
          <cell r="GB472">
            <v>-0.2</v>
          </cell>
          <cell r="GC472">
            <v>0</v>
          </cell>
          <cell r="GD472">
            <v>3.2</v>
          </cell>
          <cell r="GE472">
            <v>0.5</v>
          </cell>
          <cell r="GF472">
            <v>5.5</v>
          </cell>
          <cell r="GG472">
            <v>3.8</v>
          </cell>
          <cell r="GH472">
            <v>0</v>
          </cell>
          <cell r="GI472">
            <v>2</v>
          </cell>
          <cell r="GJ472">
            <v>-0.9</v>
          </cell>
          <cell r="GK472">
            <v>1.7</v>
          </cell>
          <cell r="GL472">
            <v>2.5</v>
          </cell>
          <cell r="GM472">
            <v>0</v>
          </cell>
          <cell r="GN472">
            <v>3.9</v>
          </cell>
          <cell r="GO472">
            <v>-3.3</v>
          </cell>
          <cell r="GP472">
            <v>0.6</v>
          </cell>
          <cell r="GQ472">
            <v>-4.8</v>
          </cell>
          <cell r="GR472">
            <v>0</v>
          </cell>
          <cell r="GS472">
            <v>-14.8</v>
          </cell>
          <cell r="GT472">
            <v>6.9</v>
          </cell>
          <cell r="GU472">
            <v>0.7</v>
          </cell>
          <cell r="GV472">
            <v>8.3000000000000007</v>
          </cell>
          <cell r="GW472">
            <v>0</v>
          </cell>
          <cell r="GX472">
            <v>4.0999999999999996</v>
          </cell>
          <cell r="GY472">
            <v>6</v>
          </cell>
          <cell r="GZ472">
            <v>1.4</v>
          </cell>
          <cell r="HA472">
            <v>-2</v>
          </cell>
          <cell r="HB472">
            <v>0</v>
          </cell>
          <cell r="HC472">
            <v>8.8000000000000007</v>
          </cell>
          <cell r="HD472">
            <v>-7.7</v>
          </cell>
          <cell r="HE472">
            <v>0.3</v>
          </cell>
          <cell r="HF472">
            <v>1.2</v>
          </cell>
          <cell r="HG472">
            <v>0</v>
          </cell>
          <cell r="HH472">
            <v>1.3</v>
          </cell>
          <cell r="HI472">
            <v>-2</v>
          </cell>
          <cell r="HJ472">
            <v>3.1</v>
          </cell>
          <cell r="HK472">
            <v>5.0999999999999996</v>
          </cell>
          <cell r="HL472">
            <v>0</v>
          </cell>
          <cell r="HM472">
            <v>1.2</v>
          </cell>
          <cell r="HN472">
            <v>-2</v>
          </cell>
          <cell r="HO472">
            <v>2.9</v>
          </cell>
        </row>
        <row r="473">
          <cell r="A473" t="str">
            <v>QTQMG</v>
          </cell>
          <cell r="B473" t="str">
            <v>QTQ % change of S.A. series</v>
          </cell>
          <cell r="C473" t="str">
            <v>Imports of goods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0</v>
          </cell>
          <cell r="CN473">
            <v>0</v>
          </cell>
          <cell r="CO473">
            <v>0</v>
          </cell>
          <cell r="CP473">
            <v>0</v>
          </cell>
          <cell r="CQ473">
            <v>0</v>
          </cell>
          <cell r="CR473">
            <v>0</v>
          </cell>
          <cell r="CS473">
            <v>0</v>
          </cell>
          <cell r="CT473">
            <v>0</v>
          </cell>
          <cell r="CU473">
            <v>0</v>
          </cell>
          <cell r="CV473">
            <v>0</v>
          </cell>
          <cell r="CW473">
            <v>0</v>
          </cell>
          <cell r="CX473">
            <v>-0.6</v>
          </cell>
          <cell r="CY473">
            <v>-1.2</v>
          </cell>
          <cell r="CZ473">
            <v>-4.7</v>
          </cell>
          <cell r="DA473">
            <v>0</v>
          </cell>
          <cell r="DB473">
            <v>7.1</v>
          </cell>
          <cell r="DC473">
            <v>6.3</v>
          </cell>
          <cell r="DD473">
            <v>3.3</v>
          </cell>
          <cell r="DE473">
            <v>8.4</v>
          </cell>
          <cell r="DF473">
            <v>0</v>
          </cell>
          <cell r="DG473">
            <v>1.5</v>
          </cell>
          <cell r="DH473">
            <v>5</v>
          </cell>
          <cell r="DI473">
            <v>3.8</v>
          </cell>
          <cell r="DJ473">
            <v>5.5</v>
          </cell>
          <cell r="DK473">
            <v>0</v>
          </cell>
          <cell r="DL473">
            <v>5</v>
          </cell>
          <cell r="DM473">
            <v>8</v>
          </cell>
          <cell r="DN473">
            <v>1.5</v>
          </cell>
          <cell r="DO473">
            <v>6.9</v>
          </cell>
          <cell r="DP473">
            <v>0</v>
          </cell>
          <cell r="DQ473">
            <v>3.1</v>
          </cell>
          <cell r="DR473">
            <v>0.1</v>
          </cell>
          <cell r="DS473">
            <v>3.6</v>
          </cell>
          <cell r="DT473">
            <v>-0.3</v>
          </cell>
          <cell r="DU473">
            <v>0</v>
          </cell>
          <cell r="DV473">
            <v>4.4000000000000004</v>
          </cell>
          <cell r="DW473">
            <v>6.8</v>
          </cell>
          <cell r="DX473">
            <v>2.2000000000000002</v>
          </cell>
          <cell r="DY473">
            <v>3.4</v>
          </cell>
          <cell r="DZ473">
            <v>0</v>
          </cell>
          <cell r="EA473">
            <v>6.8</v>
          </cell>
          <cell r="EB473">
            <v>1</v>
          </cell>
          <cell r="EC473">
            <v>1.5</v>
          </cell>
          <cell r="ED473">
            <v>-1</v>
          </cell>
          <cell r="EE473">
            <v>0</v>
          </cell>
          <cell r="EF473">
            <v>3.2</v>
          </cell>
          <cell r="EG473">
            <v>-0.1</v>
          </cell>
          <cell r="EH473">
            <v>1.1000000000000001</v>
          </cell>
          <cell r="EI473">
            <v>1.6</v>
          </cell>
          <cell r="EJ473">
            <v>0</v>
          </cell>
          <cell r="EK473">
            <v>7.9</v>
          </cell>
          <cell r="EL473">
            <v>-1.7</v>
          </cell>
          <cell r="EM473">
            <v>0.9</v>
          </cell>
          <cell r="EN473">
            <v>2.2999999999999998</v>
          </cell>
          <cell r="EO473">
            <v>0</v>
          </cell>
          <cell r="EP473">
            <v>-4.5999999999999996</v>
          </cell>
          <cell r="EQ473">
            <v>-1.4</v>
          </cell>
          <cell r="ER473">
            <v>-7.6</v>
          </cell>
          <cell r="ES473">
            <v>-1.4</v>
          </cell>
          <cell r="ET473">
            <v>0</v>
          </cell>
          <cell r="EU473">
            <v>-1.1000000000000001</v>
          </cell>
          <cell r="EV473">
            <v>3.2</v>
          </cell>
          <cell r="EW473">
            <v>5.5</v>
          </cell>
          <cell r="EX473">
            <v>3.3</v>
          </cell>
          <cell r="EY473">
            <v>0</v>
          </cell>
          <cell r="EZ473">
            <v>7.2</v>
          </cell>
          <cell r="FA473">
            <v>2.1</v>
          </cell>
          <cell r="FB473">
            <v>4.4000000000000004</v>
          </cell>
          <cell r="FC473">
            <v>1.3</v>
          </cell>
          <cell r="FD473">
            <v>0</v>
          </cell>
          <cell r="FE473">
            <v>-1.1000000000000001</v>
          </cell>
          <cell r="FF473">
            <v>-4.9000000000000004</v>
          </cell>
          <cell r="FG473">
            <v>1.3</v>
          </cell>
          <cell r="FH473">
            <v>-5.5</v>
          </cell>
          <cell r="FI473">
            <v>0</v>
          </cell>
          <cell r="FJ473">
            <v>3.9</v>
          </cell>
          <cell r="FK473">
            <v>6.8</v>
          </cell>
          <cell r="FL473">
            <v>6</v>
          </cell>
          <cell r="FM473">
            <v>1.6</v>
          </cell>
          <cell r="FN473">
            <v>0</v>
          </cell>
          <cell r="FO473">
            <v>3.3</v>
          </cell>
          <cell r="FP473">
            <v>-0.2</v>
          </cell>
          <cell r="FQ473">
            <v>3.7</v>
          </cell>
          <cell r="FR473">
            <v>7.3</v>
          </cell>
          <cell r="FS473">
            <v>0</v>
          </cell>
          <cell r="FT473">
            <v>3.9</v>
          </cell>
          <cell r="FU473">
            <v>4.0999999999999996</v>
          </cell>
          <cell r="FV473">
            <v>-1.8</v>
          </cell>
          <cell r="FW473">
            <v>0.3</v>
          </cell>
          <cell r="FX473">
            <v>0</v>
          </cell>
          <cell r="FY473">
            <v>0.9</v>
          </cell>
          <cell r="FZ473">
            <v>7.3</v>
          </cell>
          <cell r="GA473">
            <v>1.9</v>
          </cell>
          <cell r="GB473">
            <v>1</v>
          </cell>
          <cell r="GC473">
            <v>0</v>
          </cell>
          <cell r="GD473">
            <v>2.2999999999999998</v>
          </cell>
          <cell r="GE473">
            <v>0.3</v>
          </cell>
          <cell r="GF473">
            <v>4.5</v>
          </cell>
          <cell r="GG473">
            <v>3</v>
          </cell>
          <cell r="GH473">
            <v>0</v>
          </cell>
          <cell r="GI473">
            <v>2.2000000000000002</v>
          </cell>
          <cell r="GJ473">
            <v>1</v>
          </cell>
          <cell r="GK473">
            <v>0.2</v>
          </cell>
          <cell r="GL473">
            <v>4.0999999999999996</v>
          </cell>
          <cell r="GM473">
            <v>0</v>
          </cell>
          <cell r="GN473">
            <v>0.4</v>
          </cell>
          <cell r="GO473">
            <v>-0.1</v>
          </cell>
          <cell r="GP473">
            <v>-0.2</v>
          </cell>
          <cell r="GQ473">
            <v>-7</v>
          </cell>
          <cell r="GR473">
            <v>0</v>
          </cell>
          <cell r="GS473">
            <v>-12.9</v>
          </cell>
          <cell r="GT473">
            <v>7.1</v>
          </cell>
          <cell r="GU473">
            <v>5.2</v>
          </cell>
          <cell r="GV473">
            <v>6.5</v>
          </cell>
          <cell r="GW473">
            <v>0</v>
          </cell>
          <cell r="GX473">
            <v>5.8</v>
          </cell>
          <cell r="GY473">
            <v>4</v>
          </cell>
          <cell r="GZ473">
            <v>-1</v>
          </cell>
          <cell r="HA473">
            <v>-0.5</v>
          </cell>
          <cell r="HB473">
            <v>0</v>
          </cell>
          <cell r="HC473">
            <v>8.3000000000000007</v>
          </cell>
          <cell r="HD473">
            <v>-4.2</v>
          </cell>
          <cell r="HE473">
            <v>-0.6</v>
          </cell>
          <cell r="HF473">
            <v>0.5</v>
          </cell>
          <cell r="HG473">
            <v>0</v>
          </cell>
          <cell r="HH473">
            <v>2.7</v>
          </cell>
          <cell r="HI473">
            <v>-1</v>
          </cell>
          <cell r="HJ473">
            <v>1.6</v>
          </cell>
          <cell r="HK473">
            <v>5.2</v>
          </cell>
          <cell r="HL473">
            <v>0</v>
          </cell>
          <cell r="HM473">
            <v>3.1</v>
          </cell>
          <cell r="HN473">
            <v>-2.2000000000000002</v>
          </cell>
          <cell r="HO473">
            <v>1</v>
          </cell>
        </row>
        <row r="474">
          <cell r="A474" t="str">
            <v>QTQXS</v>
          </cell>
          <cell r="B474" t="str">
            <v>QTQ % change of S.A. series</v>
          </cell>
          <cell r="C474" t="str">
            <v>Exports of services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1.6</v>
          </cell>
          <cell r="W474">
            <v>2.7</v>
          </cell>
          <cell r="X474">
            <v>2.8</v>
          </cell>
          <cell r="Y474">
            <v>0</v>
          </cell>
          <cell r="Z474">
            <v>-0.3</v>
          </cell>
          <cell r="AA474">
            <v>-2.2000000000000002</v>
          </cell>
          <cell r="AB474">
            <v>-5</v>
          </cell>
          <cell r="AC474">
            <v>-6.8</v>
          </cell>
          <cell r="AD474">
            <v>0</v>
          </cell>
          <cell r="AE474">
            <v>4.3</v>
          </cell>
          <cell r="AF474">
            <v>3.5</v>
          </cell>
          <cell r="AG474">
            <v>6.2</v>
          </cell>
          <cell r="AH474">
            <v>1.7</v>
          </cell>
          <cell r="AI474">
            <v>0</v>
          </cell>
          <cell r="AJ474">
            <v>10.5</v>
          </cell>
          <cell r="AK474">
            <v>1.1000000000000001</v>
          </cell>
          <cell r="AL474">
            <v>3.2</v>
          </cell>
          <cell r="AM474">
            <v>1.9</v>
          </cell>
          <cell r="AN474">
            <v>0</v>
          </cell>
          <cell r="AO474">
            <v>0.1</v>
          </cell>
          <cell r="AP474">
            <v>-0.9</v>
          </cell>
          <cell r="AQ474">
            <v>-0.4</v>
          </cell>
          <cell r="AR474">
            <v>2.5</v>
          </cell>
          <cell r="AS474">
            <v>0</v>
          </cell>
          <cell r="AT474">
            <v>3.8</v>
          </cell>
          <cell r="AU474">
            <v>4.4000000000000004</v>
          </cell>
          <cell r="AV474">
            <v>3.8</v>
          </cell>
          <cell r="AW474">
            <v>3</v>
          </cell>
          <cell r="AX474">
            <v>0</v>
          </cell>
          <cell r="AY474">
            <v>2.4</v>
          </cell>
          <cell r="AZ474">
            <v>2</v>
          </cell>
          <cell r="BA474">
            <v>0.5</v>
          </cell>
          <cell r="BB474">
            <v>-0.5</v>
          </cell>
          <cell r="BC474">
            <v>0</v>
          </cell>
          <cell r="BD474">
            <v>0</v>
          </cell>
          <cell r="BE474">
            <v>4.5999999999999996</v>
          </cell>
          <cell r="BF474">
            <v>0.3</v>
          </cell>
          <cell r="BG474">
            <v>-1.5</v>
          </cell>
          <cell r="BH474">
            <v>0</v>
          </cell>
          <cell r="BI474">
            <v>8</v>
          </cell>
          <cell r="BJ474">
            <v>0.6</v>
          </cell>
          <cell r="BK474">
            <v>2.7</v>
          </cell>
          <cell r="BL474">
            <v>1.6</v>
          </cell>
          <cell r="BM474">
            <v>0</v>
          </cell>
          <cell r="BN474">
            <v>2.9</v>
          </cell>
          <cell r="BO474">
            <v>-2.7</v>
          </cell>
          <cell r="BP474">
            <v>1.7</v>
          </cell>
          <cell r="BQ474">
            <v>0.2</v>
          </cell>
          <cell r="BR474">
            <v>0</v>
          </cell>
          <cell r="BS474">
            <v>-1.1000000000000001</v>
          </cell>
          <cell r="BT474">
            <v>4.0999999999999996</v>
          </cell>
          <cell r="BU474">
            <v>5.7</v>
          </cell>
          <cell r="BV474">
            <v>4.3</v>
          </cell>
          <cell r="BW474">
            <v>0</v>
          </cell>
          <cell r="BX474">
            <v>1.3</v>
          </cell>
          <cell r="BY474">
            <v>3.2</v>
          </cell>
          <cell r="BZ474">
            <v>0.9</v>
          </cell>
          <cell r="CA474">
            <v>-2.5</v>
          </cell>
          <cell r="CB474">
            <v>0</v>
          </cell>
          <cell r="CC474">
            <v>11.6</v>
          </cell>
          <cell r="CD474">
            <v>-3.3</v>
          </cell>
          <cell r="CE474">
            <v>-4.5999999999999996</v>
          </cell>
          <cell r="CF474">
            <v>1.1000000000000001</v>
          </cell>
          <cell r="CG474">
            <v>0</v>
          </cell>
          <cell r="CH474">
            <v>6.5</v>
          </cell>
          <cell r="CI474">
            <v>5.4</v>
          </cell>
          <cell r="CJ474">
            <v>7.4</v>
          </cell>
          <cell r="CK474">
            <v>3</v>
          </cell>
          <cell r="CL474">
            <v>0</v>
          </cell>
          <cell r="CM474">
            <v>2.4</v>
          </cell>
          <cell r="CN474">
            <v>4.0999999999999996</v>
          </cell>
          <cell r="CO474">
            <v>6.1</v>
          </cell>
          <cell r="CP474">
            <v>2</v>
          </cell>
          <cell r="CQ474">
            <v>0</v>
          </cell>
          <cell r="CR474">
            <v>-0.5</v>
          </cell>
          <cell r="CS474">
            <v>3.2</v>
          </cell>
          <cell r="CT474">
            <v>0.2</v>
          </cell>
          <cell r="CU474">
            <v>2</v>
          </cell>
          <cell r="CV474">
            <v>0</v>
          </cell>
          <cell r="CW474">
            <v>-1</v>
          </cell>
          <cell r="CX474">
            <v>-0.5</v>
          </cell>
          <cell r="CY474">
            <v>0.7</v>
          </cell>
          <cell r="CZ474">
            <v>1.9</v>
          </cell>
          <cell r="DA474">
            <v>0</v>
          </cell>
          <cell r="DB474">
            <v>0.7</v>
          </cell>
          <cell r="DC474">
            <v>1.4</v>
          </cell>
          <cell r="DD474">
            <v>1</v>
          </cell>
          <cell r="DE474">
            <v>0.2</v>
          </cell>
          <cell r="DF474">
            <v>0</v>
          </cell>
          <cell r="DG474">
            <v>0.8</v>
          </cell>
          <cell r="DH474">
            <v>2.2999999999999998</v>
          </cell>
          <cell r="DI474">
            <v>0.5</v>
          </cell>
          <cell r="DJ474">
            <v>2.8</v>
          </cell>
          <cell r="DK474">
            <v>0</v>
          </cell>
          <cell r="DL474">
            <v>3.3</v>
          </cell>
          <cell r="DM474">
            <v>2.5</v>
          </cell>
          <cell r="DN474">
            <v>1.1000000000000001</v>
          </cell>
          <cell r="DO474">
            <v>0.3</v>
          </cell>
          <cell r="DP474">
            <v>0</v>
          </cell>
          <cell r="DQ474">
            <v>2.2999999999999998</v>
          </cell>
          <cell r="DR474">
            <v>3</v>
          </cell>
          <cell r="DS474">
            <v>3.1</v>
          </cell>
          <cell r="DT474">
            <v>-1.3</v>
          </cell>
          <cell r="DU474">
            <v>0</v>
          </cell>
          <cell r="DV474">
            <v>3.4</v>
          </cell>
          <cell r="DW474">
            <v>0.3</v>
          </cell>
          <cell r="DX474">
            <v>2.7</v>
          </cell>
          <cell r="DY474">
            <v>2.2999999999999998</v>
          </cell>
          <cell r="DZ474">
            <v>0</v>
          </cell>
          <cell r="EA474">
            <v>-1.9</v>
          </cell>
          <cell r="EB474">
            <v>1.4</v>
          </cell>
          <cell r="EC474">
            <v>1.1000000000000001</v>
          </cell>
          <cell r="ED474">
            <v>1.3</v>
          </cell>
          <cell r="EE474">
            <v>0</v>
          </cell>
          <cell r="EF474">
            <v>6.1</v>
          </cell>
          <cell r="EG474">
            <v>2.2999999999999998</v>
          </cell>
          <cell r="EH474">
            <v>0.6</v>
          </cell>
          <cell r="EI474">
            <v>1.6</v>
          </cell>
          <cell r="EJ474">
            <v>0</v>
          </cell>
          <cell r="EK474">
            <v>0.1</v>
          </cell>
          <cell r="EL474">
            <v>0.8</v>
          </cell>
          <cell r="EM474">
            <v>-5.2</v>
          </cell>
          <cell r="EN474">
            <v>-3.6</v>
          </cell>
          <cell r="EO474">
            <v>0</v>
          </cell>
          <cell r="EP474">
            <v>0.8</v>
          </cell>
          <cell r="EQ474">
            <v>-1.2</v>
          </cell>
          <cell r="ER474">
            <v>1.9</v>
          </cell>
          <cell r="ES474">
            <v>2.2000000000000002</v>
          </cell>
          <cell r="ET474">
            <v>0</v>
          </cell>
          <cell r="EU474">
            <v>-0.1</v>
          </cell>
          <cell r="EV474">
            <v>2.9</v>
          </cell>
          <cell r="EW474">
            <v>6.9</v>
          </cell>
          <cell r="EX474">
            <v>3.1</v>
          </cell>
          <cell r="EY474">
            <v>0</v>
          </cell>
          <cell r="EZ474">
            <v>2.5</v>
          </cell>
          <cell r="FA474">
            <v>3.4</v>
          </cell>
          <cell r="FB474">
            <v>2.9</v>
          </cell>
          <cell r="FC474">
            <v>-0.1</v>
          </cell>
          <cell r="FD474">
            <v>0</v>
          </cell>
          <cell r="FE474">
            <v>2.5</v>
          </cell>
          <cell r="FF474">
            <v>2.7</v>
          </cell>
          <cell r="FG474">
            <v>-0.8</v>
          </cell>
          <cell r="FH474">
            <v>-0.1</v>
          </cell>
          <cell r="FI474">
            <v>0</v>
          </cell>
          <cell r="FJ474">
            <v>3.1</v>
          </cell>
          <cell r="FK474">
            <v>6.5</v>
          </cell>
          <cell r="FL474">
            <v>3.7</v>
          </cell>
          <cell r="FM474">
            <v>2.4</v>
          </cell>
          <cell r="FN474">
            <v>0</v>
          </cell>
          <cell r="FO474">
            <v>1</v>
          </cell>
          <cell r="FP474">
            <v>-13.8</v>
          </cell>
          <cell r="FQ474">
            <v>23.9</v>
          </cell>
          <cell r="FR474">
            <v>4</v>
          </cell>
          <cell r="FS474">
            <v>0</v>
          </cell>
          <cell r="FT474">
            <v>3.7</v>
          </cell>
          <cell r="FU474">
            <v>2.2000000000000002</v>
          </cell>
          <cell r="FV474">
            <v>2.7</v>
          </cell>
          <cell r="FW474">
            <v>1.2</v>
          </cell>
          <cell r="FX474">
            <v>0</v>
          </cell>
          <cell r="FY474">
            <v>4.5</v>
          </cell>
          <cell r="FZ474">
            <v>2.9</v>
          </cell>
          <cell r="GA474">
            <v>2.2999999999999998</v>
          </cell>
          <cell r="GB474">
            <v>1.7</v>
          </cell>
          <cell r="GC474">
            <v>0</v>
          </cell>
          <cell r="GD474">
            <v>3.2</v>
          </cell>
          <cell r="GE474">
            <v>3</v>
          </cell>
          <cell r="GF474">
            <v>1</v>
          </cell>
          <cell r="GG474">
            <v>2.2000000000000002</v>
          </cell>
          <cell r="GH474">
            <v>0</v>
          </cell>
          <cell r="GI474">
            <v>7.9</v>
          </cell>
          <cell r="GJ474">
            <v>1.4</v>
          </cell>
          <cell r="GK474">
            <v>3.3</v>
          </cell>
          <cell r="GL474">
            <v>1.3</v>
          </cell>
          <cell r="GM474">
            <v>0</v>
          </cell>
          <cell r="GN474">
            <v>2.6</v>
          </cell>
          <cell r="GO474">
            <v>0.3</v>
          </cell>
          <cell r="GP474">
            <v>-0.5</v>
          </cell>
          <cell r="GQ474">
            <v>-2.1</v>
          </cell>
          <cell r="GR474">
            <v>0</v>
          </cell>
          <cell r="GS474">
            <v>-3.6</v>
          </cell>
          <cell r="GT474">
            <v>2.6</v>
          </cell>
          <cell r="GU474">
            <v>4.4000000000000004</v>
          </cell>
          <cell r="GV474">
            <v>6.3</v>
          </cell>
          <cell r="GW474">
            <v>0</v>
          </cell>
          <cell r="GX474">
            <v>3.6</v>
          </cell>
          <cell r="GY474">
            <v>1.8</v>
          </cell>
          <cell r="GZ474">
            <v>2.8</v>
          </cell>
          <cell r="HA474">
            <v>0.9</v>
          </cell>
          <cell r="HB474">
            <v>0</v>
          </cell>
          <cell r="HC474">
            <v>1.7</v>
          </cell>
          <cell r="HD474">
            <v>1.2</v>
          </cell>
          <cell r="HE474">
            <v>0.6</v>
          </cell>
          <cell r="HF474">
            <v>0.1</v>
          </cell>
          <cell r="HG474">
            <v>0</v>
          </cell>
          <cell r="HH474">
            <v>0.4</v>
          </cell>
          <cell r="HI474">
            <v>1.3</v>
          </cell>
          <cell r="HJ474">
            <v>-1.5</v>
          </cell>
          <cell r="HK474">
            <v>2.9</v>
          </cell>
          <cell r="HL474">
            <v>0</v>
          </cell>
          <cell r="HM474">
            <v>2.7</v>
          </cell>
          <cell r="HN474">
            <v>4.2</v>
          </cell>
          <cell r="HO474">
            <v>-4.5999999999999996</v>
          </cell>
        </row>
        <row r="475">
          <cell r="A475" t="str">
            <v>QTQMS</v>
          </cell>
          <cell r="B475" t="str">
            <v>QTQ % change of S.A. series</v>
          </cell>
          <cell r="C475" t="str">
            <v>Imports of services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2.8</v>
          </cell>
          <cell r="W475">
            <v>5.4</v>
          </cell>
          <cell r="X475">
            <v>7</v>
          </cell>
          <cell r="Y475">
            <v>0</v>
          </cell>
          <cell r="Z475">
            <v>-10.4</v>
          </cell>
          <cell r="AA475">
            <v>6.2</v>
          </cell>
          <cell r="AB475">
            <v>-5.3</v>
          </cell>
          <cell r="AC475">
            <v>-9</v>
          </cell>
          <cell r="AD475">
            <v>0</v>
          </cell>
          <cell r="AE475">
            <v>10.5</v>
          </cell>
          <cell r="AF475">
            <v>-1.4</v>
          </cell>
          <cell r="AG475">
            <v>11.1</v>
          </cell>
          <cell r="AH475">
            <v>4.0999999999999996</v>
          </cell>
          <cell r="AI475">
            <v>0</v>
          </cell>
          <cell r="AJ475">
            <v>3.2</v>
          </cell>
          <cell r="AK475">
            <v>4.7</v>
          </cell>
          <cell r="AL475">
            <v>0.7</v>
          </cell>
          <cell r="AM475">
            <v>4.3</v>
          </cell>
          <cell r="AN475">
            <v>0</v>
          </cell>
          <cell r="AO475">
            <v>1.2</v>
          </cell>
          <cell r="AP475">
            <v>5.8</v>
          </cell>
          <cell r="AQ475">
            <v>0.3</v>
          </cell>
          <cell r="AR475">
            <v>3.3</v>
          </cell>
          <cell r="AS475">
            <v>0</v>
          </cell>
          <cell r="AT475">
            <v>6.1</v>
          </cell>
          <cell r="AU475">
            <v>0.3</v>
          </cell>
          <cell r="AV475">
            <v>7.9</v>
          </cell>
          <cell r="AW475">
            <v>7.6</v>
          </cell>
          <cell r="AX475">
            <v>0</v>
          </cell>
          <cell r="AY475">
            <v>4.5999999999999996</v>
          </cell>
          <cell r="AZ475">
            <v>7.4</v>
          </cell>
          <cell r="BA475">
            <v>5.4</v>
          </cell>
          <cell r="BB475">
            <v>4.3</v>
          </cell>
          <cell r="BC475">
            <v>0</v>
          </cell>
          <cell r="BD475">
            <v>3.4</v>
          </cell>
          <cell r="BE475">
            <v>6.7</v>
          </cell>
          <cell r="BF475">
            <v>0.9</v>
          </cell>
          <cell r="BG475">
            <v>7.3</v>
          </cell>
          <cell r="BH475">
            <v>0</v>
          </cell>
          <cell r="BI475">
            <v>11.6</v>
          </cell>
          <cell r="BJ475">
            <v>-6</v>
          </cell>
          <cell r="BK475">
            <v>1.6</v>
          </cell>
          <cell r="BL475">
            <v>-0.4</v>
          </cell>
          <cell r="BM475">
            <v>0</v>
          </cell>
          <cell r="BN475">
            <v>0.7</v>
          </cell>
          <cell r="BO475">
            <v>0.4</v>
          </cell>
          <cell r="BP475">
            <v>3.4</v>
          </cell>
          <cell r="BQ475">
            <v>-2.2000000000000002</v>
          </cell>
          <cell r="BR475">
            <v>0</v>
          </cell>
          <cell r="BS475">
            <v>4.2</v>
          </cell>
          <cell r="BT475">
            <v>3.5</v>
          </cell>
          <cell r="BU475">
            <v>8.6</v>
          </cell>
          <cell r="BV475">
            <v>2.2000000000000002</v>
          </cell>
          <cell r="BW475">
            <v>0</v>
          </cell>
          <cell r="BX475">
            <v>2.1</v>
          </cell>
          <cell r="BY475">
            <v>3.4</v>
          </cell>
          <cell r="BZ475">
            <v>1.1000000000000001</v>
          </cell>
          <cell r="CA475">
            <v>4</v>
          </cell>
          <cell r="CB475">
            <v>0</v>
          </cell>
          <cell r="CC475">
            <v>2.2000000000000002</v>
          </cell>
          <cell r="CD475">
            <v>1.6</v>
          </cell>
          <cell r="CE475">
            <v>-1.2</v>
          </cell>
          <cell r="CF475">
            <v>2.5</v>
          </cell>
          <cell r="CG475">
            <v>0</v>
          </cell>
          <cell r="CH475">
            <v>3.3</v>
          </cell>
          <cell r="CI475">
            <v>4.5999999999999996</v>
          </cell>
          <cell r="CJ475">
            <v>4.0999999999999996</v>
          </cell>
          <cell r="CK475">
            <v>6.4</v>
          </cell>
          <cell r="CL475">
            <v>0</v>
          </cell>
          <cell r="CM475">
            <v>0.6</v>
          </cell>
          <cell r="CN475">
            <v>6.2</v>
          </cell>
          <cell r="CO475">
            <v>2.7</v>
          </cell>
          <cell r="CP475">
            <v>5.2</v>
          </cell>
          <cell r="CQ475">
            <v>0</v>
          </cell>
          <cell r="CR475">
            <v>2.4</v>
          </cell>
          <cell r="CS475">
            <v>4.3</v>
          </cell>
          <cell r="CT475">
            <v>4.2</v>
          </cell>
          <cell r="CU475">
            <v>1.1000000000000001</v>
          </cell>
          <cell r="CV475">
            <v>0</v>
          </cell>
          <cell r="CW475">
            <v>0.4</v>
          </cell>
          <cell r="CX475">
            <v>-0.7</v>
          </cell>
          <cell r="CY475">
            <v>3.3</v>
          </cell>
          <cell r="CZ475">
            <v>2.9</v>
          </cell>
          <cell r="DA475">
            <v>0</v>
          </cell>
          <cell r="DB475">
            <v>0.1</v>
          </cell>
          <cell r="DC475">
            <v>6.3</v>
          </cell>
          <cell r="DD475">
            <v>3.9</v>
          </cell>
          <cell r="DE475">
            <v>0.4</v>
          </cell>
          <cell r="DF475">
            <v>0</v>
          </cell>
          <cell r="DG475">
            <v>2.8</v>
          </cell>
          <cell r="DH475">
            <v>2</v>
          </cell>
          <cell r="DI475">
            <v>1.8</v>
          </cell>
          <cell r="DJ475">
            <v>6</v>
          </cell>
          <cell r="DK475">
            <v>0</v>
          </cell>
          <cell r="DL475">
            <v>1.7</v>
          </cell>
          <cell r="DM475">
            <v>1.9</v>
          </cell>
          <cell r="DN475">
            <v>2.7</v>
          </cell>
          <cell r="DO475">
            <v>2</v>
          </cell>
          <cell r="DP475">
            <v>0</v>
          </cell>
          <cell r="DQ475">
            <v>-1.1000000000000001</v>
          </cell>
          <cell r="DR475">
            <v>4.4000000000000004</v>
          </cell>
          <cell r="DS475">
            <v>0.5</v>
          </cell>
          <cell r="DT475">
            <v>-1.4</v>
          </cell>
          <cell r="DU475">
            <v>0</v>
          </cell>
          <cell r="DV475">
            <v>6.3</v>
          </cell>
          <cell r="DW475">
            <v>1.8</v>
          </cell>
          <cell r="DX475">
            <v>1.4</v>
          </cell>
          <cell r="DY475">
            <v>0.9</v>
          </cell>
          <cell r="DZ475">
            <v>0</v>
          </cell>
          <cell r="EA475">
            <v>-0.5</v>
          </cell>
          <cell r="EB475">
            <v>1.3</v>
          </cell>
          <cell r="EC475">
            <v>-0.2</v>
          </cell>
          <cell r="ED475">
            <v>-1.4</v>
          </cell>
          <cell r="EE475">
            <v>0</v>
          </cell>
          <cell r="EF475">
            <v>3</v>
          </cell>
          <cell r="EG475">
            <v>1.9</v>
          </cell>
          <cell r="EH475">
            <v>-0.2</v>
          </cell>
          <cell r="EI475">
            <v>4.5</v>
          </cell>
          <cell r="EJ475">
            <v>0</v>
          </cell>
          <cell r="EK475">
            <v>-0.4</v>
          </cell>
          <cell r="EL475">
            <v>-0.5</v>
          </cell>
          <cell r="EM475">
            <v>3.3</v>
          </cell>
          <cell r="EN475">
            <v>-0.2</v>
          </cell>
          <cell r="EO475">
            <v>0</v>
          </cell>
          <cell r="EP475">
            <v>2.5</v>
          </cell>
          <cell r="EQ475">
            <v>-1.2</v>
          </cell>
          <cell r="ER475">
            <v>-1.6</v>
          </cell>
          <cell r="ES475">
            <v>3.1</v>
          </cell>
          <cell r="ET475">
            <v>0</v>
          </cell>
          <cell r="EU475">
            <v>-3.6</v>
          </cell>
          <cell r="EV475">
            <v>-1.9</v>
          </cell>
          <cell r="EW475">
            <v>1.4</v>
          </cell>
          <cell r="EX475">
            <v>-0.8</v>
          </cell>
          <cell r="EY475">
            <v>0</v>
          </cell>
          <cell r="EZ475">
            <v>-0.7</v>
          </cell>
          <cell r="FA475">
            <v>4.4000000000000004</v>
          </cell>
          <cell r="FB475">
            <v>0.6</v>
          </cell>
          <cell r="FC475">
            <v>-2</v>
          </cell>
          <cell r="FD475">
            <v>0</v>
          </cell>
          <cell r="FE475">
            <v>2.5</v>
          </cell>
          <cell r="FF475">
            <v>2.6</v>
          </cell>
          <cell r="FG475">
            <v>-3.3</v>
          </cell>
          <cell r="FH475">
            <v>-2.2000000000000002</v>
          </cell>
          <cell r="FI475">
            <v>0</v>
          </cell>
          <cell r="FJ475">
            <v>7</v>
          </cell>
          <cell r="FK475">
            <v>-1.5</v>
          </cell>
          <cell r="FL475">
            <v>2.5</v>
          </cell>
          <cell r="FM475">
            <v>-0.4</v>
          </cell>
          <cell r="FN475">
            <v>0</v>
          </cell>
          <cell r="FO475">
            <v>-3.1</v>
          </cell>
          <cell r="FP475">
            <v>-13.4</v>
          </cell>
          <cell r="FQ475">
            <v>21.5</v>
          </cell>
          <cell r="FR475">
            <v>2.7</v>
          </cell>
          <cell r="FS475">
            <v>0</v>
          </cell>
          <cell r="FT475">
            <v>0</v>
          </cell>
          <cell r="FU475">
            <v>7.3</v>
          </cell>
          <cell r="FV475">
            <v>0.3</v>
          </cell>
          <cell r="FW475">
            <v>1.6</v>
          </cell>
          <cell r="FX475">
            <v>0</v>
          </cell>
          <cell r="FY475">
            <v>1.7</v>
          </cell>
          <cell r="FZ475">
            <v>0.5</v>
          </cell>
          <cell r="GA475">
            <v>4.2</v>
          </cell>
          <cell r="GB475">
            <v>0.4</v>
          </cell>
          <cell r="GC475">
            <v>0</v>
          </cell>
          <cell r="GD475">
            <v>1</v>
          </cell>
          <cell r="GE475">
            <v>4.9000000000000004</v>
          </cell>
          <cell r="GF475">
            <v>0.4</v>
          </cell>
          <cell r="GG475">
            <v>2.9</v>
          </cell>
          <cell r="GH475">
            <v>0</v>
          </cell>
          <cell r="GI475">
            <v>4.0999999999999996</v>
          </cell>
          <cell r="GJ475">
            <v>3.4</v>
          </cell>
          <cell r="GK475">
            <v>1.4</v>
          </cell>
          <cell r="GL475">
            <v>2.5</v>
          </cell>
          <cell r="GM475">
            <v>0</v>
          </cell>
          <cell r="GN475">
            <v>5.7</v>
          </cell>
          <cell r="GO475">
            <v>-3</v>
          </cell>
          <cell r="GP475">
            <v>-0.3</v>
          </cell>
          <cell r="GQ475">
            <v>-3.5</v>
          </cell>
          <cell r="GR475">
            <v>0</v>
          </cell>
          <cell r="GS475">
            <v>-5.0999999999999996</v>
          </cell>
          <cell r="GT475">
            <v>1.7</v>
          </cell>
          <cell r="GU475">
            <v>2.6</v>
          </cell>
          <cell r="GV475">
            <v>4.5</v>
          </cell>
          <cell r="GW475">
            <v>0</v>
          </cell>
          <cell r="GX475">
            <v>2.2999999999999998</v>
          </cell>
          <cell r="GY475">
            <v>2.9</v>
          </cell>
          <cell r="GZ475">
            <v>1.7</v>
          </cell>
          <cell r="HA475">
            <v>0.9</v>
          </cell>
          <cell r="HB475">
            <v>0</v>
          </cell>
          <cell r="HC475">
            <v>0.5</v>
          </cell>
          <cell r="HD475">
            <v>0.5</v>
          </cell>
          <cell r="HE475">
            <v>0.3</v>
          </cell>
          <cell r="HF475">
            <v>1.2</v>
          </cell>
          <cell r="HG475">
            <v>0</v>
          </cell>
          <cell r="HH475">
            <v>0.8</v>
          </cell>
          <cell r="HI475">
            <v>-1.3</v>
          </cell>
          <cell r="HJ475">
            <v>-2</v>
          </cell>
          <cell r="HK475">
            <v>1.9</v>
          </cell>
          <cell r="HL475">
            <v>0</v>
          </cell>
          <cell r="HM475">
            <v>1.9</v>
          </cell>
          <cell r="HN475">
            <v>-2.4</v>
          </cell>
          <cell r="HO475">
            <v>1.2</v>
          </cell>
        </row>
        <row r="476">
          <cell r="A476" t="str">
            <v>QTQDEFGDP</v>
          </cell>
          <cell r="B476" t="str">
            <v>QTQ % change of S.A. series</v>
          </cell>
          <cell r="C476" t="str">
            <v>Implicit price deflator of GDP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3</v>
          </cell>
          <cell r="W476">
            <v>3.9</v>
          </cell>
          <cell r="X476">
            <v>2.6</v>
          </cell>
          <cell r="Y476">
            <v>0</v>
          </cell>
          <cell r="Z476">
            <v>3.2</v>
          </cell>
          <cell r="AA476">
            <v>5</v>
          </cell>
          <cell r="AB476">
            <v>-2.2000000000000002</v>
          </cell>
          <cell r="AC476">
            <v>4.2</v>
          </cell>
          <cell r="AD476">
            <v>0</v>
          </cell>
          <cell r="AE476">
            <v>0.1</v>
          </cell>
          <cell r="AF476">
            <v>-0.3</v>
          </cell>
          <cell r="AG476">
            <v>0.9</v>
          </cell>
          <cell r="AH476">
            <v>2.6</v>
          </cell>
          <cell r="AI476">
            <v>0</v>
          </cell>
          <cell r="AJ476">
            <v>3.3</v>
          </cell>
          <cell r="AK476">
            <v>2.6</v>
          </cell>
          <cell r="AL476">
            <v>2.7</v>
          </cell>
          <cell r="AM476">
            <v>0.4</v>
          </cell>
          <cell r="AN476">
            <v>0</v>
          </cell>
          <cell r="AO476">
            <v>0.4</v>
          </cell>
          <cell r="AP476">
            <v>1.3</v>
          </cell>
          <cell r="AQ476">
            <v>-0.1</v>
          </cell>
          <cell r="AR476">
            <v>1.3</v>
          </cell>
          <cell r="AS476">
            <v>0</v>
          </cell>
          <cell r="AT476">
            <v>2.1</v>
          </cell>
          <cell r="AU476">
            <v>2.2999999999999998</v>
          </cell>
          <cell r="AV476">
            <v>3.3</v>
          </cell>
          <cell r="AW476">
            <v>4.0999999999999996</v>
          </cell>
          <cell r="AX476">
            <v>0</v>
          </cell>
          <cell r="AY476">
            <v>3.3</v>
          </cell>
          <cell r="AZ476">
            <v>6.1</v>
          </cell>
          <cell r="BA476">
            <v>4.4000000000000004</v>
          </cell>
          <cell r="BB476">
            <v>4.3</v>
          </cell>
          <cell r="BC476">
            <v>0</v>
          </cell>
          <cell r="BD476">
            <v>3.7</v>
          </cell>
          <cell r="BE476">
            <v>2.7</v>
          </cell>
          <cell r="BF476">
            <v>2.9</v>
          </cell>
          <cell r="BG476">
            <v>3.7</v>
          </cell>
          <cell r="BH476">
            <v>0</v>
          </cell>
          <cell r="BI476">
            <v>2.2999999999999998</v>
          </cell>
          <cell r="BJ476">
            <v>1.8</v>
          </cell>
          <cell r="BK476">
            <v>2.6</v>
          </cell>
          <cell r="BL476">
            <v>2</v>
          </cell>
          <cell r="BM476">
            <v>0</v>
          </cell>
          <cell r="BN476">
            <v>3.2</v>
          </cell>
          <cell r="BO476">
            <v>3.2</v>
          </cell>
          <cell r="BP476">
            <v>2.1</v>
          </cell>
          <cell r="BQ476">
            <v>-1.3</v>
          </cell>
          <cell r="BR476">
            <v>0</v>
          </cell>
          <cell r="BS476">
            <v>0.6</v>
          </cell>
          <cell r="BT476">
            <v>1.6</v>
          </cell>
          <cell r="BU476">
            <v>2</v>
          </cell>
          <cell r="BV476">
            <v>3.1</v>
          </cell>
          <cell r="BW476">
            <v>0</v>
          </cell>
          <cell r="BX476">
            <v>1.9</v>
          </cell>
          <cell r="BY476">
            <v>2.1</v>
          </cell>
          <cell r="BZ476">
            <v>3.2</v>
          </cell>
          <cell r="CA476">
            <v>2.6</v>
          </cell>
          <cell r="CB476">
            <v>0</v>
          </cell>
          <cell r="CC476">
            <v>-0.6</v>
          </cell>
          <cell r="CD476">
            <v>2.2000000000000002</v>
          </cell>
          <cell r="CE476">
            <v>0.8</v>
          </cell>
          <cell r="CF476">
            <v>-0.3</v>
          </cell>
          <cell r="CG476">
            <v>0</v>
          </cell>
          <cell r="CH476">
            <v>0.9</v>
          </cell>
          <cell r="CI476">
            <v>0.9</v>
          </cell>
          <cell r="CJ476">
            <v>0.8</v>
          </cell>
          <cell r="CK476">
            <v>3.2</v>
          </cell>
          <cell r="CL476">
            <v>0</v>
          </cell>
          <cell r="CM476">
            <v>2.6</v>
          </cell>
          <cell r="CN476">
            <v>1.4</v>
          </cell>
          <cell r="CO476">
            <v>2.4</v>
          </cell>
          <cell r="CP476">
            <v>1.8</v>
          </cell>
          <cell r="CQ476">
            <v>0</v>
          </cell>
          <cell r="CR476">
            <v>2.4</v>
          </cell>
          <cell r="CS476">
            <v>1.9</v>
          </cell>
          <cell r="CT476">
            <v>1.9</v>
          </cell>
          <cell r="CU476">
            <v>3.4</v>
          </cell>
          <cell r="CV476">
            <v>0</v>
          </cell>
          <cell r="CW476">
            <v>2.5</v>
          </cell>
          <cell r="CX476">
            <v>5.6</v>
          </cell>
          <cell r="CY476">
            <v>1.6</v>
          </cell>
          <cell r="CZ476">
            <v>2.2000000000000002</v>
          </cell>
          <cell r="DA476">
            <v>0</v>
          </cell>
          <cell r="DB476">
            <v>0.9</v>
          </cell>
          <cell r="DC476">
            <v>1.6</v>
          </cell>
          <cell r="DD476">
            <v>1.9</v>
          </cell>
          <cell r="DE476">
            <v>2.1</v>
          </cell>
          <cell r="DF476">
            <v>0</v>
          </cell>
          <cell r="DG476">
            <v>1.8</v>
          </cell>
          <cell r="DH476">
            <v>2.8</v>
          </cell>
          <cell r="DI476">
            <v>3</v>
          </cell>
          <cell r="DJ476">
            <v>1.9</v>
          </cell>
          <cell r="DK476">
            <v>0</v>
          </cell>
          <cell r="DL476">
            <v>3.4</v>
          </cell>
          <cell r="DM476">
            <v>1.4</v>
          </cell>
          <cell r="DN476">
            <v>1.9</v>
          </cell>
          <cell r="DO476">
            <v>2.2999999999999998</v>
          </cell>
          <cell r="DP476">
            <v>0</v>
          </cell>
          <cell r="DQ476">
            <v>3.4</v>
          </cell>
          <cell r="DR476">
            <v>1</v>
          </cell>
          <cell r="DS476">
            <v>1.5</v>
          </cell>
          <cell r="DT476">
            <v>1.6</v>
          </cell>
          <cell r="DU476">
            <v>0</v>
          </cell>
          <cell r="DV476">
            <v>2.4</v>
          </cell>
          <cell r="DW476">
            <v>1.1000000000000001</v>
          </cell>
          <cell r="DX476">
            <v>1.2</v>
          </cell>
          <cell r="DY476">
            <v>0.9</v>
          </cell>
          <cell r="DZ476">
            <v>0</v>
          </cell>
          <cell r="EA476">
            <v>0.3</v>
          </cell>
          <cell r="EB476">
            <v>1.4</v>
          </cell>
          <cell r="EC476">
            <v>1.7</v>
          </cell>
          <cell r="ED476">
            <v>1.2</v>
          </cell>
          <cell r="EE476">
            <v>0</v>
          </cell>
          <cell r="EF476">
            <v>1</v>
          </cell>
          <cell r="EG476">
            <v>1.8</v>
          </cell>
          <cell r="EH476">
            <v>1.4</v>
          </cell>
          <cell r="EI476">
            <v>2.2999999999999998</v>
          </cell>
          <cell r="EJ476">
            <v>0</v>
          </cell>
          <cell r="EK476">
            <v>0.8</v>
          </cell>
          <cell r="EL476">
            <v>1.7</v>
          </cell>
          <cell r="EM476">
            <v>0.9</v>
          </cell>
          <cell r="EN476">
            <v>1.6</v>
          </cell>
          <cell r="EO476">
            <v>0</v>
          </cell>
          <cell r="EP476">
            <v>-0.6</v>
          </cell>
          <cell r="EQ476">
            <v>0.2</v>
          </cell>
          <cell r="ER476">
            <v>-0.1</v>
          </cell>
          <cell r="ES476">
            <v>-0.8</v>
          </cell>
          <cell r="ET476">
            <v>0</v>
          </cell>
          <cell r="EU476">
            <v>-1.7</v>
          </cell>
          <cell r="EV476">
            <v>-1.1000000000000001</v>
          </cell>
          <cell r="EW476">
            <v>-1.5</v>
          </cell>
          <cell r="EX476">
            <v>-1</v>
          </cell>
          <cell r="EY476">
            <v>0</v>
          </cell>
          <cell r="EZ476">
            <v>0</v>
          </cell>
          <cell r="FA476">
            <v>-1.4</v>
          </cell>
          <cell r="FB476">
            <v>-0.5</v>
          </cell>
          <cell r="FC476">
            <v>-1.6</v>
          </cell>
          <cell r="FD476">
            <v>0</v>
          </cell>
          <cell r="FE476">
            <v>0.7</v>
          </cell>
          <cell r="FF476">
            <v>-0.6</v>
          </cell>
          <cell r="FG476">
            <v>-0.4</v>
          </cell>
          <cell r="FH476">
            <v>-0.3</v>
          </cell>
          <cell r="FI476">
            <v>0</v>
          </cell>
          <cell r="FJ476">
            <v>-1.7</v>
          </cell>
          <cell r="FK476">
            <v>-0.3</v>
          </cell>
          <cell r="FL476">
            <v>-1</v>
          </cell>
          <cell r="FM476">
            <v>-1.8</v>
          </cell>
          <cell r="FN476">
            <v>0</v>
          </cell>
          <cell r="FO476">
            <v>-2</v>
          </cell>
          <cell r="FP476">
            <v>-1.9</v>
          </cell>
          <cell r="FQ476">
            <v>-1.3</v>
          </cell>
          <cell r="FR476">
            <v>-0.7</v>
          </cell>
          <cell r="FS476">
            <v>0</v>
          </cell>
          <cell r="FT476">
            <v>-0.6</v>
          </cell>
          <cell r="FU476">
            <v>-1</v>
          </cell>
          <cell r="FV476">
            <v>-0.9</v>
          </cell>
          <cell r="FW476">
            <v>-0.5</v>
          </cell>
          <cell r="FX476">
            <v>0</v>
          </cell>
          <cell r="FY476">
            <v>0.6</v>
          </cell>
          <cell r="FZ476">
            <v>0.3</v>
          </cell>
          <cell r="GA476">
            <v>0.1</v>
          </cell>
          <cell r="GB476">
            <v>-0.2</v>
          </cell>
          <cell r="GC476">
            <v>0</v>
          </cell>
          <cell r="GD476">
            <v>-0.8</v>
          </cell>
          <cell r="GE476">
            <v>0.2</v>
          </cell>
          <cell r="GF476">
            <v>-0.4</v>
          </cell>
          <cell r="GG476">
            <v>1.2</v>
          </cell>
          <cell r="GH476">
            <v>0</v>
          </cell>
          <cell r="GI476">
            <v>0.5</v>
          </cell>
          <cell r="GJ476">
            <v>0.6</v>
          </cell>
          <cell r="GK476">
            <v>1.5</v>
          </cell>
          <cell r="GL476">
            <v>2</v>
          </cell>
          <cell r="GM476">
            <v>0</v>
          </cell>
          <cell r="GN476">
            <v>-1.6</v>
          </cell>
          <cell r="GO476">
            <v>0.5</v>
          </cell>
          <cell r="GP476">
            <v>1</v>
          </cell>
          <cell r="GQ476">
            <v>-0.6</v>
          </cell>
          <cell r="GR476">
            <v>0</v>
          </cell>
          <cell r="GS476">
            <v>-0.3</v>
          </cell>
          <cell r="GT476">
            <v>0</v>
          </cell>
          <cell r="GU476">
            <v>-1.1000000000000001</v>
          </cell>
          <cell r="GV476">
            <v>1</v>
          </cell>
          <cell r="GW476">
            <v>0</v>
          </cell>
          <cell r="GX476">
            <v>0.5</v>
          </cell>
          <cell r="GY476">
            <v>-2.2999999999999998</v>
          </cell>
          <cell r="GZ476">
            <v>2.2000000000000002</v>
          </cell>
          <cell r="HA476">
            <v>0.3</v>
          </cell>
          <cell r="HB476">
            <v>0</v>
          </cell>
          <cell r="HC476">
            <v>1.6</v>
          </cell>
          <cell r="HD476">
            <v>1.2</v>
          </cell>
          <cell r="HE476">
            <v>1</v>
          </cell>
          <cell r="HF476">
            <v>0.4</v>
          </cell>
          <cell r="HG476">
            <v>0</v>
          </cell>
          <cell r="HH476">
            <v>1.1000000000000001</v>
          </cell>
          <cell r="HI476">
            <v>0.5</v>
          </cell>
          <cell r="HJ476">
            <v>2</v>
          </cell>
          <cell r="HK476">
            <v>0.7</v>
          </cell>
          <cell r="HL476">
            <v>0</v>
          </cell>
          <cell r="HM476">
            <v>-1.8</v>
          </cell>
          <cell r="HN476">
            <v>0</v>
          </cell>
          <cell r="HO476">
            <v>3</v>
          </cell>
        </row>
        <row r="477">
          <cell r="A477">
            <v>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0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0</v>
          </cell>
          <cell r="CN477">
            <v>0</v>
          </cell>
          <cell r="CO477">
            <v>0</v>
          </cell>
          <cell r="CP477">
            <v>0</v>
          </cell>
          <cell r="CQ477">
            <v>0</v>
          </cell>
          <cell r="CR477">
            <v>0</v>
          </cell>
          <cell r="CS477">
            <v>0</v>
          </cell>
          <cell r="CT477">
            <v>0</v>
          </cell>
          <cell r="CU477">
            <v>0</v>
          </cell>
          <cell r="CV477">
            <v>0</v>
          </cell>
          <cell r="CW477">
            <v>0</v>
          </cell>
          <cell r="CX477">
            <v>0</v>
          </cell>
          <cell r="CY477">
            <v>0</v>
          </cell>
          <cell r="CZ477">
            <v>0</v>
          </cell>
          <cell r="DA477">
            <v>0</v>
          </cell>
          <cell r="DB477">
            <v>0</v>
          </cell>
          <cell r="DC477">
            <v>0</v>
          </cell>
          <cell r="DD477">
            <v>0</v>
          </cell>
          <cell r="DE477">
            <v>0</v>
          </cell>
          <cell r="DF477">
            <v>0</v>
          </cell>
          <cell r="DG477">
            <v>0</v>
          </cell>
          <cell r="DH477">
            <v>0</v>
          </cell>
          <cell r="DI477">
            <v>0</v>
          </cell>
          <cell r="DJ477">
            <v>0</v>
          </cell>
          <cell r="DK477">
            <v>0</v>
          </cell>
          <cell r="DL477">
            <v>0</v>
          </cell>
          <cell r="DM477">
            <v>0</v>
          </cell>
          <cell r="DN477">
            <v>0</v>
          </cell>
          <cell r="DO477">
            <v>0</v>
          </cell>
          <cell r="DP477">
            <v>0</v>
          </cell>
          <cell r="DQ477">
            <v>0</v>
          </cell>
          <cell r="DR477">
            <v>0</v>
          </cell>
          <cell r="DS477">
            <v>0</v>
          </cell>
          <cell r="DT477">
            <v>0</v>
          </cell>
          <cell r="DU477">
            <v>0</v>
          </cell>
          <cell r="DV477">
            <v>0</v>
          </cell>
          <cell r="DW477">
            <v>0</v>
          </cell>
          <cell r="DX477">
            <v>0</v>
          </cell>
          <cell r="DY477">
            <v>0</v>
          </cell>
          <cell r="DZ477">
            <v>0</v>
          </cell>
          <cell r="EA477">
            <v>0</v>
          </cell>
          <cell r="EB477">
            <v>0</v>
          </cell>
          <cell r="EC477">
            <v>0</v>
          </cell>
          <cell r="ED477">
            <v>0</v>
          </cell>
          <cell r="EE477">
            <v>0</v>
          </cell>
          <cell r="EF477">
            <v>0</v>
          </cell>
          <cell r="EG477">
            <v>0</v>
          </cell>
          <cell r="EH477">
            <v>0</v>
          </cell>
          <cell r="EI477">
            <v>0</v>
          </cell>
          <cell r="EJ477">
            <v>0</v>
          </cell>
          <cell r="EK477">
            <v>0</v>
          </cell>
          <cell r="EL477">
            <v>0</v>
          </cell>
          <cell r="EM477">
            <v>0</v>
          </cell>
          <cell r="EN477">
            <v>0</v>
          </cell>
          <cell r="EO477">
            <v>0</v>
          </cell>
          <cell r="EP477">
            <v>0</v>
          </cell>
          <cell r="EQ477">
            <v>0</v>
          </cell>
          <cell r="ER477">
            <v>0</v>
          </cell>
          <cell r="ES477">
            <v>0</v>
          </cell>
          <cell r="ET477">
            <v>0</v>
          </cell>
          <cell r="EU477">
            <v>0</v>
          </cell>
          <cell r="EV477">
            <v>0</v>
          </cell>
          <cell r="EW477">
            <v>0</v>
          </cell>
          <cell r="EX477">
            <v>0</v>
          </cell>
          <cell r="EY477">
            <v>0</v>
          </cell>
          <cell r="EZ477">
            <v>0</v>
          </cell>
          <cell r="FA477">
            <v>0</v>
          </cell>
          <cell r="FB477">
            <v>0</v>
          </cell>
          <cell r="FC477">
            <v>0</v>
          </cell>
          <cell r="FD477">
            <v>0</v>
          </cell>
          <cell r="FE477">
            <v>0</v>
          </cell>
          <cell r="FF477">
            <v>0</v>
          </cell>
          <cell r="FG477">
            <v>0</v>
          </cell>
          <cell r="FH477">
            <v>0</v>
          </cell>
          <cell r="FI477">
            <v>0</v>
          </cell>
          <cell r="FJ477">
            <v>0</v>
          </cell>
          <cell r="FK477">
            <v>0</v>
          </cell>
          <cell r="FL477">
            <v>0</v>
          </cell>
          <cell r="FM477">
            <v>0</v>
          </cell>
          <cell r="FN477">
            <v>0</v>
          </cell>
          <cell r="FO477">
            <v>0</v>
          </cell>
          <cell r="FP477">
            <v>0</v>
          </cell>
          <cell r="FQ477">
            <v>0</v>
          </cell>
          <cell r="FR477">
            <v>0</v>
          </cell>
          <cell r="FS477">
            <v>0</v>
          </cell>
          <cell r="FT477">
            <v>0</v>
          </cell>
          <cell r="FU477">
            <v>0</v>
          </cell>
          <cell r="FV477">
            <v>0</v>
          </cell>
          <cell r="FW477">
            <v>0</v>
          </cell>
          <cell r="FX477">
            <v>0</v>
          </cell>
          <cell r="FY477">
            <v>0</v>
          </cell>
          <cell r="FZ477">
            <v>0</v>
          </cell>
          <cell r="GA477">
            <v>0</v>
          </cell>
          <cell r="GB477">
            <v>0</v>
          </cell>
          <cell r="GC477">
            <v>0</v>
          </cell>
          <cell r="GD477">
            <v>0</v>
          </cell>
          <cell r="GE477">
            <v>0</v>
          </cell>
          <cell r="GF477">
            <v>0</v>
          </cell>
          <cell r="GG477">
            <v>0</v>
          </cell>
          <cell r="GH477">
            <v>0</v>
          </cell>
          <cell r="GI477">
            <v>0</v>
          </cell>
          <cell r="GJ477">
            <v>0</v>
          </cell>
          <cell r="GK477">
            <v>0</v>
          </cell>
          <cell r="GL477">
            <v>0</v>
          </cell>
          <cell r="GM477">
            <v>0</v>
          </cell>
          <cell r="GN477">
            <v>0</v>
          </cell>
          <cell r="GO477">
            <v>0</v>
          </cell>
          <cell r="GP477">
            <v>0</v>
          </cell>
          <cell r="GQ477">
            <v>0</v>
          </cell>
          <cell r="GR477">
            <v>0</v>
          </cell>
          <cell r="GS477">
            <v>0</v>
          </cell>
          <cell r="GT477">
            <v>0</v>
          </cell>
          <cell r="GU477">
            <v>0</v>
          </cell>
          <cell r="GV477">
            <v>0</v>
          </cell>
          <cell r="GW477">
            <v>0</v>
          </cell>
          <cell r="GX477">
            <v>0</v>
          </cell>
          <cell r="GY477">
            <v>0</v>
          </cell>
          <cell r="GZ477">
            <v>0</v>
          </cell>
          <cell r="HA477">
            <v>0</v>
          </cell>
          <cell r="HB477">
            <v>0</v>
          </cell>
          <cell r="HC477">
            <v>0</v>
          </cell>
          <cell r="HD477">
            <v>0</v>
          </cell>
          <cell r="HE477">
            <v>0</v>
          </cell>
          <cell r="HF477">
            <v>0</v>
          </cell>
          <cell r="HG477">
            <v>0</v>
          </cell>
          <cell r="HH477">
            <v>0</v>
          </cell>
          <cell r="HI477">
            <v>0</v>
          </cell>
          <cell r="HJ477">
            <v>0</v>
          </cell>
          <cell r="HK477">
            <v>0</v>
          </cell>
          <cell r="HL477">
            <v>0</v>
          </cell>
          <cell r="HM477">
            <v>0</v>
          </cell>
          <cell r="HN477">
            <v>0</v>
          </cell>
          <cell r="HO477">
            <v>0</v>
          </cell>
          <cell r="HP477">
            <v>0</v>
          </cell>
          <cell r="HQ477">
            <v>0</v>
          </cell>
          <cell r="HR477">
            <v>0</v>
          </cell>
          <cell r="HS477">
            <v>0</v>
          </cell>
          <cell r="HT477">
            <v>0</v>
          </cell>
          <cell r="HU477">
            <v>0</v>
          </cell>
          <cell r="HV477">
            <v>0</v>
          </cell>
          <cell r="HW477">
            <v>0</v>
          </cell>
          <cell r="HX477">
            <v>0</v>
          </cell>
          <cell r="HY477">
            <v>0</v>
          </cell>
          <cell r="HZ477">
            <v>0</v>
          </cell>
          <cell r="IA477">
            <v>0</v>
          </cell>
          <cell r="IB477">
            <v>0</v>
          </cell>
          <cell r="IC477">
            <v>0</v>
          </cell>
          <cell r="ID477">
            <v>0</v>
          </cell>
          <cell r="IE477">
            <v>0</v>
          </cell>
          <cell r="IF477">
            <v>0</v>
          </cell>
          <cell r="IG477">
            <v>0</v>
          </cell>
          <cell r="IH477">
            <v>0</v>
          </cell>
          <cell r="II477">
            <v>0</v>
          </cell>
          <cell r="IJ477">
            <v>0</v>
          </cell>
          <cell r="IK477">
            <v>0</v>
          </cell>
          <cell r="IL477">
            <v>0</v>
          </cell>
          <cell r="IM477">
            <v>0</v>
          </cell>
          <cell r="IN477">
            <v>0</v>
          </cell>
          <cell r="IO477">
            <v>0</v>
          </cell>
          <cell r="IP477">
            <v>0</v>
          </cell>
          <cell r="IQ477">
            <v>0</v>
          </cell>
          <cell r="IR477">
            <v>0</v>
          </cell>
          <cell r="IS477">
            <v>0</v>
          </cell>
          <cell r="IT477">
            <v>0</v>
          </cell>
          <cell r="IU477">
            <v>0</v>
          </cell>
        </row>
        <row r="478">
          <cell r="A478" t="str">
            <v>VOLSAGDP</v>
          </cell>
          <cell r="B478" t="str">
            <v>Volume Index of SA series (2011=100)</v>
          </cell>
          <cell r="C478" t="str">
            <v>GDP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12.45277191112158</v>
          </cell>
          <cell r="V478">
            <v>12.611649397262411</v>
          </cell>
          <cell r="W478">
            <v>12.708132864138571</v>
          </cell>
          <cell r="X478">
            <v>13.198194498892867</v>
          </cell>
          <cell r="Y478">
            <v>0</v>
          </cell>
          <cell r="Z478">
            <v>13.218441564746966</v>
          </cell>
          <cell r="AA478">
            <v>12.931676999384839</v>
          </cell>
          <cell r="AB478">
            <v>13.256249861188801</v>
          </cell>
          <cell r="AC478">
            <v>12.741189298186079</v>
          </cell>
          <cell r="AD478">
            <v>0</v>
          </cell>
          <cell r="AE478">
            <v>12.592641947685093</v>
          </cell>
          <cell r="AF478">
            <v>13.180633268305131</v>
          </cell>
          <cell r="AG478">
            <v>13.307693936675236</v>
          </cell>
          <cell r="AH478">
            <v>13.387442583814845</v>
          </cell>
          <cell r="AI478">
            <v>0</v>
          </cell>
          <cell r="AJ478">
            <v>14.741516763485862</v>
          </cell>
          <cell r="AK478">
            <v>14.894815976381178</v>
          </cell>
          <cell r="AL478">
            <v>15.370828626665281</v>
          </cell>
          <cell r="AM478">
            <v>16.0606750846942</v>
          </cell>
          <cell r="AN478">
            <v>0</v>
          </cell>
          <cell r="AO478">
            <v>16.347026444630728</v>
          </cell>
          <cell r="AP478">
            <v>16.416444956130498</v>
          </cell>
          <cell r="AQ478">
            <v>17.464747120862071</v>
          </cell>
          <cell r="AR478">
            <v>17.906670323534684</v>
          </cell>
          <cell r="AS478">
            <v>0</v>
          </cell>
          <cell r="AT478">
            <v>18.25913455156623</v>
          </cell>
          <cell r="AU478">
            <v>18.600855438532335</v>
          </cell>
          <cell r="AV478">
            <v>18.216161187304468</v>
          </cell>
          <cell r="AW478">
            <v>18.745064132064588</v>
          </cell>
          <cell r="AX478">
            <v>0</v>
          </cell>
          <cell r="AY478">
            <v>19.865470643562286</v>
          </cell>
          <cell r="AZ478">
            <v>20.421645146411596</v>
          </cell>
          <cell r="BA478">
            <v>20.776175401571109</v>
          </cell>
          <cell r="BB478">
            <v>21.299086867660115</v>
          </cell>
          <cell r="BC478">
            <v>0</v>
          </cell>
          <cell r="BD478">
            <v>21.422222084487082</v>
          </cell>
          <cell r="BE478">
            <v>22.889307948058011</v>
          </cell>
          <cell r="BF478">
            <v>23.444449437343337</v>
          </cell>
          <cell r="BG478">
            <v>22.90500975423058</v>
          </cell>
          <cell r="BH478">
            <v>0</v>
          </cell>
          <cell r="BI478">
            <v>23.921288498478628</v>
          </cell>
          <cell r="BJ478">
            <v>24.494611026490084</v>
          </cell>
          <cell r="BK478">
            <v>24.871867580057263</v>
          </cell>
          <cell r="BL478">
            <v>25.707162347895206</v>
          </cell>
          <cell r="BM478">
            <v>0</v>
          </cell>
          <cell r="BN478">
            <v>25.490642704884038</v>
          </cell>
          <cell r="BO478">
            <v>24.973516114753345</v>
          </cell>
          <cell r="BP478">
            <v>25.541880177657671</v>
          </cell>
          <cell r="BQ478">
            <v>25.846412576320333</v>
          </cell>
          <cell r="BR478">
            <v>0</v>
          </cell>
          <cell r="BS478">
            <v>25.801786390356195</v>
          </cell>
          <cell r="BT478">
            <v>26.607536970264189</v>
          </cell>
          <cell r="BU478">
            <v>27.408122482352255</v>
          </cell>
          <cell r="BV478">
            <v>28.160982767784233</v>
          </cell>
          <cell r="BW478">
            <v>0</v>
          </cell>
          <cell r="BX478">
            <v>29.130775901652978</v>
          </cell>
          <cell r="BY478">
            <v>30.419357021367372</v>
          </cell>
          <cell r="BZ478">
            <v>30.173499793139037</v>
          </cell>
          <cell r="CA478">
            <v>29.055159308769301</v>
          </cell>
          <cell r="CB478">
            <v>0</v>
          </cell>
          <cell r="CC478">
            <v>30.937516625062045</v>
          </cell>
          <cell r="CD478">
            <v>29.709470100197148</v>
          </cell>
          <cell r="CE478">
            <v>29.252258296777566</v>
          </cell>
          <cell r="CF478">
            <v>29.728684152487268</v>
          </cell>
          <cell r="CG478">
            <v>0</v>
          </cell>
          <cell r="CH478">
            <v>31.31270715150125</v>
          </cell>
          <cell r="CI478">
            <v>32.514515131840938</v>
          </cell>
          <cell r="CJ478">
            <v>34.072712791755308</v>
          </cell>
          <cell r="CK478">
            <v>35.011308915991727</v>
          </cell>
          <cell r="CL478">
            <v>0</v>
          </cell>
          <cell r="CM478">
            <v>35.679048883751371</v>
          </cell>
          <cell r="CN478">
            <v>37.090765220292724</v>
          </cell>
          <cell r="CO478">
            <v>38.996881848557116</v>
          </cell>
          <cell r="CP478">
            <v>38.948536813762637</v>
          </cell>
          <cell r="CQ478">
            <v>0</v>
          </cell>
          <cell r="CR478">
            <v>39.294183152271884</v>
          </cell>
          <cell r="CS478">
            <v>40.526774936818313</v>
          </cell>
          <cell r="CT478">
            <v>41.646974845603211</v>
          </cell>
          <cell r="CU478">
            <v>42.075675474656819</v>
          </cell>
          <cell r="CV478">
            <v>0</v>
          </cell>
          <cell r="CW478">
            <v>41.998406060070771</v>
          </cell>
          <cell r="CX478">
            <v>41.700278345504813</v>
          </cell>
          <cell r="CY478">
            <v>41.63974375065532</v>
          </cell>
          <cell r="CZ478">
            <v>41.929400753996596</v>
          </cell>
          <cell r="DA478">
            <v>0</v>
          </cell>
          <cell r="DB478">
            <v>42.422561429442851</v>
          </cell>
          <cell r="DC478">
            <v>43.293185261169072</v>
          </cell>
          <cell r="DD478">
            <v>43.768164897889186</v>
          </cell>
          <cell r="DE478">
            <v>44.19128725369729</v>
          </cell>
          <cell r="DF478">
            <v>0</v>
          </cell>
          <cell r="DG478">
            <v>44.909025077953785</v>
          </cell>
          <cell r="DH478">
            <v>45.488545687349145</v>
          </cell>
          <cell r="DI478">
            <v>46.107527414888722</v>
          </cell>
          <cell r="DJ478">
            <v>47.072981891788729</v>
          </cell>
          <cell r="DK478">
            <v>0</v>
          </cell>
          <cell r="DL478">
            <v>47.579984948992369</v>
          </cell>
          <cell r="DM478">
            <v>48.409288238159206</v>
          </cell>
          <cell r="DN478">
            <v>49.301811957441906</v>
          </cell>
          <cell r="DO478">
            <v>49.732991819049083</v>
          </cell>
          <cell r="DP478">
            <v>0</v>
          </cell>
          <cell r="DQ478">
            <v>50.408582689895013</v>
          </cell>
          <cell r="DR478">
            <v>51.266810358853419</v>
          </cell>
          <cell r="DS478">
            <v>52.422339331526594</v>
          </cell>
          <cell r="DT478">
            <v>53.020247582360881</v>
          </cell>
          <cell r="DU478">
            <v>0</v>
          </cell>
          <cell r="DV478">
            <v>54.182801047269145</v>
          </cell>
          <cell r="DW478">
            <v>54.601584746108514</v>
          </cell>
          <cell r="DX478">
            <v>55.057143727825718</v>
          </cell>
          <cell r="DY478">
            <v>55.778187195486971</v>
          </cell>
          <cell r="DZ478">
            <v>0</v>
          </cell>
          <cell r="EA478">
            <v>56.155443749054143</v>
          </cell>
          <cell r="EB478">
            <v>56.040985846164645</v>
          </cell>
          <cell r="EC478">
            <v>55.946775009129254</v>
          </cell>
          <cell r="ED478">
            <v>56.689718364346987</v>
          </cell>
          <cell r="EE478">
            <v>0</v>
          </cell>
          <cell r="EF478">
            <v>57.573358166979418</v>
          </cell>
          <cell r="EG478">
            <v>57.975407046082218</v>
          </cell>
          <cell r="EH478">
            <v>58.756985108592964</v>
          </cell>
          <cell r="EI478">
            <v>60.101762166188124</v>
          </cell>
          <cell r="EJ478">
            <v>0</v>
          </cell>
          <cell r="EK478">
            <v>61.005855637387455</v>
          </cell>
          <cell r="EL478">
            <v>62.139691325216951</v>
          </cell>
          <cell r="EM478">
            <v>62.46261136531853</v>
          </cell>
          <cell r="EN478">
            <v>60.753180519636821</v>
          </cell>
          <cell r="EO478">
            <v>0</v>
          </cell>
          <cell r="EP478">
            <v>59.301176654100054</v>
          </cell>
          <cell r="EQ478">
            <v>58.313615686930774</v>
          </cell>
          <cell r="ER478">
            <v>57.383283671206243</v>
          </cell>
          <cell r="ES478">
            <v>56.870908943469878</v>
          </cell>
          <cell r="ET478">
            <v>0</v>
          </cell>
          <cell r="EU478">
            <v>57.4671643726018</v>
          </cell>
          <cell r="EV478">
            <v>58.733639002046914</v>
          </cell>
          <cell r="EW478">
            <v>59.908382027010212</v>
          </cell>
          <cell r="EX478">
            <v>61.571947070451003</v>
          </cell>
          <cell r="EY478">
            <v>0</v>
          </cell>
          <cell r="EZ478">
            <v>63.395422613596629</v>
          </cell>
          <cell r="FA478">
            <v>63.487154218078459</v>
          </cell>
          <cell r="FB478">
            <v>64.273070937557947</v>
          </cell>
          <cell r="FC478">
            <v>64.739993068478981</v>
          </cell>
          <cell r="FD478">
            <v>0</v>
          </cell>
          <cell r="FE478">
            <v>64.52553945259578</v>
          </cell>
          <cell r="FF478">
            <v>64.4305022047092</v>
          </cell>
          <cell r="FG478">
            <v>64.38133075906353</v>
          </cell>
          <cell r="FH478">
            <v>63.99353746714371</v>
          </cell>
          <cell r="FI478">
            <v>0</v>
          </cell>
          <cell r="FJ478">
            <v>64.03878346124624</v>
          </cell>
          <cell r="FK478">
            <v>65.01828692261644</v>
          </cell>
          <cell r="FL478">
            <v>66.040970350961189</v>
          </cell>
          <cell r="FM478">
            <v>66.496116127252819</v>
          </cell>
          <cell r="FN478">
            <v>0</v>
          </cell>
          <cell r="FO478">
            <v>66.440333394797634</v>
          </cell>
          <cell r="FP478">
            <v>64.82366716716173</v>
          </cell>
          <cell r="FQ478">
            <v>68.800975991215253</v>
          </cell>
          <cell r="FR478">
            <v>69.52429208871726</v>
          </cell>
          <cell r="FS478">
            <v>0</v>
          </cell>
          <cell r="FT478">
            <v>71.509950761408476</v>
          </cell>
          <cell r="FU478">
            <v>72.79997810011244</v>
          </cell>
          <cell r="FV478">
            <v>73.628661581140889</v>
          </cell>
          <cell r="FW478">
            <v>75.105251169500491</v>
          </cell>
          <cell r="FX478">
            <v>0</v>
          </cell>
          <cell r="FY478">
            <v>75.914720598238816</v>
          </cell>
          <cell r="FZ478">
            <v>78.286726343860252</v>
          </cell>
          <cell r="GA478">
            <v>79.765588562060614</v>
          </cell>
          <cell r="GB478">
            <v>80.727530792843069</v>
          </cell>
          <cell r="GC478">
            <v>0</v>
          </cell>
          <cell r="GD478">
            <v>82.511545217844485</v>
          </cell>
          <cell r="GE478">
            <v>83.342914534139283</v>
          </cell>
          <cell r="GF478">
            <v>84.823016368616436</v>
          </cell>
          <cell r="GG478">
            <v>86.14837277120867</v>
          </cell>
          <cell r="GH478">
            <v>0</v>
          </cell>
          <cell r="GI478">
            <v>87.311752646968131</v>
          </cell>
          <cell r="GJ478">
            <v>88.736898159841289</v>
          </cell>
          <cell r="GK478">
            <v>90.464096838823536</v>
          </cell>
          <cell r="GL478">
            <v>92.088200764120131</v>
          </cell>
          <cell r="GM478">
            <v>0</v>
          </cell>
          <cell r="GN478">
            <v>93.345378271489395</v>
          </cell>
          <cell r="GO478">
            <v>92.254929153347248</v>
          </cell>
          <cell r="GP478">
            <v>91.228320273459346</v>
          </cell>
          <cell r="GQ478">
            <v>89.402985305898568</v>
          </cell>
          <cell r="GR478">
            <v>0</v>
          </cell>
          <cell r="GS478">
            <v>86.334108610013104</v>
          </cell>
          <cell r="GT478">
            <v>89.403811716749743</v>
          </cell>
          <cell r="GU478">
            <v>89.86639519070205</v>
          </cell>
          <cell r="GV478">
            <v>91.621278633199083</v>
          </cell>
          <cell r="GW478">
            <v>0</v>
          </cell>
          <cell r="GX478">
            <v>93.342485833510239</v>
          </cell>
          <cell r="GY478">
            <v>94.960185074710125</v>
          </cell>
          <cell r="GZ478">
            <v>95.810561840582238</v>
          </cell>
          <cell r="HA478">
            <v>97.379709444274852</v>
          </cell>
          <cell r="HB478">
            <v>0</v>
          </cell>
          <cell r="HC478">
            <v>100.03104205759774</v>
          </cell>
          <cell r="HD478">
            <v>99.667008077649569</v>
          </cell>
          <cell r="HE478">
            <v>99.88538714507591</v>
          </cell>
          <cell r="HF478">
            <v>100.41656271967679</v>
          </cell>
          <cell r="HG478">
            <v>0</v>
          </cell>
          <cell r="HH478">
            <v>100.67440290524733</v>
          </cell>
          <cell r="HI478">
            <v>100.58432412246789</v>
          </cell>
          <cell r="HJ478">
            <v>101.65969124257586</v>
          </cell>
          <cell r="HK478">
            <v>103.08752259071538</v>
          </cell>
          <cell r="HL478">
            <v>0</v>
          </cell>
          <cell r="HM478">
            <v>103.32635532670862</v>
          </cell>
          <cell r="HN478">
            <v>104.04657238351869</v>
          </cell>
          <cell r="HO478">
            <v>104.58105360152432</v>
          </cell>
          <cell r="HP478">
            <v>0</v>
          </cell>
          <cell r="HQ478">
            <v>0</v>
          </cell>
          <cell r="HR478">
            <v>0</v>
          </cell>
          <cell r="HS478">
            <v>0</v>
          </cell>
          <cell r="HT478">
            <v>0</v>
          </cell>
          <cell r="HU478">
            <v>0</v>
          </cell>
          <cell r="HV478">
            <v>0</v>
          </cell>
          <cell r="HW478">
            <v>0</v>
          </cell>
          <cell r="HX478">
            <v>0</v>
          </cell>
          <cell r="HY478">
            <v>0</v>
          </cell>
          <cell r="HZ478">
            <v>0</v>
          </cell>
          <cell r="IA478">
            <v>0</v>
          </cell>
          <cell r="IB478">
            <v>0</v>
          </cell>
          <cell r="IC478">
            <v>0</v>
          </cell>
          <cell r="ID478">
            <v>0</v>
          </cell>
          <cell r="IE478">
            <v>0</v>
          </cell>
          <cell r="IF478">
            <v>0</v>
          </cell>
          <cell r="IG478">
            <v>0</v>
          </cell>
          <cell r="IH478">
            <v>0</v>
          </cell>
          <cell r="II478">
            <v>0</v>
          </cell>
          <cell r="IJ478">
            <v>0</v>
          </cell>
          <cell r="IK478">
            <v>0</v>
          </cell>
          <cell r="IL478">
            <v>0</v>
          </cell>
          <cell r="IM478">
            <v>0</v>
          </cell>
          <cell r="IN478">
            <v>0</v>
          </cell>
          <cell r="IO478">
            <v>0</v>
          </cell>
          <cell r="IP478">
            <v>0</v>
          </cell>
          <cell r="IQ478">
            <v>0</v>
          </cell>
          <cell r="IR478">
            <v>0</v>
          </cell>
          <cell r="IS478">
            <v>0</v>
          </cell>
          <cell r="IT478">
            <v>0</v>
          </cell>
          <cell r="IU478">
            <v>0</v>
          </cell>
        </row>
        <row r="479">
          <cell r="A479" t="str">
            <v>VOLSAPCE</v>
          </cell>
          <cell r="B479" t="str">
            <v>Volume Index of SA series (2011=100)</v>
          </cell>
          <cell r="C479" t="str">
            <v>PCE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12.761027511730266</v>
          </cell>
          <cell r="V479">
            <v>12.024594574073152</v>
          </cell>
          <cell r="W479">
            <v>12.407670332774613</v>
          </cell>
          <cell r="X479">
            <v>12.715959775412447</v>
          </cell>
          <cell r="Y479">
            <v>0</v>
          </cell>
          <cell r="Z479">
            <v>12.255811656051527</v>
          </cell>
          <cell r="AA479">
            <v>12.711061108421379</v>
          </cell>
          <cell r="AB479">
            <v>12.480823759841218</v>
          </cell>
          <cell r="AC479">
            <v>11.570978010700321</v>
          </cell>
          <cell r="AD479">
            <v>0</v>
          </cell>
          <cell r="AE479">
            <v>12.835813827793894</v>
          </cell>
          <cell r="AF479">
            <v>12.201599741350384</v>
          </cell>
          <cell r="AG479">
            <v>12.776376668302278</v>
          </cell>
          <cell r="AH479">
            <v>12.930521389621195</v>
          </cell>
          <cell r="AI479">
            <v>0</v>
          </cell>
          <cell r="AJ479">
            <v>13.077154821553808</v>
          </cell>
          <cell r="AK479">
            <v>13.881515941487056</v>
          </cell>
          <cell r="AL479">
            <v>13.185578650956097</v>
          </cell>
          <cell r="AM479">
            <v>14.425921133094333</v>
          </cell>
          <cell r="AN479">
            <v>0</v>
          </cell>
          <cell r="AO479">
            <v>14.724086663950628</v>
          </cell>
          <cell r="AP479">
            <v>15.424922621472653</v>
          </cell>
          <cell r="AQ479">
            <v>16.584273809358578</v>
          </cell>
          <cell r="AR479">
            <v>16.935018365918992</v>
          </cell>
          <cell r="AS479">
            <v>0</v>
          </cell>
          <cell r="AT479">
            <v>17.558128807182751</v>
          </cell>
          <cell r="AU479">
            <v>18.24394218593217</v>
          </cell>
          <cell r="AV479">
            <v>18.887953606357815</v>
          </cell>
          <cell r="AW479">
            <v>19.859849137385567</v>
          </cell>
          <cell r="AX479">
            <v>0</v>
          </cell>
          <cell r="AY479">
            <v>19.426480397575812</v>
          </cell>
          <cell r="AZ479">
            <v>20.236066762299533</v>
          </cell>
          <cell r="BA479">
            <v>20.70111354865152</v>
          </cell>
          <cell r="BB479">
            <v>21.118153398491046</v>
          </cell>
          <cell r="BC479">
            <v>0</v>
          </cell>
          <cell r="BD479">
            <v>21.845115579965434</v>
          </cell>
          <cell r="BE479">
            <v>22.463000776438719</v>
          </cell>
          <cell r="BF479">
            <v>23.298713365114796</v>
          </cell>
          <cell r="BG479">
            <v>23.68636121300792</v>
          </cell>
          <cell r="BH479">
            <v>0</v>
          </cell>
          <cell r="BI479">
            <v>24.42181441726682</v>
          </cell>
          <cell r="BJ479">
            <v>24.625925541894624</v>
          </cell>
          <cell r="BK479">
            <v>23.968851009492802</v>
          </cell>
          <cell r="BL479">
            <v>25.197110113053068</v>
          </cell>
          <cell r="BM479">
            <v>0</v>
          </cell>
          <cell r="BN479">
            <v>25.719961169899651</v>
          </cell>
          <cell r="BO479">
            <v>25.014879700985365</v>
          </cell>
          <cell r="BP479">
            <v>26.295391252450358</v>
          </cell>
          <cell r="BQ479">
            <v>26.31400618701641</v>
          </cell>
          <cell r="BR479">
            <v>0</v>
          </cell>
          <cell r="BS479">
            <v>27.318559497984609</v>
          </cell>
          <cell r="BT479">
            <v>27.805486996896693</v>
          </cell>
          <cell r="BU479">
            <v>28.115735906330958</v>
          </cell>
          <cell r="BV479">
            <v>28.173213599026141</v>
          </cell>
          <cell r="BW479">
            <v>0</v>
          </cell>
          <cell r="BX479">
            <v>28.965817918180832</v>
          </cell>
          <cell r="BY479">
            <v>28.982146808151054</v>
          </cell>
          <cell r="BZ479">
            <v>30.008907409478759</v>
          </cell>
          <cell r="CA479">
            <v>30.008907409478759</v>
          </cell>
          <cell r="CB479">
            <v>0</v>
          </cell>
          <cell r="CC479">
            <v>29.942285538400242</v>
          </cell>
          <cell r="CD479">
            <v>30.755137681118004</v>
          </cell>
          <cell r="CE479">
            <v>30.624506561356213</v>
          </cell>
          <cell r="CF479">
            <v>31.648001384689874</v>
          </cell>
          <cell r="CG479">
            <v>0</v>
          </cell>
          <cell r="CH479">
            <v>32.302789872495865</v>
          </cell>
          <cell r="CI479">
            <v>32.627734782903332</v>
          </cell>
          <cell r="CJ479">
            <v>33.773696281013663</v>
          </cell>
          <cell r="CK479">
            <v>34.769758569197343</v>
          </cell>
          <cell r="CL479">
            <v>0</v>
          </cell>
          <cell r="CM479">
            <v>35.323634516987354</v>
          </cell>
          <cell r="CN479">
            <v>37.130262903292966</v>
          </cell>
          <cell r="CO479">
            <v>37.517910751186093</v>
          </cell>
          <cell r="CP479">
            <v>37.722675031412699</v>
          </cell>
          <cell r="CQ479">
            <v>0</v>
          </cell>
          <cell r="CR479">
            <v>39.088423388522259</v>
          </cell>
          <cell r="CS479">
            <v>39.841838371748409</v>
          </cell>
          <cell r="CT479">
            <v>40.746458876098835</v>
          </cell>
          <cell r="CU479">
            <v>41.857476549672889</v>
          </cell>
          <cell r="CV479">
            <v>0</v>
          </cell>
          <cell r="CW479">
            <v>41.836248992711603</v>
          </cell>
          <cell r="CX479">
            <v>41.728804896707523</v>
          </cell>
          <cell r="CY479">
            <v>41.967206690272803</v>
          </cell>
          <cell r="CZ479">
            <v>42.183727771277972</v>
          </cell>
          <cell r="DA479">
            <v>0</v>
          </cell>
          <cell r="DB479">
            <v>42.844068081673839</v>
          </cell>
          <cell r="DC479">
            <v>44.14123510090846</v>
          </cell>
          <cell r="DD479">
            <v>45.374066293660391</v>
          </cell>
          <cell r="DE479">
            <v>45.858707747976645</v>
          </cell>
          <cell r="DF479">
            <v>0</v>
          </cell>
          <cell r="DG479">
            <v>46.389723249808341</v>
          </cell>
          <cell r="DH479">
            <v>48.028817225019452</v>
          </cell>
          <cell r="DI479">
            <v>50.231911059802115</v>
          </cell>
          <cell r="DJ479">
            <v>50.067969004501059</v>
          </cell>
          <cell r="DK479">
            <v>0</v>
          </cell>
          <cell r="DL479">
            <v>50.867758035242638</v>
          </cell>
          <cell r="DM479">
            <v>52.129981229940981</v>
          </cell>
          <cell r="DN479">
            <v>54.533267255758588</v>
          </cell>
          <cell r="DO479">
            <v>53.897746858117458</v>
          </cell>
          <cell r="DP479">
            <v>0</v>
          </cell>
          <cell r="DQ479">
            <v>54.783099272303012</v>
          </cell>
          <cell r="DR479">
            <v>56.648838240300847</v>
          </cell>
          <cell r="DS479">
            <v>57.726544978335646</v>
          </cell>
          <cell r="DT479">
            <v>58.860423097868022</v>
          </cell>
          <cell r="DU479">
            <v>0</v>
          </cell>
          <cell r="DV479">
            <v>60.312061416220949</v>
          </cell>
          <cell r="DW479">
            <v>60.157590117102636</v>
          </cell>
          <cell r="DX479">
            <v>60.690565085730753</v>
          </cell>
          <cell r="DY479">
            <v>61.677156617731711</v>
          </cell>
          <cell r="DZ479">
            <v>0</v>
          </cell>
          <cell r="EA479">
            <v>61.672584528540042</v>
          </cell>
          <cell r="EB479">
            <v>61.701323374887643</v>
          </cell>
          <cell r="EC479">
            <v>61.091602623399467</v>
          </cell>
          <cell r="ED479">
            <v>62.327699594145436</v>
          </cell>
          <cell r="EE479">
            <v>0</v>
          </cell>
          <cell r="EF479">
            <v>63.587310166448539</v>
          </cell>
          <cell r="EG479">
            <v>62.946891101816348</v>
          </cell>
          <cell r="EH479">
            <v>63.790768135477535</v>
          </cell>
          <cell r="EI479">
            <v>65.660752614867619</v>
          </cell>
          <cell r="EJ479">
            <v>0</v>
          </cell>
          <cell r="EK479">
            <v>66.44682537803422</v>
          </cell>
          <cell r="EL479">
            <v>67.593440031743356</v>
          </cell>
          <cell r="EM479">
            <v>68.732869973865604</v>
          </cell>
          <cell r="EN479">
            <v>67.393900996307224</v>
          </cell>
          <cell r="EO479">
            <v>0</v>
          </cell>
          <cell r="EP479">
            <v>65.595110477187319</v>
          </cell>
          <cell r="EQ479">
            <v>64.461558935454349</v>
          </cell>
          <cell r="ER479">
            <v>62.914559899675304</v>
          </cell>
          <cell r="ES479">
            <v>62.346314528711503</v>
          </cell>
          <cell r="ET479">
            <v>0</v>
          </cell>
          <cell r="EU479">
            <v>63.24734267726847</v>
          </cell>
          <cell r="EV479">
            <v>64.796954335442763</v>
          </cell>
          <cell r="EW479">
            <v>64.716942774588659</v>
          </cell>
          <cell r="EX479">
            <v>65.225097830462033</v>
          </cell>
          <cell r="EY479">
            <v>0</v>
          </cell>
          <cell r="EZ479">
            <v>66.685227171599493</v>
          </cell>
          <cell r="FA479">
            <v>67.155172624942537</v>
          </cell>
          <cell r="FB479">
            <v>67.437009265828621</v>
          </cell>
          <cell r="FC479">
            <v>68.358938393547476</v>
          </cell>
          <cell r="FD479">
            <v>0</v>
          </cell>
          <cell r="FE479">
            <v>68.555538228788976</v>
          </cell>
          <cell r="FF479">
            <v>68.981069101413013</v>
          </cell>
          <cell r="FG479">
            <v>68.17670798147978</v>
          </cell>
          <cell r="FH479">
            <v>67.699251238750406</v>
          </cell>
          <cell r="FI479">
            <v>0</v>
          </cell>
          <cell r="FJ479">
            <v>68.810268912324474</v>
          </cell>
          <cell r="FK479">
            <v>67.60225763232728</v>
          </cell>
          <cell r="FL479">
            <v>67.589847675949912</v>
          </cell>
          <cell r="FM479">
            <v>66.549697384846624</v>
          </cell>
          <cell r="FN479">
            <v>0</v>
          </cell>
          <cell r="FO479">
            <v>65.843962760333525</v>
          </cell>
          <cell r="FP479">
            <v>64.496829337790032</v>
          </cell>
          <cell r="FQ479">
            <v>67.634262256668919</v>
          </cell>
          <cell r="FR479">
            <v>68.363837060538543</v>
          </cell>
          <cell r="FS479">
            <v>0</v>
          </cell>
          <cell r="FT479">
            <v>69.950678587844934</v>
          </cell>
          <cell r="FU479">
            <v>71.326224278936635</v>
          </cell>
          <cell r="FV479">
            <v>71.567238694897142</v>
          </cell>
          <cell r="FW479">
            <v>72.47741102183744</v>
          </cell>
          <cell r="FX479">
            <v>0</v>
          </cell>
          <cell r="FY479">
            <v>72.371273237030991</v>
          </cell>
          <cell r="FZ479">
            <v>72.912412650644214</v>
          </cell>
          <cell r="GA479">
            <v>74.648826810077864</v>
          </cell>
          <cell r="GB479">
            <v>75.499561977526554</v>
          </cell>
          <cell r="GC479">
            <v>0</v>
          </cell>
          <cell r="GD479">
            <v>76.859105356447415</v>
          </cell>
          <cell r="GE479">
            <v>78.074627925830924</v>
          </cell>
          <cell r="GF479">
            <v>78.265022782883733</v>
          </cell>
          <cell r="GG479">
            <v>80.241471624879679</v>
          </cell>
          <cell r="GH479">
            <v>0</v>
          </cell>
          <cell r="GI479">
            <v>81.69049732083738</v>
          </cell>
          <cell r="GJ479">
            <v>84.331531984621449</v>
          </cell>
          <cell r="GK479">
            <v>86.487925194089271</v>
          </cell>
          <cell r="GL479">
            <v>88.036883696664745</v>
          </cell>
          <cell r="GM479">
            <v>0</v>
          </cell>
          <cell r="GN479">
            <v>88.634194491775546</v>
          </cell>
          <cell r="GO479">
            <v>87.226317598542806</v>
          </cell>
          <cell r="GP479">
            <v>86.491844127682128</v>
          </cell>
          <cell r="GQ479">
            <v>84.662681873217608</v>
          </cell>
          <cell r="GR479">
            <v>0</v>
          </cell>
          <cell r="GS479">
            <v>83.514760908310834</v>
          </cell>
          <cell r="GT479">
            <v>87.411813788604547</v>
          </cell>
          <cell r="GU479">
            <v>87.721082964640601</v>
          </cell>
          <cell r="GV479">
            <v>88.989837715327042</v>
          </cell>
          <cell r="GW479">
            <v>0</v>
          </cell>
          <cell r="GX479">
            <v>89.909480798450062</v>
          </cell>
          <cell r="GY479">
            <v>90.737028942141023</v>
          </cell>
          <cell r="GZ479">
            <v>92.40322887470272</v>
          </cell>
          <cell r="HA479">
            <v>95.842419680231345</v>
          </cell>
          <cell r="HB479">
            <v>0</v>
          </cell>
          <cell r="HC479">
            <v>97.241478972880159</v>
          </cell>
          <cell r="HD479">
            <v>99.982446443282015</v>
          </cell>
          <cell r="HE479">
            <v>101.34003035540647</v>
          </cell>
          <cell r="HF479">
            <v>101.43604422843137</v>
          </cell>
          <cell r="HG479">
            <v>0</v>
          </cell>
          <cell r="HH479">
            <v>102.44125069499839</v>
          </cell>
          <cell r="HI479">
            <v>102.28906544047589</v>
          </cell>
          <cell r="HJ479">
            <v>102.9441805060813</v>
          </cell>
          <cell r="HK479">
            <v>104.18942165521059</v>
          </cell>
          <cell r="HL479">
            <v>0</v>
          </cell>
          <cell r="HM479">
            <v>108.82486693995786</v>
          </cell>
          <cell r="HN479">
            <v>106.61720101598353</v>
          </cell>
          <cell r="HO479">
            <v>105.78606051649912</v>
          </cell>
          <cell r="HP479">
            <v>0</v>
          </cell>
          <cell r="HQ479">
            <v>0</v>
          </cell>
          <cell r="HR479">
            <v>0</v>
          </cell>
          <cell r="HS479">
            <v>0</v>
          </cell>
          <cell r="HT479">
            <v>0</v>
          </cell>
          <cell r="HU479">
            <v>0</v>
          </cell>
          <cell r="HV479">
            <v>0</v>
          </cell>
          <cell r="HW479">
            <v>0</v>
          </cell>
          <cell r="HX479">
            <v>0</v>
          </cell>
          <cell r="HY479">
            <v>0</v>
          </cell>
          <cell r="HZ479">
            <v>0</v>
          </cell>
          <cell r="IA479">
            <v>0</v>
          </cell>
          <cell r="IB479">
            <v>0</v>
          </cell>
          <cell r="IC479">
            <v>0</v>
          </cell>
          <cell r="ID479">
            <v>0</v>
          </cell>
          <cell r="IE479">
            <v>0</v>
          </cell>
          <cell r="IF479">
            <v>0</v>
          </cell>
          <cell r="IG479">
            <v>0</v>
          </cell>
          <cell r="IH479">
            <v>0</v>
          </cell>
          <cell r="II479">
            <v>0</v>
          </cell>
          <cell r="IJ479">
            <v>0</v>
          </cell>
          <cell r="IK479">
            <v>0</v>
          </cell>
          <cell r="IL479">
            <v>0</v>
          </cell>
          <cell r="IM479">
            <v>0</v>
          </cell>
          <cell r="IN479">
            <v>0</v>
          </cell>
          <cell r="IO479">
            <v>0</v>
          </cell>
          <cell r="IP479">
            <v>0</v>
          </cell>
          <cell r="IQ479">
            <v>0</v>
          </cell>
          <cell r="IR479">
            <v>0</v>
          </cell>
          <cell r="IS479">
            <v>0</v>
          </cell>
          <cell r="IT479">
            <v>0</v>
          </cell>
          <cell r="IU479">
            <v>0</v>
          </cell>
        </row>
        <row r="480">
          <cell r="A480" t="str">
            <v>VOLSAGCE</v>
          </cell>
          <cell r="B480" t="str">
            <v>Volume Index of SA series (2011=100)</v>
          </cell>
          <cell r="C480" t="str">
            <v>GCE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14.818947455886805</v>
          </cell>
          <cell r="V480">
            <v>14.887795497575482</v>
          </cell>
          <cell r="W480">
            <v>15.972745671772898</v>
          </cell>
          <cell r="X480">
            <v>16.874892424934863</v>
          </cell>
          <cell r="Y480">
            <v>0</v>
          </cell>
          <cell r="Z480">
            <v>15.901523559681163</v>
          </cell>
          <cell r="AA480">
            <v>16.226771204900082</v>
          </cell>
          <cell r="AB480">
            <v>18.218616273065578</v>
          </cell>
          <cell r="AC480">
            <v>17.9361018951017</v>
          </cell>
          <cell r="AD480">
            <v>0</v>
          </cell>
          <cell r="AE480">
            <v>18.1497682313769</v>
          </cell>
          <cell r="AF480">
            <v>18.472641806192762</v>
          </cell>
          <cell r="AG480">
            <v>17.943224106310872</v>
          </cell>
          <cell r="AH480">
            <v>18.4536492429683</v>
          </cell>
          <cell r="AI480">
            <v>0</v>
          </cell>
          <cell r="AJ480">
            <v>18.674437790452675</v>
          </cell>
          <cell r="AK480">
            <v>19.374788559354727</v>
          </cell>
          <cell r="AL480">
            <v>19.711906556588936</v>
          </cell>
          <cell r="AM480">
            <v>19.659677007721662</v>
          </cell>
          <cell r="AN480">
            <v>0</v>
          </cell>
          <cell r="AO480">
            <v>20.438372099924624</v>
          </cell>
          <cell r="AP480">
            <v>20.825345575623043</v>
          </cell>
          <cell r="AQ480">
            <v>21.017645278270727</v>
          </cell>
          <cell r="AR480">
            <v>21.879432834580708</v>
          </cell>
          <cell r="AS480">
            <v>0</v>
          </cell>
          <cell r="AT480">
            <v>22.199932338993513</v>
          </cell>
          <cell r="AU480">
            <v>22.643883504365323</v>
          </cell>
          <cell r="AV480">
            <v>23.693222622516871</v>
          </cell>
          <cell r="AW480">
            <v>23.584015383976212</v>
          </cell>
          <cell r="AX480">
            <v>0</v>
          </cell>
          <cell r="AY480">
            <v>25.041694611453703</v>
          </cell>
          <cell r="AZ480">
            <v>24.766302444698997</v>
          </cell>
          <cell r="BA480">
            <v>25.495142058437743</v>
          </cell>
          <cell r="BB480">
            <v>26.183622475324508</v>
          </cell>
          <cell r="BC480">
            <v>0</v>
          </cell>
          <cell r="BD480">
            <v>25.495142058437743</v>
          </cell>
          <cell r="BE480">
            <v>26.758147512864493</v>
          </cell>
          <cell r="BF480">
            <v>27.729142307715136</v>
          </cell>
          <cell r="BG480">
            <v>29.388617519452538</v>
          </cell>
          <cell r="BH480">
            <v>0</v>
          </cell>
          <cell r="BI480">
            <v>35.781989114887203</v>
          </cell>
          <cell r="BJ480">
            <v>31.11456670247556</v>
          </cell>
          <cell r="BK480">
            <v>31.397081080439442</v>
          </cell>
          <cell r="BL480">
            <v>34.473876322802354</v>
          </cell>
          <cell r="BM480">
            <v>0</v>
          </cell>
          <cell r="BN480">
            <v>34.402654210710622</v>
          </cell>
          <cell r="BO480">
            <v>35.482856244101917</v>
          </cell>
          <cell r="BP480">
            <v>36.017022084789922</v>
          </cell>
          <cell r="BQ480">
            <v>34.412150492322851</v>
          </cell>
          <cell r="BR480">
            <v>0</v>
          </cell>
          <cell r="BS480">
            <v>35.879326001412572</v>
          </cell>
          <cell r="BT480">
            <v>38.122822532302195</v>
          </cell>
          <cell r="BU480">
            <v>37.738223127006833</v>
          </cell>
          <cell r="BV480">
            <v>37.469953171461299</v>
          </cell>
          <cell r="BW480">
            <v>0</v>
          </cell>
          <cell r="BX480">
            <v>38.091959617062443</v>
          </cell>
          <cell r="BY480">
            <v>38.27001489729178</v>
          </cell>
          <cell r="BZ480">
            <v>39.893879052983316</v>
          </cell>
          <cell r="CA480">
            <v>39.155543157632337</v>
          </cell>
          <cell r="CB480">
            <v>0</v>
          </cell>
          <cell r="CC480">
            <v>39.098565467958949</v>
          </cell>
          <cell r="CD480">
            <v>39.331224367458617</v>
          </cell>
          <cell r="CE480">
            <v>40.670200074783217</v>
          </cell>
          <cell r="CF480">
            <v>41.054799480078579</v>
          </cell>
          <cell r="CG480">
            <v>0</v>
          </cell>
          <cell r="CH480">
            <v>41.655439292052208</v>
          </cell>
          <cell r="CI480">
            <v>42.493486144331612</v>
          </cell>
          <cell r="CJ480">
            <v>42.664419213351771</v>
          </cell>
          <cell r="CK480">
            <v>43.478725361600603</v>
          </cell>
          <cell r="CL480">
            <v>0</v>
          </cell>
          <cell r="CM480">
            <v>43.45735872797308</v>
          </cell>
          <cell r="CN480">
            <v>43.519084558452583</v>
          </cell>
          <cell r="CO480">
            <v>44.060372610349759</v>
          </cell>
          <cell r="CP480">
            <v>44.741730816027349</v>
          </cell>
          <cell r="CQ480">
            <v>0</v>
          </cell>
          <cell r="CR480">
            <v>44.112602159217026</v>
          </cell>
          <cell r="CS480">
            <v>45.39934831767436</v>
          </cell>
          <cell r="CT480">
            <v>48.060681239502159</v>
          </cell>
          <cell r="CU480">
            <v>45.245033741475602</v>
          </cell>
          <cell r="CV480">
            <v>0</v>
          </cell>
          <cell r="CW480">
            <v>47.972840634589019</v>
          </cell>
          <cell r="CX480">
            <v>47.854137114436128</v>
          </cell>
          <cell r="CY480">
            <v>47.633348566951753</v>
          </cell>
          <cell r="CZ480">
            <v>48.929591007021308</v>
          </cell>
          <cell r="DA480">
            <v>0</v>
          </cell>
          <cell r="DB480">
            <v>50.446621994575246</v>
          </cell>
          <cell r="DC480">
            <v>48.6209618546238</v>
          </cell>
          <cell r="DD480">
            <v>51.697757096986706</v>
          </cell>
          <cell r="DE480">
            <v>51.771353279481502</v>
          </cell>
          <cell r="DF480">
            <v>0</v>
          </cell>
          <cell r="DG480">
            <v>54.14542368253931</v>
          </cell>
          <cell r="DH480">
            <v>54.427938060503188</v>
          </cell>
          <cell r="DI480">
            <v>54.233264287452442</v>
          </cell>
          <cell r="DJ480">
            <v>56.156261313929271</v>
          </cell>
          <cell r="DK480">
            <v>0</v>
          </cell>
          <cell r="DL480">
            <v>60.828431867147017</v>
          </cell>
          <cell r="DM480">
            <v>61.839785858849652</v>
          </cell>
          <cell r="DN480">
            <v>62.732436330399381</v>
          </cell>
          <cell r="DO480">
            <v>63.126532017306971</v>
          </cell>
          <cell r="DP480">
            <v>0</v>
          </cell>
          <cell r="DQ480">
            <v>61.519286354436844</v>
          </cell>
          <cell r="DR480">
            <v>64.368170838106209</v>
          </cell>
          <cell r="DS480">
            <v>64.185367417070751</v>
          </cell>
          <cell r="DT480">
            <v>64.968810650079831</v>
          </cell>
          <cell r="DU480">
            <v>0</v>
          </cell>
          <cell r="DV480">
            <v>64.833488637105532</v>
          </cell>
          <cell r="DW480">
            <v>66.92029652139334</v>
          </cell>
          <cell r="DX480">
            <v>66.43123801836343</v>
          </cell>
          <cell r="DY480">
            <v>66.991518633485086</v>
          </cell>
          <cell r="DZ480">
            <v>0</v>
          </cell>
          <cell r="EA480">
            <v>67.444966080469115</v>
          </cell>
          <cell r="EB480">
            <v>67.485325277321095</v>
          </cell>
          <cell r="EC480">
            <v>69.370337177349001</v>
          </cell>
          <cell r="ED480">
            <v>69.55788873919056</v>
          </cell>
          <cell r="EE480">
            <v>0</v>
          </cell>
          <cell r="EF480">
            <v>69.360840895736757</v>
          </cell>
          <cell r="EG480">
            <v>70.39118745066385</v>
          </cell>
          <cell r="EH480">
            <v>72.402025082053811</v>
          </cell>
          <cell r="EI480">
            <v>72.85309845863479</v>
          </cell>
          <cell r="EJ480">
            <v>0</v>
          </cell>
          <cell r="EK480">
            <v>73.005038964430497</v>
          </cell>
          <cell r="EL480">
            <v>75.072854285493833</v>
          </cell>
          <cell r="EM480">
            <v>72.318932617946786</v>
          </cell>
          <cell r="EN480">
            <v>72.786624487349172</v>
          </cell>
          <cell r="EO480">
            <v>0</v>
          </cell>
          <cell r="EP480">
            <v>73.026405598058005</v>
          </cell>
          <cell r="EQ480">
            <v>72.684539460017689</v>
          </cell>
          <cell r="ER480">
            <v>75.70910515351332</v>
          </cell>
          <cell r="ES480">
            <v>75.037243229447967</v>
          </cell>
          <cell r="ET480">
            <v>0</v>
          </cell>
          <cell r="EU480">
            <v>75.476446254013666</v>
          </cell>
          <cell r="EV480">
            <v>75.739968068753086</v>
          </cell>
          <cell r="EW480">
            <v>76.193415515737115</v>
          </cell>
          <cell r="EX480">
            <v>79.353303222207046</v>
          </cell>
          <cell r="EY480">
            <v>0</v>
          </cell>
          <cell r="EZ480">
            <v>78.384682497759471</v>
          </cell>
          <cell r="FA480">
            <v>78.486767525090954</v>
          </cell>
          <cell r="FB480">
            <v>78.377560286550292</v>
          </cell>
          <cell r="FC480">
            <v>79.020933365778973</v>
          </cell>
          <cell r="FD480">
            <v>0</v>
          </cell>
          <cell r="FE480">
            <v>82.74822389857971</v>
          </cell>
          <cell r="FF480">
            <v>82.945271742033512</v>
          </cell>
          <cell r="FG480">
            <v>84.080077394695138</v>
          </cell>
          <cell r="FH480">
            <v>84.400576899107946</v>
          </cell>
          <cell r="FI480">
            <v>0</v>
          </cell>
          <cell r="FJ480">
            <v>84.547769264097525</v>
          </cell>
          <cell r="FK480">
            <v>86.178755630998239</v>
          </cell>
          <cell r="FL480">
            <v>87.382409325348547</v>
          </cell>
          <cell r="FM480">
            <v>85.651712001519414</v>
          </cell>
          <cell r="FN480">
            <v>0</v>
          </cell>
          <cell r="FO480">
            <v>85.587612100636846</v>
          </cell>
          <cell r="FP480">
            <v>87.415646310991363</v>
          </cell>
          <cell r="FQ480">
            <v>88.434122513903148</v>
          </cell>
          <cell r="FR480">
            <v>90.494815623757319</v>
          </cell>
          <cell r="FS480">
            <v>0</v>
          </cell>
          <cell r="FT480">
            <v>90.64913019995609</v>
          </cell>
          <cell r="FU480">
            <v>88.462611358739835</v>
          </cell>
          <cell r="FV480">
            <v>88.210959896015723</v>
          </cell>
          <cell r="FW480">
            <v>89.488209772860813</v>
          </cell>
          <cell r="FX480">
            <v>0</v>
          </cell>
          <cell r="FY480">
            <v>87.166368918670273</v>
          </cell>
          <cell r="FZ480">
            <v>87.133131933027471</v>
          </cell>
          <cell r="GA480">
            <v>87.050039468920446</v>
          </cell>
          <cell r="GB480">
            <v>86.297459151151116</v>
          </cell>
          <cell r="GC480">
            <v>0</v>
          </cell>
          <cell r="GD480">
            <v>88.700018399045618</v>
          </cell>
          <cell r="GE480">
            <v>86.731914034910702</v>
          </cell>
          <cell r="GF480">
            <v>87.182987411491681</v>
          </cell>
          <cell r="GG480">
            <v>88.132615572714812</v>
          </cell>
          <cell r="GH480">
            <v>0</v>
          </cell>
          <cell r="GI480">
            <v>91.161929407016558</v>
          </cell>
          <cell r="GJ480">
            <v>89.614035504222883</v>
          </cell>
          <cell r="GK480">
            <v>89.81820555888585</v>
          </cell>
          <cell r="GL480">
            <v>91.240273730317469</v>
          </cell>
          <cell r="GM480">
            <v>0</v>
          </cell>
          <cell r="GN480">
            <v>91.49429926344466</v>
          </cell>
          <cell r="GO480">
            <v>92.284864707662905</v>
          </cell>
          <cell r="GP480">
            <v>91.93587635841341</v>
          </cell>
          <cell r="GQ480">
            <v>93.448159205161232</v>
          </cell>
          <cell r="GR480">
            <v>0</v>
          </cell>
          <cell r="GS480">
            <v>92.747808436259177</v>
          </cell>
          <cell r="GT480">
            <v>94.552101942583107</v>
          </cell>
          <cell r="GU480">
            <v>95.0079234599702</v>
          </cell>
          <cell r="GV480">
            <v>95.428133921311428</v>
          </cell>
          <cell r="GW480">
            <v>0</v>
          </cell>
          <cell r="GX480">
            <v>96.37063987132538</v>
          </cell>
          <cell r="GY480">
            <v>97.548178791242051</v>
          </cell>
          <cell r="GZ480">
            <v>98.417088558761208</v>
          </cell>
          <cell r="HA480">
            <v>98.065726139108662</v>
          </cell>
          <cell r="HB480">
            <v>0</v>
          </cell>
          <cell r="HC480">
            <v>99.309739030310936</v>
          </cell>
          <cell r="HD480">
            <v>99.295494607892593</v>
          </cell>
          <cell r="HE480">
            <v>100.19051914984539</v>
          </cell>
          <cell r="HF480">
            <v>101.20424721195107</v>
          </cell>
          <cell r="HG480">
            <v>0</v>
          </cell>
          <cell r="HH480">
            <v>102.3722898502555</v>
          </cell>
          <cell r="HI480">
            <v>103.40738454598871</v>
          </cell>
          <cell r="HJ480">
            <v>104.12435380771217</v>
          </cell>
          <cell r="HK480">
            <v>104.71549733807358</v>
          </cell>
          <cell r="HL480">
            <v>0</v>
          </cell>
          <cell r="HM480">
            <v>104.48283843857389</v>
          </cell>
          <cell r="HN480">
            <v>106.78568672953996</v>
          </cell>
          <cell r="HO480">
            <v>106.89726803848367</v>
          </cell>
          <cell r="HP480">
            <v>0</v>
          </cell>
          <cell r="HQ480">
            <v>0</v>
          </cell>
          <cell r="HR480">
            <v>0</v>
          </cell>
          <cell r="HS480">
            <v>0</v>
          </cell>
          <cell r="HT480">
            <v>0</v>
          </cell>
          <cell r="HU480">
            <v>0</v>
          </cell>
          <cell r="HV480">
            <v>0</v>
          </cell>
          <cell r="HW480">
            <v>0</v>
          </cell>
          <cell r="HX480">
            <v>0</v>
          </cell>
          <cell r="HY480">
            <v>0</v>
          </cell>
          <cell r="HZ480">
            <v>0</v>
          </cell>
          <cell r="IA480">
            <v>0</v>
          </cell>
          <cell r="IB480">
            <v>0</v>
          </cell>
          <cell r="IC480">
            <v>0</v>
          </cell>
          <cell r="ID480">
            <v>0</v>
          </cell>
          <cell r="IE480">
            <v>0</v>
          </cell>
          <cell r="IF480">
            <v>0</v>
          </cell>
          <cell r="IG480">
            <v>0</v>
          </cell>
          <cell r="IH480">
            <v>0</v>
          </cell>
          <cell r="II480">
            <v>0</v>
          </cell>
          <cell r="IJ480">
            <v>0</v>
          </cell>
          <cell r="IK480">
            <v>0</v>
          </cell>
          <cell r="IL480">
            <v>0</v>
          </cell>
          <cell r="IM480">
            <v>0</v>
          </cell>
          <cell r="IN480">
            <v>0</v>
          </cell>
          <cell r="IO480">
            <v>0</v>
          </cell>
          <cell r="IP480">
            <v>0</v>
          </cell>
          <cell r="IQ480">
            <v>0</v>
          </cell>
          <cell r="IR480">
            <v>0</v>
          </cell>
          <cell r="IS480">
            <v>0</v>
          </cell>
          <cell r="IT480">
            <v>0</v>
          </cell>
          <cell r="IU480">
            <v>0</v>
          </cell>
        </row>
        <row r="481">
          <cell r="A481" t="str">
            <v>VOLSATXG</v>
          </cell>
          <cell r="B481" t="str">
            <v>Volume Index of SA series (2011=100)</v>
          </cell>
          <cell r="C481" t="str">
            <v>Total Exports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6.0168253570973276</v>
          </cell>
          <cell r="BO481">
            <v>5.8568289125738726</v>
          </cell>
          <cell r="BP481">
            <v>5.8478232647461637</v>
          </cell>
          <cell r="BQ481">
            <v>6.159512244757134</v>
          </cell>
          <cell r="BR481">
            <v>0</v>
          </cell>
          <cell r="BS481">
            <v>6.2030200498468453</v>
          </cell>
          <cell r="BT481">
            <v>6.6202037615538361</v>
          </cell>
          <cell r="BU481">
            <v>6.9859266285310628</v>
          </cell>
          <cell r="BV481">
            <v>7.5626389589003278</v>
          </cell>
          <cell r="BW481">
            <v>0</v>
          </cell>
          <cell r="BX481">
            <v>8.0481252463395556</v>
          </cell>
          <cell r="BY481">
            <v>8.2688220963510748</v>
          </cell>
          <cell r="BZ481">
            <v>8.4509233128152719</v>
          </cell>
          <cell r="CA481">
            <v>8.5871775948838565</v>
          </cell>
          <cell r="CB481">
            <v>0</v>
          </cell>
          <cell r="CC481">
            <v>9.1455277602018192</v>
          </cell>
          <cell r="CD481">
            <v>8.8209735690084088</v>
          </cell>
          <cell r="CE481">
            <v>8.540278052300593</v>
          </cell>
          <cell r="CF481">
            <v>8.7722027229804258</v>
          </cell>
          <cell r="CG481">
            <v>0</v>
          </cell>
          <cell r="CH481">
            <v>9.0096243475291189</v>
          </cell>
          <cell r="CI481">
            <v>9.776040064606752</v>
          </cell>
          <cell r="CJ481">
            <v>10.357547610053111</v>
          </cell>
          <cell r="CK481">
            <v>11.441617086871753</v>
          </cell>
          <cell r="CL481">
            <v>0</v>
          </cell>
          <cell r="CM481">
            <v>12.366508814424007</v>
          </cell>
          <cell r="CN481">
            <v>13.393386579713434</v>
          </cell>
          <cell r="CO481">
            <v>13.971736300596829</v>
          </cell>
          <cell r="CP481">
            <v>14.456169979848402</v>
          </cell>
          <cell r="CQ481">
            <v>0</v>
          </cell>
          <cell r="CR481">
            <v>15.392055615138378</v>
          </cell>
          <cell r="CS481">
            <v>16.628987192097487</v>
          </cell>
          <cell r="CT481">
            <v>17.81714792302861</v>
          </cell>
          <cell r="CU481">
            <v>18.854668726659877</v>
          </cell>
          <cell r="CV481">
            <v>0</v>
          </cell>
          <cell r="CW481">
            <v>18.635024484836009</v>
          </cell>
          <cell r="CX481">
            <v>19.0153669099751</v>
          </cell>
          <cell r="CY481">
            <v>19.221678114755345</v>
          </cell>
          <cell r="CZ481">
            <v>18.993729963895539</v>
          </cell>
          <cell r="DA481">
            <v>0</v>
          </cell>
          <cell r="DB481">
            <v>18.975601711774825</v>
          </cell>
          <cell r="DC481">
            <v>20.458492735249159</v>
          </cell>
          <cell r="DD481">
            <v>20.756146939424738</v>
          </cell>
          <cell r="DE481">
            <v>22.885690259514703</v>
          </cell>
          <cell r="DF481">
            <v>0</v>
          </cell>
          <cell r="DG481">
            <v>22.475173066329521</v>
          </cell>
          <cell r="DH481">
            <v>23.869177176179708</v>
          </cell>
          <cell r="DI481">
            <v>24.626002463103159</v>
          </cell>
          <cell r="DJ481">
            <v>26.492276779814251</v>
          </cell>
          <cell r="DK481">
            <v>0</v>
          </cell>
          <cell r="DL481">
            <v>26.925132657870758</v>
          </cell>
          <cell r="DM481">
            <v>29.158650275607911</v>
          </cell>
          <cell r="DN481">
            <v>29.429287536300365</v>
          </cell>
          <cell r="DO481">
            <v>31.269246648320099</v>
          </cell>
          <cell r="DP481">
            <v>0</v>
          </cell>
          <cell r="DQ481">
            <v>32.210395324548344</v>
          </cell>
          <cell r="DR481">
            <v>32.609918609995802</v>
          </cell>
          <cell r="DS481">
            <v>33.678198963999627</v>
          </cell>
          <cell r="DT481">
            <v>34.186257849240775</v>
          </cell>
          <cell r="DU481">
            <v>0</v>
          </cell>
          <cell r="DV481">
            <v>34.679814132785353</v>
          </cell>
          <cell r="DW481">
            <v>36.151945161452552</v>
          </cell>
          <cell r="DX481">
            <v>36.769124428813868</v>
          </cell>
          <cell r="DY481">
            <v>38.331428892223443</v>
          </cell>
          <cell r="DZ481">
            <v>0</v>
          </cell>
          <cell r="EA481">
            <v>39.903791611648401</v>
          </cell>
          <cell r="EB481">
            <v>40.473486554099971</v>
          </cell>
          <cell r="EC481">
            <v>41.295105722796805</v>
          </cell>
          <cell r="ED481">
            <v>40.912891994212998</v>
          </cell>
          <cell r="EE481">
            <v>0</v>
          </cell>
          <cell r="EF481">
            <v>41.572058632615182</v>
          </cell>
          <cell r="EG481">
            <v>42.420109962468672</v>
          </cell>
          <cell r="EH481">
            <v>42.982202734676072</v>
          </cell>
          <cell r="EI481">
            <v>43.03752314276057</v>
          </cell>
          <cell r="EJ481">
            <v>0</v>
          </cell>
          <cell r="EK481">
            <v>44.945200048186059</v>
          </cell>
          <cell r="EL481">
            <v>46.048099515917187</v>
          </cell>
          <cell r="EM481">
            <v>46.170202065685089</v>
          </cell>
          <cell r="EN481">
            <v>47.036264691193999</v>
          </cell>
          <cell r="EO481">
            <v>0</v>
          </cell>
          <cell r="EP481">
            <v>45.03549043939374</v>
          </cell>
          <cell r="EQ481">
            <v>44.660060185797043</v>
          </cell>
          <cell r="ER481">
            <v>41.874858921263737</v>
          </cell>
          <cell r="ES481">
            <v>42.260698300271685</v>
          </cell>
          <cell r="ET481">
            <v>0</v>
          </cell>
          <cell r="EU481">
            <v>42.107485330735337</v>
          </cell>
          <cell r="EV481">
            <v>44.25188212191776</v>
          </cell>
          <cell r="EW481">
            <v>45.585653652141062</v>
          </cell>
          <cell r="EX481">
            <v>47.162577673712512</v>
          </cell>
          <cell r="EY481">
            <v>0</v>
          </cell>
          <cell r="EZ481">
            <v>50.141224931843617</v>
          </cell>
          <cell r="FA481">
            <v>51.877209746216167</v>
          </cell>
          <cell r="FB481">
            <v>53.221273445385421</v>
          </cell>
          <cell r="FC481">
            <v>53.984063512038915</v>
          </cell>
          <cell r="FD481">
            <v>0</v>
          </cell>
          <cell r="FE481">
            <v>52.682571966237013</v>
          </cell>
          <cell r="FF481">
            <v>50.239351406226064</v>
          </cell>
          <cell r="FG481">
            <v>50.713492916531678</v>
          </cell>
          <cell r="FH481">
            <v>48.824646002018667</v>
          </cell>
          <cell r="FI481">
            <v>0</v>
          </cell>
          <cell r="FJ481">
            <v>50.548350387535244</v>
          </cell>
          <cell r="FK481">
            <v>53.36957424337939</v>
          </cell>
          <cell r="FL481">
            <v>56.505294034401579</v>
          </cell>
          <cell r="FM481">
            <v>58.217419729853958</v>
          </cell>
          <cell r="FN481">
            <v>0</v>
          </cell>
          <cell r="FO481">
            <v>59.617973401760658</v>
          </cell>
          <cell r="FP481">
            <v>60.626605958464083</v>
          </cell>
          <cell r="FQ481">
            <v>62.589135446112898</v>
          </cell>
          <cell r="FR481">
            <v>66.4317401133776</v>
          </cell>
          <cell r="FS481">
            <v>0</v>
          </cell>
          <cell r="FT481">
            <v>68.057434980977021</v>
          </cell>
          <cell r="FU481">
            <v>72.321199879768756</v>
          </cell>
          <cell r="FV481">
            <v>71.905185732714713</v>
          </cell>
          <cell r="FW481">
            <v>74.050284262688905</v>
          </cell>
          <cell r="FX481">
            <v>0</v>
          </cell>
          <cell r="FY481">
            <v>73.693333130608792</v>
          </cell>
          <cell r="FZ481">
            <v>79.840681902975248</v>
          </cell>
          <cell r="GA481">
            <v>81.03960262871351</v>
          </cell>
          <cell r="GB481">
            <v>81.460996773171118</v>
          </cell>
          <cell r="GC481">
            <v>0</v>
          </cell>
          <cell r="GD481">
            <v>83.898837335778495</v>
          </cell>
          <cell r="GE481">
            <v>83.76878174637055</v>
          </cell>
          <cell r="GF481">
            <v>87.768458946526337</v>
          </cell>
          <cell r="GG481">
            <v>89.962796148389685</v>
          </cell>
          <cell r="GH481">
            <v>0</v>
          </cell>
          <cell r="GI481">
            <v>91.684629230461539</v>
          </cell>
          <cell r="GJ481">
            <v>91.241130314063199</v>
          </cell>
          <cell r="GK481">
            <v>92.208126369121629</v>
          </cell>
          <cell r="GL481">
            <v>94.538483940122958</v>
          </cell>
          <cell r="GM481">
            <v>0</v>
          </cell>
          <cell r="GN481">
            <v>97.906830140616762</v>
          </cell>
          <cell r="GO481">
            <v>94.352523160304031</v>
          </cell>
          <cell r="GP481">
            <v>94.617078684801157</v>
          </cell>
          <cell r="GQ481">
            <v>89.983731355677477</v>
          </cell>
          <cell r="GR481">
            <v>0</v>
          </cell>
          <cell r="GS481">
            <v>76.897121584432625</v>
          </cell>
          <cell r="GT481">
            <v>81.698769267115694</v>
          </cell>
          <cell r="GU481">
            <v>82.044726491458093</v>
          </cell>
          <cell r="GV481">
            <v>88.927497517599022</v>
          </cell>
          <cell r="GW481">
            <v>0</v>
          </cell>
          <cell r="GX481">
            <v>92.435021911793768</v>
          </cell>
          <cell r="GY481">
            <v>98.072323539009076</v>
          </cell>
          <cell r="GZ481">
            <v>98.935228339955017</v>
          </cell>
          <cell r="HA481">
            <v>97.231991335865047</v>
          </cell>
          <cell r="HB481">
            <v>0</v>
          </cell>
          <cell r="HC481">
            <v>105.43590259397743</v>
          </cell>
          <cell r="HD481">
            <v>97.672332427700439</v>
          </cell>
          <cell r="HE481">
            <v>97.875134938521839</v>
          </cell>
          <cell r="HF481">
            <v>99.016630039800276</v>
          </cell>
          <cell r="HG481">
            <v>0</v>
          </cell>
          <cell r="HH481">
            <v>100.3361328812576</v>
          </cell>
          <cell r="HI481">
            <v>98.64049804741181</v>
          </cell>
          <cell r="HJ481">
            <v>101.72007873509243</v>
          </cell>
          <cell r="HK481">
            <v>106.56675465691406</v>
          </cell>
          <cell r="HL481">
            <v>0</v>
          </cell>
          <cell r="HM481">
            <v>108.51220850062981</v>
          </cell>
          <cell r="HN481">
            <v>105.19193140737224</v>
          </cell>
          <cell r="HO481">
            <v>108.42098245769978</v>
          </cell>
          <cell r="HP481">
            <v>0</v>
          </cell>
          <cell r="HQ481">
            <v>0</v>
          </cell>
          <cell r="HR481">
            <v>0</v>
          </cell>
          <cell r="HS481">
            <v>0</v>
          </cell>
          <cell r="HT481">
            <v>0</v>
          </cell>
          <cell r="HU481">
            <v>0</v>
          </cell>
          <cell r="HV481">
            <v>0</v>
          </cell>
          <cell r="HW481">
            <v>0</v>
          </cell>
          <cell r="HX481">
            <v>0</v>
          </cell>
          <cell r="HY481">
            <v>0</v>
          </cell>
          <cell r="HZ481">
            <v>0</v>
          </cell>
          <cell r="IA481">
            <v>0</v>
          </cell>
          <cell r="IB481">
            <v>0</v>
          </cell>
          <cell r="IC481">
            <v>0</v>
          </cell>
          <cell r="ID481">
            <v>0</v>
          </cell>
          <cell r="IE481">
            <v>0</v>
          </cell>
          <cell r="IF481">
            <v>0</v>
          </cell>
          <cell r="IG481">
            <v>0</v>
          </cell>
          <cell r="IH481">
            <v>0</v>
          </cell>
          <cell r="II481">
            <v>0</v>
          </cell>
          <cell r="IJ481">
            <v>0</v>
          </cell>
          <cell r="IK481">
            <v>0</v>
          </cell>
          <cell r="IL481">
            <v>0</v>
          </cell>
          <cell r="IM481">
            <v>0</v>
          </cell>
          <cell r="IN481">
            <v>0</v>
          </cell>
          <cell r="IO481">
            <v>0</v>
          </cell>
          <cell r="IP481">
            <v>0</v>
          </cell>
          <cell r="IQ481">
            <v>0</v>
          </cell>
          <cell r="IR481">
            <v>0</v>
          </cell>
          <cell r="IS481">
            <v>0</v>
          </cell>
          <cell r="IT481">
            <v>0</v>
          </cell>
          <cell r="IU481">
            <v>0</v>
          </cell>
        </row>
        <row r="482">
          <cell r="A482" t="str">
            <v>VOLSADX</v>
          </cell>
          <cell r="B482" t="str">
            <v>Volume Index of SA series (2011=100)</v>
          </cell>
          <cell r="C482" t="str">
            <v>Domestic Exports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0</v>
          </cell>
          <cell r="CN482">
            <v>0</v>
          </cell>
          <cell r="CO482">
            <v>0</v>
          </cell>
          <cell r="CP482">
            <v>0</v>
          </cell>
          <cell r="CQ482">
            <v>0</v>
          </cell>
          <cell r="CR482">
            <v>0</v>
          </cell>
          <cell r="CS482">
            <v>0</v>
          </cell>
          <cell r="CT482">
            <v>0</v>
          </cell>
          <cell r="CU482">
            <v>0</v>
          </cell>
          <cell r="CV482">
            <v>0</v>
          </cell>
          <cell r="CW482">
            <v>0</v>
          </cell>
          <cell r="CX482">
            <v>0</v>
          </cell>
          <cell r="CY482">
            <v>0</v>
          </cell>
          <cell r="CZ482">
            <v>0</v>
          </cell>
          <cell r="DA482">
            <v>0</v>
          </cell>
          <cell r="DB482">
            <v>0</v>
          </cell>
          <cell r="DC482">
            <v>0</v>
          </cell>
          <cell r="DD482">
            <v>0</v>
          </cell>
          <cell r="DE482">
            <v>0</v>
          </cell>
          <cell r="DF482">
            <v>0</v>
          </cell>
          <cell r="DG482">
            <v>0</v>
          </cell>
          <cell r="DH482">
            <v>0</v>
          </cell>
          <cell r="DI482">
            <v>0</v>
          </cell>
          <cell r="DJ482">
            <v>0</v>
          </cell>
          <cell r="DK482">
            <v>0</v>
          </cell>
          <cell r="DL482">
            <v>0</v>
          </cell>
          <cell r="DM482">
            <v>0</v>
          </cell>
          <cell r="DN482">
            <v>0</v>
          </cell>
          <cell r="DO482">
            <v>0</v>
          </cell>
          <cell r="DP482">
            <v>0</v>
          </cell>
          <cell r="DQ482">
            <v>0</v>
          </cell>
          <cell r="DR482">
            <v>0</v>
          </cell>
          <cell r="DS482">
            <v>0</v>
          </cell>
          <cell r="DT482">
            <v>0</v>
          </cell>
          <cell r="DU482">
            <v>0</v>
          </cell>
          <cell r="DV482">
            <v>0</v>
          </cell>
          <cell r="DW482">
            <v>0</v>
          </cell>
          <cell r="DX482">
            <v>0</v>
          </cell>
          <cell r="DY482">
            <v>0</v>
          </cell>
          <cell r="DZ482">
            <v>0</v>
          </cell>
          <cell r="EA482">
            <v>0</v>
          </cell>
          <cell r="EB482">
            <v>0</v>
          </cell>
          <cell r="EC482">
            <v>0</v>
          </cell>
          <cell r="ED482">
            <v>0</v>
          </cell>
          <cell r="EE482">
            <v>0</v>
          </cell>
          <cell r="EF482">
            <v>0</v>
          </cell>
          <cell r="EG482">
            <v>0</v>
          </cell>
          <cell r="EH482">
            <v>0</v>
          </cell>
          <cell r="EI482">
            <v>0</v>
          </cell>
          <cell r="EJ482">
            <v>0</v>
          </cell>
          <cell r="EK482">
            <v>0</v>
          </cell>
          <cell r="EL482">
            <v>0</v>
          </cell>
          <cell r="EM482">
            <v>0</v>
          </cell>
          <cell r="EN482">
            <v>0</v>
          </cell>
          <cell r="EO482">
            <v>0</v>
          </cell>
          <cell r="EP482">
            <v>0</v>
          </cell>
          <cell r="EQ482">
            <v>0</v>
          </cell>
          <cell r="ER482">
            <v>0</v>
          </cell>
          <cell r="ES482">
            <v>0</v>
          </cell>
          <cell r="ET482">
            <v>0</v>
          </cell>
          <cell r="EU482">
            <v>0</v>
          </cell>
          <cell r="EV482">
            <v>0</v>
          </cell>
          <cell r="EW482">
            <v>0</v>
          </cell>
          <cell r="EX482">
            <v>0</v>
          </cell>
          <cell r="EY482">
            <v>0</v>
          </cell>
          <cell r="EZ482">
            <v>268.66918283940413</v>
          </cell>
          <cell r="FA482">
            <v>255.73397056524553</v>
          </cell>
          <cell r="FB482">
            <v>253.05848984969961</v>
          </cell>
          <cell r="FC482">
            <v>244.30846193358198</v>
          </cell>
          <cell r="FD482">
            <v>0</v>
          </cell>
          <cell r="FE482">
            <v>239.16296312839179</v>
          </cell>
          <cell r="FF482">
            <v>238.08205105299595</v>
          </cell>
          <cell r="FG482">
            <v>221.26538178082501</v>
          </cell>
          <cell r="FH482">
            <v>220.39886548897871</v>
          </cell>
          <cell r="FI482">
            <v>0</v>
          </cell>
          <cell r="FJ482">
            <v>210.81358733278245</v>
          </cell>
          <cell r="FK482">
            <v>207.51278558188355</v>
          </cell>
          <cell r="FL482">
            <v>203.33653438149048</v>
          </cell>
          <cell r="FM482">
            <v>191.61176496862228</v>
          </cell>
          <cell r="FN482">
            <v>0</v>
          </cell>
          <cell r="FO482">
            <v>187.7928400741452</v>
          </cell>
          <cell r="FP482">
            <v>185.92581012573419</v>
          </cell>
          <cell r="FQ482">
            <v>194.22024700180896</v>
          </cell>
          <cell r="FR482">
            <v>189.65540344373227</v>
          </cell>
          <cell r="FS482">
            <v>0</v>
          </cell>
          <cell r="FT482">
            <v>187.80623981061706</v>
          </cell>
          <cell r="FU482">
            <v>198.21783504924403</v>
          </cell>
          <cell r="FV482">
            <v>194.09071621591443</v>
          </cell>
          <cell r="FW482">
            <v>194.51504120418966</v>
          </cell>
          <cell r="FX482">
            <v>0</v>
          </cell>
          <cell r="FY482">
            <v>172.8298010139134</v>
          </cell>
          <cell r="FZ482">
            <v>181.95948813006677</v>
          </cell>
          <cell r="GA482">
            <v>221.47531098555061</v>
          </cell>
          <cell r="GB482">
            <v>246.49708555731738</v>
          </cell>
          <cell r="GC482">
            <v>0</v>
          </cell>
          <cell r="GD482">
            <v>246.46581950554972</v>
          </cell>
          <cell r="GE482">
            <v>222.67235411036916</v>
          </cell>
          <cell r="GF482">
            <v>208.17383924782811</v>
          </cell>
          <cell r="GG482">
            <v>168.88581191236571</v>
          </cell>
          <cell r="GH482">
            <v>0</v>
          </cell>
          <cell r="GI482">
            <v>168.18009245818166</v>
          </cell>
          <cell r="GJ482">
            <v>184.69303437032406</v>
          </cell>
          <cell r="GK482">
            <v>162.31547446233557</v>
          </cell>
          <cell r="GL482">
            <v>168.06396140875896</v>
          </cell>
          <cell r="GM482">
            <v>0</v>
          </cell>
          <cell r="GN482">
            <v>160.89063581749559</v>
          </cell>
          <cell r="GO482">
            <v>141.47888424860977</v>
          </cell>
          <cell r="GP482">
            <v>129.36552247805793</v>
          </cell>
          <cell r="GQ482">
            <v>120.1420372066016</v>
          </cell>
          <cell r="GR482">
            <v>0</v>
          </cell>
          <cell r="GS482">
            <v>114.84914130022111</v>
          </cell>
          <cell r="GT482">
            <v>100.54715590593386</v>
          </cell>
          <cell r="GU482">
            <v>89.912231726109383</v>
          </cell>
          <cell r="GV482">
            <v>99.881635661165333</v>
          </cell>
          <cell r="GW482">
            <v>0</v>
          </cell>
          <cell r="GX482">
            <v>99.676173035263645</v>
          </cell>
          <cell r="GY482">
            <v>110.23963195390492</v>
          </cell>
          <cell r="GZ482">
            <v>92.730642964021698</v>
          </cell>
          <cell r="HA482">
            <v>102.19085691314737</v>
          </cell>
          <cell r="HB482">
            <v>0</v>
          </cell>
          <cell r="HC482">
            <v>99.49750988230565</v>
          </cell>
          <cell r="HD482">
            <v>103.78095897447351</v>
          </cell>
          <cell r="HE482">
            <v>98.532728856332497</v>
          </cell>
          <cell r="HF482">
            <v>98.188802286888361</v>
          </cell>
          <cell r="HG482">
            <v>0</v>
          </cell>
          <cell r="HH482">
            <v>102.39185296022511</v>
          </cell>
          <cell r="HI482">
            <v>112.14686111173147</v>
          </cell>
          <cell r="HJ482">
            <v>115.89878732384931</v>
          </cell>
          <cell r="HK482">
            <v>108.88179199142417</v>
          </cell>
          <cell r="HL482">
            <v>0</v>
          </cell>
          <cell r="HM482">
            <v>136.10112334457423</v>
          </cell>
          <cell r="HN482">
            <v>88.741988074234541</v>
          </cell>
          <cell r="HO482">
            <v>100.37742591062376</v>
          </cell>
          <cell r="HP482">
            <v>0</v>
          </cell>
          <cell r="HQ482">
            <v>0</v>
          </cell>
          <cell r="HR482">
            <v>0</v>
          </cell>
          <cell r="HS482">
            <v>0</v>
          </cell>
          <cell r="HT482">
            <v>0</v>
          </cell>
          <cell r="HU482">
            <v>0</v>
          </cell>
          <cell r="HV482">
            <v>0</v>
          </cell>
          <cell r="HW482">
            <v>0</v>
          </cell>
          <cell r="HX482">
            <v>0</v>
          </cell>
          <cell r="HY482">
            <v>0</v>
          </cell>
          <cell r="HZ482">
            <v>0</v>
          </cell>
          <cell r="IA482">
            <v>0</v>
          </cell>
          <cell r="IB482">
            <v>0</v>
          </cell>
          <cell r="IC482">
            <v>0</v>
          </cell>
          <cell r="ID482">
            <v>0</v>
          </cell>
          <cell r="IE482">
            <v>0</v>
          </cell>
          <cell r="IF482">
            <v>0</v>
          </cell>
          <cell r="IG482">
            <v>0</v>
          </cell>
          <cell r="IH482">
            <v>0</v>
          </cell>
          <cell r="II482">
            <v>0</v>
          </cell>
          <cell r="IJ482">
            <v>0</v>
          </cell>
          <cell r="IK482">
            <v>0</v>
          </cell>
          <cell r="IL482">
            <v>0</v>
          </cell>
          <cell r="IM482">
            <v>0</v>
          </cell>
          <cell r="IN482">
            <v>0</v>
          </cell>
          <cell r="IO482">
            <v>0</v>
          </cell>
          <cell r="IP482">
            <v>0</v>
          </cell>
          <cell r="IQ482">
            <v>0</v>
          </cell>
          <cell r="IR482">
            <v>0</v>
          </cell>
          <cell r="IS482">
            <v>0</v>
          </cell>
          <cell r="IT482">
            <v>0</v>
          </cell>
          <cell r="IU482">
            <v>0</v>
          </cell>
        </row>
        <row r="483">
          <cell r="A483" t="str">
            <v>VOLSARX</v>
          </cell>
          <cell r="B483" t="str">
            <v>Volume Index of SA series (2011=100)</v>
          </cell>
          <cell r="C483" t="str">
            <v>Re-exports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0</v>
          </cell>
          <cell r="BR483">
            <v>0</v>
          </cell>
          <cell r="BS483">
            <v>0</v>
          </cell>
          <cell r="BT483">
            <v>0</v>
          </cell>
          <cell r="BU483">
            <v>0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0</v>
          </cell>
          <cell r="CN483">
            <v>0</v>
          </cell>
          <cell r="CO483">
            <v>0</v>
          </cell>
          <cell r="CP483">
            <v>0</v>
          </cell>
          <cell r="CQ483">
            <v>0</v>
          </cell>
          <cell r="CR483">
            <v>0</v>
          </cell>
          <cell r="CS483">
            <v>0</v>
          </cell>
          <cell r="CT483">
            <v>0</v>
          </cell>
          <cell r="CU483">
            <v>0</v>
          </cell>
          <cell r="CV483">
            <v>0</v>
          </cell>
          <cell r="CW483">
            <v>0</v>
          </cell>
          <cell r="CX483">
            <v>0</v>
          </cell>
          <cell r="CY483">
            <v>0</v>
          </cell>
          <cell r="CZ483">
            <v>0</v>
          </cell>
          <cell r="DA483">
            <v>0</v>
          </cell>
          <cell r="DB483">
            <v>0</v>
          </cell>
          <cell r="DC483">
            <v>0</v>
          </cell>
          <cell r="DD483">
            <v>0</v>
          </cell>
          <cell r="DE483">
            <v>0</v>
          </cell>
          <cell r="DF483">
            <v>0</v>
          </cell>
          <cell r="DG483">
            <v>0</v>
          </cell>
          <cell r="DH483">
            <v>0</v>
          </cell>
          <cell r="DI483">
            <v>0</v>
          </cell>
          <cell r="DJ483">
            <v>0</v>
          </cell>
          <cell r="DK483">
            <v>0</v>
          </cell>
          <cell r="DL483">
            <v>0</v>
          </cell>
          <cell r="DM483">
            <v>0</v>
          </cell>
          <cell r="DN483">
            <v>0</v>
          </cell>
          <cell r="DO483">
            <v>0</v>
          </cell>
          <cell r="DP483">
            <v>0</v>
          </cell>
          <cell r="DQ483">
            <v>0</v>
          </cell>
          <cell r="DR483">
            <v>0</v>
          </cell>
          <cell r="DS483">
            <v>0</v>
          </cell>
          <cell r="DT483">
            <v>0</v>
          </cell>
          <cell r="DU483">
            <v>0</v>
          </cell>
          <cell r="DV483">
            <v>0</v>
          </cell>
          <cell r="DW483">
            <v>0</v>
          </cell>
          <cell r="DX483">
            <v>0</v>
          </cell>
          <cell r="DY483">
            <v>0</v>
          </cell>
          <cell r="DZ483">
            <v>0</v>
          </cell>
          <cell r="EA483">
            <v>0</v>
          </cell>
          <cell r="EB483">
            <v>0</v>
          </cell>
          <cell r="EC483">
            <v>0</v>
          </cell>
          <cell r="ED483">
            <v>0</v>
          </cell>
          <cell r="EE483">
            <v>0</v>
          </cell>
          <cell r="EF483">
            <v>0</v>
          </cell>
          <cell r="EG483">
            <v>0</v>
          </cell>
          <cell r="EH483">
            <v>0</v>
          </cell>
          <cell r="EI483">
            <v>0</v>
          </cell>
          <cell r="EJ483">
            <v>0</v>
          </cell>
          <cell r="EK483">
            <v>0</v>
          </cell>
          <cell r="EL483">
            <v>0</v>
          </cell>
          <cell r="EM483">
            <v>0</v>
          </cell>
          <cell r="EN483">
            <v>0</v>
          </cell>
          <cell r="EO483">
            <v>0</v>
          </cell>
          <cell r="EP483">
            <v>0</v>
          </cell>
          <cell r="EQ483">
            <v>0</v>
          </cell>
          <cell r="ER483">
            <v>0</v>
          </cell>
          <cell r="ES483">
            <v>0</v>
          </cell>
          <cell r="ET483">
            <v>0</v>
          </cell>
          <cell r="EU483">
            <v>0</v>
          </cell>
          <cell r="EV483">
            <v>0</v>
          </cell>
          <cell r="EW483">
            <v>0</v>
          </cell>
          <cell r="EX483">
            <v>0</v>
          </cell>
          <cell r="EY483">
            <v>0</v>
          </cell>
          <cell r="EZ483">
            <v>44.940823090194272</v>
          </cell>
          <cell r="FA483">
            <v>47.037191167030272</v>
          </cell>
          <cell r="FB483">
            <v>48.483571043818358</v>
          </cell>
          <cell r="FC483">
            <v>49.481372589642106</v>
          </cell>
          <cell r="FD483">
            <v>0</v>
          </cell>
          <cell r="FE483">
            <v>48.26642790529533</v>
          </cell>
          <cell r="FF483">
            <v>45.785255284306785</v>
          </cell>
          <cell r="FG483">
            <v>46.678568704845667</v>
          </cell>
          <cell r="FH483">
            <v>44.76223246686255</v>
          </cell>
          <cell r="FI483">
            <v>0</v>
          </cell>
          <cell r="FJ483">
            <v>46.738859554147965</v>
          </cell>
          <cell r="FK483">
            <v>49.705481603184126</v>
          </cell>
          <cell r="FL483">
            <v>53.015593351432599</v>
          </cell>
          <cell r="FM483">
            <v>55.035456904353133</v>
          </cell>
          <cell r="FN483">
            <v>0</v>
          </cell>
          <cell r="FO483">
            <v>56.535762261891676</v>
          </cell>
          <cell r="FP483">
            <v>57.613791471727247</v>
          </cell>
          <cell r="FQ483">
            <v>59.438610524116044</v>
          </cell>
          <cell r="FR483">
            <v>63.463084765691377</v>
          </cell>
          <cell r="FS483">
            <v>0</v>
          </cell>
          <cell r="FT483">
            <v>65.16672161300842</v>
          </cell>
          <cell r="FU483">
            <v>69.282352736297796</v>
          </cell>
          <cell r="FV483">
            <v>68.959760662142457</v>
          </cell>
          <cell r="FW483">
            <v>71.142121265074962</v>
          </cell>
          <cell r="FX483">
            <v>0</v>
          </cell>
          <cell r="FY483">
            <v>71.285282006844568</v>
          </cell>
          <cell r="FZ483">
            <v>77.35700289624269</v>
          </cell>
          <cell r="GA483">
            <v>77.660138560862237</v>
          </cell>
          <cell r="GB483">
            <v>77.502325461294049</v>
          </cell>
          <cell r="GC483">
            <v>0</v>
          </cell>
          <cell r="GD483">
            <v>79.983377980989161</v>
          </cell>
          <cell r="GE483">
            <v>80.411539092070257</v>
          </cell>
          <cell r="GF483">
            <v>84.840394388627374</v>
          </cell>
          <cell r="GG483">
            <v>88.026561602055182</v>
          </cell>
          <cell r="GH483">
            <v>0</v>
          </cell>
          <cell r="GI483">
            <v>89.79289132454312</v>
          </cell>
          <cell r="GJ483">
            <v>88.954223992515296</v>
          </cell>
          <cell r="GK483">
            <v>90.464137453528309</v>
          </cell>
          <cell r="GL483">
            <v>92.702465259199613</v>
          </cell>
          <cell r="GM483">
            <v>0</v>
          </cell>
          <cell r="GN483">
            <v>96.350061641988844</v>
          </cell>
          <cell r="GO483">
            <v>93.166416555723103</v>
          </cell>
          <cell r="GP483">
            <v>93.716360378343097</v>
          </cell>
          <cell r="GQ483">
            <v>89.192384857388717</v>
          </cell>
          <cell r="GR483">
            <v>0</v>
          </cell>
          <cell r="GS483">
            <v>75.966710323486836</v>
          </cell>
          <cell r="GT483">
            <v>81.225705760238185</v>
          </cell>
          <cell r="GU483">
            <v>81.82308959376337</v>
          </cell>
          <cell r="GV483">
            <v>88.61133479977012</v>
          </cell>
          <cell r="GW483">
            <v>0</v>
          </cell>
          <cell r="GX483">
            <v>92.251965307540388</v>
          </cell>
          <cell r="GY483">
            <v>97.758129206172484</v>
          </cell>
          <cell r="GZ483">
            <v>99.089812347734068</v>
          </cell>
          <cell r="HA483">
            <v>97.098172598769807</v>
          </cell>
          <cell r="HB483">
            <v>0</v>
          </cell>
          <cell r="HC483">
            <v>105.59966275556805</v>
          </cell>
          <cell r="HD483">
            <v>97.513723074040655</v>
          </cell>
          <cell r="HE483">
            <v>97.854930848677782</v>
          </cell>
          <cell r="HF483">
            <v>99.031683321713544</v>
          </cell>
          <cell r="HG483">
            <v>0</v>
          </cell>
          <cell r="HH483">
            <v>100.2971906505947</v>
          </cell>
          <cell r="HI483">
            <v>98.265677272211377</v>
          </cell>
          <cell r="HJ483">
            <v>101.34579504353971</v>
          </cell>
          <cell r="HK483">
            <v>106.49285607481349</v>
          </cell>
          <cell r="HL483">
            <v>0</v>
          </cell>
          <cell r="HM483">
            <v>107.80280088226411</v>
          </cell>
          <cell r="HN483">
            <v>105.62368301425423</v>
          </cell>
          <cell r="HO483">
            <v>108.63678426384813</v>
          </cell>
          <cell r="HP483">
            <v>0</v>
          </cell>
          <cell r="HQ483">
            <v>0</v>
          </cell>
          <cell r="HR483">
            <v>0</v>
          </cell>
          <cell r="HS483">
            <v>0</v>
          </cell>
          <cell r="HT483">
            <v>0</v>
          </cell>
          <cell r="HU483">
            <v>0</v>
          </cell>
          <cell r="HV483">
            <v>0</v>
          </cell>
          <cell r="HW483">
            <v>0</v>
          </cell>
          <cell r="HX483">
            <v>0</v>
          </cell>
          <cell r="HY483">
            <v>0</v>
          </cell>
          <cell r="HZ483">
            <v>0</v>
          </cell>
          <cell r="IA483">
            <v>0</v>
          </cell>
          <cell r="IB483">
            <v>0</v>
          </cell>
          <cell r="IC483">
            <v>0</v>
          </cell>
          <cell r="ID483">
            <v>0</v>
          </cell>
          <cell r="IE483">
            <v>0</v>
          </cell>
          <cell r="IF483">
            <v>0</v>
          </cell>
          <cell r="IG483">
            <v>0</v>
          </cell>
          <cell r="IH483">
            <v>0</v>
          </cell>
          <cell r="II483">
            <v>0</v>
          </cell>
          <cell r="IJ483">
            <v>0</v>
          </cell>
          <cell r="IK483">
            <v>0</v>
          </cell>
          <cell r="IL483">
            <v>0</v>
          </cell>
          <cell r="IM483">
            <v>0</v>
          </cell>
          <cell r="IN483">
            <v>0</v>
          </cell>
          <cell r="IO483">
            <v>0</v>
          </cell>
          <cell r="IP483">
            <v>0</v>
          </cell>
          <cell r="IQ483">
            <v>0</v>
          </cell>
          <cell r="IR483">
            <v>0</v>
          </cell>
          <cell r="IS483">
            <v>0</v>
          </cell>
          <cell r="IT483">
            <v>0</v>
          </cell>
          <cell r="IU483">
            <v>0</v>
          </cell>
        </row>
        <row r="484">
          <cell r="A484" t="str">
            <v>VOLSAMG</v>
          </cell>
          <cell r="B484" t="str">
            <v>Volume Index of SA series (2011=100)</v>
          </cell>
          <cell r="C484" t="str">
            <v>Imports of goods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0</v>
          </cell>
          <cell r="BR484">
            <v>0</v>
          </cell>
          <cell r="BS484">
            <v>0</v>
          </cell>
          <cell r="BT484">
            <v>0</v>
          </cell>
          <cell r="BU484">
            <v>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0</v>
          </cell>
          <cell r="CN484">
            <v>0</v>
          </cell>
          <cell r="CO484">
            <v>0</v>
          </cell>
          <cell r="CP484">
            <v>0</v>
          </cell>
          <cell r="CQ484">
            <v>0</v>
          </cell>
          <cell r="CR484">
            <v>0</v>
          </cell>
          <cell r="CS484">
            <v>0</v>
          </cell>
          <cell r="CT484">
            <v>0</v>
          </cell>
          <cell r="CU484">
            <v>0</v>
          </cell>
          <cell r="CV484">
            <v>0</v>
          </cell>
          <cell r="CW484">
            <v>17.514578244373993</v>
          </cell>
          <cell r="CX484">
            <v>17.411465100566499</v>
          </cell>
          <cell r="CY484">
            <v>17.205862481160022</v>
          </cell>
          <cell r="CZ484">
            <v>16.396133257107216</v>
          </cell>
          <cell r="DA484">
            <v>0</v>
          </cell>
          <cell r="DB484">
            <v>17.566446650381998</v>
          </cell>
          <cell r="DC484">
            <v>18.671274881762905</v>
          </cell>
          <cell r="DD484">
            <v>19.288810352892259</v>
          </cell>
          <cell r="DE484">
            <v>20.90754118808794</v>
          </cell>
          <cell r="DF484">
            <v>0</v>
          </cell>
          <cell r="DG484">
            <v>21.224260693311159</v>
          </cell>
          <cell r="DH484">
            <v>22.293747726209656</v>
          </cell>
          <cell r="DI484">
            <v>23.136011641806558</v>
          </cell>
          <cell r="DJ484">
            <v>24.40496855672782</v>
          </cell>
          <cell r="DK484">
            <v>0</v>
          </cell>
          <cell r="DL484">
            <v>25.617899277584328</v>
          </cell>
          <cell r="DM484">
            <v>27.66592172963983</v>
          </cell>
          <cell r="DN484">
            <v>28.079829530689672</v>
          </cell>
          <cell r="DO484">
            <v>30.006652460890805</v>
          </cell>
          <cell r="DP484">
            <v>0</v>
          </cell>
          <cell r="DQ484">
            <v>30.928434073073124</v>
          </cell>
          <cell r="DR484">
            <v>30.94412972298737</v>
          </cell>
          <cell r="DS484">
            <v>32.04843823086118</v>
          </cell>
          <cell r="DT484">
            <v>31.96112468166935</v>
          </cell>
          <cell r="DU484">
            <v>0</v>
          </cell>
          <cell r="DV484">
            <v>33.3717582246245</v>
          </cell>
          <cell r="DW484">
            <v>35.634738319214179</v>
          </cell>
          <cell r="DX484">
            <v>36.420040538433554</v>
          </cell>
          <cell r="DY484">
            <v>37.667169066056857</v>
          </cell>
          <cell r="DZ484">
            <v>0</v>
          </cell>
          <cell r="EA484">
            <v>40.212982693207216</v>
          </cell>
          <cell r="EB484">
            <v>40.621485369783279</v>
          </cell>
          <cell r="EC484">
            <v>41.21636089600333</v>
          </cell>
          <cell r="ED484">
            <v>40.789979730783223</v>
          </cell>
          <cell r="EE484">
            <v>0</v>
          </cell>
          <cell r="EF484">
            <v>42.111220830518164</v>
          </cell>
          <cell r="EG484">
            <v>42.05550647055766</v>
          </cell>
          <cell r="EH484">
            <v>42.502260797255857</v>
          </cell>
          <cell r="EI484">
            <v>43.194220674601112</v>
          </cell>
          <cell r="EJ484">
            <v>0</v>
          </cell>
          <cell r="EK484">
            <v>46.59518736032431</v>
          </cell>
          <cell r="EL484">
            <v>45.824229509900732</v>
          </cell>
          <cell r="EM484">
            <v>46.233875578192404</v>
          </cell>
          <cell r="EN484">
            <v>47.319370095109406</v>
          </cell>
          <cell r="EO484">
            <v>0</v>
          </cell>
          <cell r="EP484">
            <v>45.154305909256273</v>
          </cell>
          <cell r="EQ484">
            <v>44.500181903227478</v>
          </cell>
          <cell r="ER484">
            <v>41.121043604802246</v>
          </cell>
          <cell r="ES484">
            <v>40.548931968192917</v>
          </cell>
          <cell r="ET484">
            <v>0</v>
          </cell>
          <cell r="EU484">
            <v>40.121615300660046</v>
          </cell>
          <cell r="EV484">
            <v>41.397952289382047</v>
          </cell>
          <cell r="EW484">
            <v>43.676212255080301</v>
          </cell>
          <cell r="EX484">
            <v>45.136011641806562</v>
          </cell>
          <cell r="EY484">
            <v>0</v>
          </cell>
          <cell r="EZ484">
            <v>48.375656150927703</v>
          </cell>
          <cell r="FA484">
            <v>49.384543422899021</v>
          </cell>
          <cell r="FB484">
            <v>51.55418117561458</v>
          </cell>
          <cell r="FC484">
            <v>52.201444831349718</v>
          </cell>
          <cell r="FD484">
            <v>0</v>
          </cell>
          <cell r="FE484">
            <v>51.615404604750267</v>
          </cell>
          <cell r="FF484">
            <v>49.098279715191516</v>
          </cell>
          <cell r="FG484">
            <v>49.74471181331532</v>
          </cell>
          <cell r="FH484">
            <v>47.008159659061377</v>
          </cell>
          <cell r="FI484">
            <v>0</v>
          </cell>
          <cell r="FJ484">
            <v>48.836443012317446</v>
          </cell>
          <cell r="FK484">
            <v>52.145314692583547</v>
          </cell>
          <cell r="FL484">
            <v>55.258978223585054</v>
          </cell>
          <cell r="FM484">
            <v>56.139909568109772</v>
          </cell>
          <cell r="FN484">
            <v>0</v>
          </cell>
          <cell r="FO484">
            <v>57.975884829270832</v>
          </cell>
          <cell r="FP484">
            <v>57.847617067719966</v>
          </cell>
          <cell r="FQ484">
            <v>59.978379502104886</v>
          </cell>
          <cell r="FR484">
            <v>64.328569201184976</v>
          </cell>
          <cell r="FS484">
            <v>0</v>
          </cell>
          <cell r="FT484">
            <v>66.836131178213193</v>
          </cell>
          <cell r="FU484">
            <v>69.560106023595452</v>
          </cell>
          <cell r="FV484">
            <v>68.277636297489735</v>
          </cell>
          <cell r="FW484">
            <v>68.471493165635877</v>
          </cell>
          <cell r="FX484">
            <v>0</v>
          </cell>
          <cell r="FY484">
            <v>69.101605945636919</v>
          </cell>
          <cell r="FZ484">
            <v>74.117457512603295</v>
          </cell>
          <cell r="GA484">
            <v>75.526531885037159</v>
          </cell>
          <cell r="GB484">
            <v>76.279403357413855</v>
          </cell>
          <cell r="GC484">
            <v>0</v>
          </cell>
          <cell r="GD484">
            <v>78.015175926407153</v>
          </cell>
          <cell r="GE484">
            <v>78.233044020581062</v>
          </cell>
          <cell r="GF484">
            <v>81.749493269580583</v>
          </cell>
          <cell r="GG484">
            <v>84.188867522478034</v>
          </cell>
          <cell r="GH484">
            <v>0</v>
          </cell>
          <cell r="GI484">
            <v>86.054467023543481</v>
          </cell>
          <cell r="GJ484">
            <v>86.877605114079316</v>
          </cell>
          <cell r="GK484">
            <v>87.055142664102704</v>
          </cell>
          <cell r="GL484">
            <v>90.614936853593889</v>
          </cell>
          <cell r="GM484">
            <v>0</v>
          </cell>
          <cell r="GN484">
            <v>90.990593004521585</v>
          </cell>
          <cell r="GO484">
            <v>90.921053999272388</v>
          </cell>
          <cell r="GP484">
            <v>90.761914661400141</v>
          </cell>
          <cell r="GQ484">
            <v>84.373473312197916</v>
          </cell>
          <cell r="GR484">
            <v>0</v>
          </cell>
          <cell r="GS484">
            <v>73.516761083103788</v>
          </cell>
          <cell r="GT484">
            <v>78.705368743828288</v>
          </cell>
          <cell r="GU484">
            <v>82.835507510004675</v>
          </cell>
          <cell r="GV484">
            <v>88.198430435008575</v>
          </cell>
          <cell r="GW484">
            <v>0</v>
          </cell>
          <cell r="GX484">
            <v>93.34254976352581</v>
          </cell>
          <cell r="GY484">
            <v>97.030715659269276</v>
          </cell>
          <cell r="GZ484">
            <v>96.023387557819234</v>
          </cell>
          <cell r="HA484">
            <v>95.517904474819389</v>
          </cell>
          <cell r="HB484">
            <v>0</v>
          </cell>
          <cell r="HC484">
            <v>103.41344004989345</v>
          </cell>
          <cell r="HD484">
            <v>99.073332986851</v>
          </cell>
          <cell r="HE484">
            <v>98.507458032326795</v>
          </cell>
          <cell r="HF484">
            <v>99.005768930928753</v>
          </cell>
          <cell r="HG484">
            <v>0</v>
          </cell>
          <cell r="HH484">
            <v>101.67080713060652</v>
          </cell>
          <cell r="HI484">
            <v>100.65599501065434</v>
          </cell>
          <cell r="HJ484">
            <v>102.25331323735773</v>
          </cell>
          <cell r="HK484">
            <v>107.55615612494154</v>
          </cell>
          <cell r="HL484">
            <v>0</v>
          </cell>
          <cell r="HM484">
            <v>110.93799698560365</v>
          </cell>
          <cell r="HN484">
            <v>108.49675172808067</v>
          </cell>
          <cell r="HO484">
            <v>109.61301387661764</v>
          </cell>
          <cell r="HP484">
            <v>0</v>
          </cell>
          <cell r="HQ484">
            <v>0</v>
          </cell>
          <cell r="HR484">
            <v>0</v>
          </cell>
          <cell r="HS484">
            <v>0</v>
          </cell>
          <cell r="HT484">
            <v>0</v>
          </cell>
          <cell r="HU484">
            <v>0</v>
          </cell>
          <cell r="HV484">
            <v>0</v>
          </cell>
          <cell r="HW484">
            <v>0</v>
          </cell>
          <cell r="HX484">
            <v>0</v>
          </cell>
          <cell r="HY484">
            <v>0</v>
          </cell>
          <cell r="HZ484">
            <v>0</v>
          </cell>
          <cell r="IA484">
            <v>0</v>
          </cell>
          <cell r="IB484">
            <v>0</v>
          </cell>
          <cell r="IC484">
            <v>0</v>
          </cell>
          <cell r="ID484">
            <v>0</v>
          </cell>
          <cell r="IE484">
            <v>0</v>
          </cell>
          <cell r="IF484">
            <v>0</v>
          </cell>
          <cell r="IG484">
            <v>0</v>
          </cell>
          <cell r="IH484">
            <v>0</v>
          </cell>
          <cell r="II484">
            <v>0</v>
          </cell>
          <cell r="IJ484">
            <v>0</v>
          </cell>
          <cell r="IK484">
            <v>0</v>
          </cell>
          <cell r="IL484">
            <v>0</v>
          </cell>
          <cell r="IM484">
            <v>0</v>
          </cell>
          <cell r="IN484">
            <v>0</v>
          </cell>
          <cell r="IO484">
            <v>0</v>
          </cell>
          <cell r="IP484">
            <v>0</v>
          </cell>
          <cell r="IQ484">
            <v>0</v>
          </cell>
          <cell r="IR484">
            <v>0</v>
          </cell>
          <cell r="IS484">
            <v>0</v>
          </cell>
          <cell r="IT484">
            <v>0</v>
          </cell>
          <cell r="IU484">
            <v>0</v>
          </cell>
        </row>
        <row r="485">
          <cell r="A485" t="str">
            <v>VOLSAXS</v>
          </cell>
          <cell r="B485" t="str">
            <v>Volume Index of SA series (2011=100)</v>
          </cell>
          <cell r="C485" t="str">
            <v>Exports of services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6.0520874991911384</v>
          </cell>
          <cell r="V485">
            <v>6.1488326404528353</v>
          </cell>
          <cell r="W485">
            <v>6.3147420713007456</v>
          </cell>
          <cell r="X485">
            <v>6.4908352012288324</v>
          </cell>
          <cell r="Y485">
            <v>0</v>
          </cell>
          <cell r="Z485">
            <v>6.4742866902235425</v>
          </cell>
          <cell r="AA485">
            <v>6.3300176199210121</v>
          </cell>
          <cell r="AB485">
            <v>6.0151715900254912</v>
          </cell>
          <cell r="AC485">
            <v>5.6090965892033697</v>
          </cell>
          <cell r="AD485">
            <v>0</v>
          </cell>
          <cell r="AE485">
            <v>5.8501108007675962</v>
          </cell>
          <cell r="AF485">
            <v>6.0529361407811528</v>
          </cell>
          <cell r="AG485">
            <v>6.4280357235677323</v>
          </cell>
          <cell r="AH485">
            <v>6.5370861678846444</v>
          </cell>
          <cell r="AI485">
            <v>0</v>
          </cell>
          <cell r="AJ485">
            <v>7.2261831389767286</v>
          </cell>
          <cell r="AK485">
            <v>7.3089256940031806</v>
          </cell>
          <cell r="AL485">
            <v>7.5461210184123395</v>
          </cell>
          <cell r="AM485">
            <v>7.6912387303048853</v>
          </cell>
          <cell r="AN485">
            <v>0</v>
          </cell>
          <cell r="AO485">
            <v>7.6971792214349897</v>
          </cell>
          <cell r="AP485">
            <v>7.6267419694637546</v>
          </cell>
          <cell r="AQ485">
            <v>7.5966151930182262</v>
          </cell>
          <cell r="AR485">
            <v>7.7858622675915452</v>
          </cell>
          <cell r="AS485">
            <v>0</v>
          </cell>
          <cell r="AT485">
            <v>8.0850084280717915</v>
          </cell>
          <cell r="AU485">
            <v>8.4388919711079957</v>
          </cell>
          <cell r="AV485">
            <v>8.7571325673635769</v>
          </cell>
          <cell r="AW485">
            <v>9.0219087434482219</v>
          </cell>
          <cell r="AX485">
            <v>0</v>
          </cell>
          <cell r="AY485">
            <v>9.240009632082046</v>
          </cell>
          <cell r="AZ485">
            <v>9.4233162155252614</v>
          </cell>
          <cell r="BA485">
            <v>9.465748295026005</v>
          </cell>
          <cell r="BB485">
            <v>9.4186486867801786</v>
          </cell>
          <cell r="BC485">
            <v>0</v>
          </cell>
          <cell r="BD485">
            <v>9.4148297996251138</v>
          </cell>
          <cell r="BE485">
            <v>9.844242444172643</v>
          </cell>
          <cell r="BF485">
            <v>9.875642183003194</v>
          </cell>
          <cell r="BG485">
            <v>9.7262812631605744</v>
          </cell>
          <cell r="BH485">
            <v>0</v>
          </cell>
          <cell r="BI485">
            <v>10.508728809154297</v>
          </cell>
          <cell r="BJ485">
            <v>10.571528286815399</v>
          </cell>
          <cell r="BK485">
            <v>10.858369144240429</v>
          </cell>
          <cell r="BL485">
            <v>11.027248820653391</v>
          </cell>
          <cell r="BM485">
            <v>0</v>
          </cell>
          <cell r="BN485">
            <v>11.342943492138927</v>
          </cell>
          <cell r="BO485">
            <v>11.041675727683643</v>
          </cell>
          <cell r="BP485">
            <v>11.22625527351188</v>
          </cell>
          <cell r="BQ485">
            <v>11.252138842007334</v>
          </cell>
          <cell r="BR485">
            <v>0</v>
          </cell>
          <cell r="BS485">
            <v>11.130783094635206</v>
          </cell>
          <cell r="BT485">
            <v>11.586503628473197</v>
          </cell>
          <cell r="BU485">
            <v>12.241654935964688</v>
          </cell>
          <cell r="BV485">
            <v>12.764842476208862</v>
          </cell>
          <cell r="BW485">
            <v>0</v>
          </cell>
          <cell r="BX485">
            <v>12.933297831826817</v>
          </cell>
          <cell r="BY485">
            <v>13.346586286164067</v>
          </cell>
          <cell r="BZ485">
            <v>13.470487958306238</v>
          </cell>
          <cell r="CA485">
            <v>13.131879963890301</v>
          </cell>
          <cell r="CB485">
            <v>0</v>
          </cell>
          <cell r="CC485">
            <v>14.654767297172008</v>
          </cell>
          <cell r="CD485">
            <v>14.164676778938412</v>
          </cell>
          <cell r="CE485">
            <v>13.508676829856908</v>
          </cell>
          <cell r="CF485">
            <v>13.660583674469573</v>
          </cell>
          <cell r="CG485">
            <v>0</v>
          </cell>
          <cell r="CH485">
            <v>14.544443890470074</v>
          </cell>
          <cell r="CI485">
            <v>15.329437361233841</v>
          </cell>
          <cell r="CJ485">
            <v>16.459827959133662</v>
          </cell>
          <cell r="CK485">
            <v>16.959253534857424</v>
          </cell>
          <cell r="CL485">
            <v>0</v>
          </cell>
          <cell r="CM485">
            <v>17.358539402959426</v>
          </cell>
          <cell r="CN485">
            <v>18.073519942546966</v>
          </cell>
          <cell r="CO485">
            <v>19.172086480821228</v>
          </cell>
          <cell r="CP485">
            <v>19.552702233942906</v>
          </cell>
          <cell r="CQ485">
            <v>0</v>
          </cell>
          <cell r="CR485">
            <v>19.452562526321149</v>
          </cell>
          <cell r="CS485">
            <v>20.081830265317187</v>
          </cell>
          <cell r="CT485">
            <v>20.126383948792967</v>
          </cell>
          <cell r="CU485">
            <v>20.52354821291993</v>
          </cell>
          <cell r="CV485">
            <v>0</v>
          </cell>
          <cell r="CW485">
            <v>20.317328306546315</v>
          </cell>
          <cell r="CX485">
            <v>20.215915636539535</v>
          </cell>
          <cell r="CY485">
            <v>20.35000100776189</v>
          </cell>
          <cell r="CZ485">
            <v>20.72934379849854</v>
          </cell>
          <cell r="DA485">
            <v>0</v>
          </cell>
          <cell r="DB485">
            <v>20.866823736080953</v>
          </cell>
          <cell r="DC485">
            <v>21.158332122251064</v>
          </cell>
          <cell r="DD485">
            <v>21.366673632599717</v>
          </cell>
          <cell r="DE485">
            <v>21.418865090385633</v>
          </cell>
          <cell r="DF485">
            <v>0</v>
          </cell>
          <cell r="DG485">
            <v>21.599625749058802</v>
          </cell>
          <cell r="DH485">
            <v>22.096929720807527</v>
          </cell>
          <cell r="DI485">
            <v>22.199191032404318</v>
          </cell>
          <cell r="DJ485">
            <v>22.829307412990367</v>
          </cell>
          <cell r="DK485">
            <v>0</v>
          </cell>
          <cell r="DL485">
            <v>23.57865793697351</v>
          </cell>
          <cell r="DM485">
            <v>24.168463842033855</v>
          </cell>
          <cell r="DN485">
            <v>24.44596964196872</v>
          </cell>
          <cell r="DO485">
            <v>24.516831214734964</v>
          </cell>
          <cell r="DP485">
            <v>0</v>
          </cell>
          <cell r="DQ485">
            <v>25.083723796864906</v>
          </cell>
          <cell r="DR485">
            <v>25.828831112897969</v>
          </cell>
          <cell r="DS485">
            <v>26.627827169896985</v>
          </cell>
          <cell r="DT485">
            <v>26.27054906050072</v>
          </cell>
          <cell r="DU485">
            <v>0</v>
          </cell>
          <cell r="DV485">
            <v>27.161198409221338</v>
          </cell>
          <cell r="DW485">
            <v>27.248184172197863</v>
          </cell>
          <cell r="DX485">
            <v>27.979288901995687</v>
          </cell>
          <cell r="DY485">
            <v>28.614921452916835</v>
          </cell>
          <cell r="DZ485">
            <v>0</v>
          </cell>
          <cell r="EA485">
            <v>28.065426023382194</v>
          </cell>
          <cell r="EB485">
            <v>28.450284984453951</v>
          </cell>
          <cell r="EC485">
            <v>28.762160768784419</v>
          </cell>
          <cell r="ED485">
            <v>29.148717013036197</v>
          </cell>
          <cell r="EE485">
            <v>0</v>
          </cell>
          <cell r="EF485">
            <v>30.920256332192263</v>
          </cell>
          <cell r="EG485">
            <v>31.617415398389493</v>
          </cell>
          <cell r="EH485">
            <v>31.801994944217725</v>
          </cell>
          <cell r="EI485">
            <v>32.30820965266161</v>
          </cell>
          <cell r="EJ485">
            <v>0</v>
          </cell>
          <cell r="EK485">
            <v>32.35488494011242</v>
          </cell>
          <cell r="EL485">
            <v>32.606507171551833</v>
          </cell>
          <cell r="EM485">
            <v>30.907102387547031</v>
          </cell>
          <cell r="EN485">
            <v>29.791987338267479</v>
          </cell>
          <cell r="EO485">
            <v>0</v>
          </cell>
          <cell r="EP485">
            <v>30.029606983471645</v>
          </cell>
          <cell r="EQ485">
            <v>29.678693686000489</v>
          </cell>
          <cell r="ER485">
            <v>30.237948493820298</v>
          </cell>
          <cell r="ES485">
            <v>30.896918688466858</v>
          </cell>
          <cell r="ET485">
            <v>0</v>
          </cell>
          <cell r="EU485">
            <v>30.863821666456275</v>
          </cell>
          <cell r="EV485">
            <v>31.760411506306994</v>
          </cell>
          <cell r="EW485">
            <v>33.951604091725422</v>
          </cell>
          <cell r="EX485">
            <v>35.000949417778834</v>
          </cell>
          <cell r="EY485">
            <v>0</v>
          </cell>
          <cell r="EZ485">
            <v>35.867836801979031</v>
          </cell>
          <cell r="FA485">
            <v>37.086486125240405</v>
          </cell>
          <cell r="FB485">
            <v>38.167231190124355</v>
          </cell>
          <cell r="FC485">
            <v>38.111645165978381</v>
          </cell>
          <cell r="FD485">
            <v>0</v>
          </cell>
          <cell r="FE485">
            <v>39.067215596335139</v>
          </cell>
          <cell r="FF485">
            <v>40.123774375903672</v>
          </cell>
          <cell r="FG485">
            <v>39.79577440136292</v>
          </cell>
          <cell r="FH485">
            <v>39.75631256742723</v>
          </cell>
          <cell r="FI485">
            <v>0</v>
          </cell>
          <cell r="FJ485">
            <v>40.975810532278615</v>
          </cell>
          <cell r="FK485">
            <v>43.632907350615213</v>
          </cell>
          <cell r="FL485">
            <v>45.239810201308394</v>
          </cell>
          <cell r="FM485">
            <v>46.334557852427594</v>
          </cell>
          <cell r="FN485">
            <v>0</v>
          </cell>
          <cell r="FO485">
            <v>46.806402576475868</v>
          </cell>
          <cell r="FP485">
            <v>40.354604888387719</v>
          </cell>
          <cell r="FQ485">
            <v>50.015965069912163</v>
          </cell>
          <cell r="FR485">
            <v>52.037429337327602</v>
          </cell>
          <cell r="FS485">
            <v>0</v>
          </cell>
          <cell r="FT485">
            <v>53.976151049716606</v>
          </cell>
          <cell r="FU485">
            <v>55.160006067787371</v>
          </cell>
          <cell r="FV485">
            <v>56.657858474163639</v>
          </cell>
          <cell r="FW485">
            <v>57.356290502745885</v>
          </cell>
          <cell r="FX485">
            <v>0</v>
          </cell>
          <cell r="FY485">
            <v>59.964590429656624</v>
          </cell>
          <cell r="FZ485">
            <v>61.689878782156882</v>
          </cell>
          <cell r="GA485">
            <v>63.105837275096718</v>
          </cell>
          <cell r="GB485">
            <v>64.192522831110779</v>
          </cell>
          <cell r="GC485">
            <v>0</v>
          </cell>
          <cell r="GD485">
            <v>66.247084120536798</v>
          </cell>
          <cell r="GE485">
            <v>68.229510874811567</v>
          </cell>
          <cell r="GF485">
            <v>68.927518582598807</v>
          </cell>
          <cell r="GG485">
            <v>70.410944081944834</v>
          </cell>
          <cell r="GH485">
            <v>0</v>
          </cell>
          <cell r="GI485">
            <v>75.961484401437176</v>
          </cell>
          <cell r="GJ485">
            <v>77.016770218620678</v>
          </cell>
          <cell r="GK485">
            <v>79.546995119250056</v>
          </cell>
          <cell r="GL485">
            <v>80.565365027267916</v>
          </cell>
          <cell r="GM485">
            <v>0</v>
          </cell>
          <cell r="GN485">
            <v>82.636899148494251</v>
          </cell>
          <cell r="GO485">
            <v>82.899978041398853</v>
          </cell>
          <cell r="GP485">
            <v>82.511724513967039</v>
          </cell>
          <cell r="GQ485">
            <v>80.766917404896461</v>
          </cell>
          <cell r="GR485">
            <v>0</v>
          </cell>
          <cell r="GS485">
            <v>77.867533412610598</v>
          </cell>
          <cell r="GT485">
            <v>79.924640626806678</v>
          </cell>
          <cell r="GU485">
            <v>83.478751605789</v>
          </cell>
          <cell r="GV485">
            <v>88.710627008230759</v>
          </cell>
          <cell r="GW485">
            <v>0</v>
          </cell>
          <cell r="GX485">
            <v>91.924432709617122</v>
          </cell>
          <cell r="GY485">
            <v>93.611956511361711</v>
          </cell>
          <cell r="GZ485">
            <v>96.198616077727081</v>
          </cell>
          <cell r="HA485">
            <v>97.096054559167825</v>
          </cell>
          <cell r="HB485">
            <v>0</v>
          </cell>
          <cell r="HC485">
            <v>98.79036749363253</v>
          </cell>
          <cell r="HD485">
            <v>99.961917208648075</v>
          </cell>
          <cell r="HE485">
            <v>100.56912026630374</v>
          </cell>
          <cell r="HF485">
            <v>100.67859503141565</v>
          </cell>
          <cell r="HG485">
            <v>0</v>
          </cell>
          <cell r="HH485">
            <v>101.04902708545715</v>
          </cell>
          <cell r="HI485">
            <v>102.36060266282514</v>
          </cell>
          <cell r="HJ485">
            <v>100.82159113933315</v>
          </cell>
          <cell r="HK485">
            <v>103.71333735730887</v>
          </cell>
          <cell r="HL485">
            <v>0</v>
          </cell>
          <cell r="HM485">
            <v>106.4977304141477</v>
          </cell>
          <cell r="HN485">
            <v>110.98067961340132</v>
          </cell>
          <cell r="HO485">
            <v>105.86040058004653</v>
          </cell>
          <cell r="HP485">
            <v>0</v>
          </cell>
          <cell r="HQ485">
            <v>0</v>
          </cell>
          <cell r="HR485">
            <v>0</v>
          </cell>
          <cell r="HS485">
            <v>0</v>
          </cell>
          <cell r="HT485">
            <v>0</v>
          </cell>
          <cell r="HU485">
            <v>0</v>
          </cell>
          <cell r="HV485">
            <v>0</v>
          </cell>
          <cell r="HW485">
            <v>0</v>
          </cell>
          <cell r="HX485">
            <v>0</v>
          </cell>
          <cell r="HY485">
            <v>0</v>
          </cell>
          <cell r="HZ485">
            <v>0</v>
          </cell>
          <cell r="IA485">
            <v>0</v>
          </cell>
          <cell r="IB485">
            <v>0</v>
          </cell>
          <cell r="IC485">
            <v>0</v>
          </cell>
          <cell r="ID485">
            <v>0</v>
          </cell>
          <cell r="IE485">
            <v>0</v>
          </cell>
          <cell r="IF485">
            <v>0</v>
          </cell>
          <cell r="IG485">
            <v>0</v>
          </cell>
          <cell r="IH485">
            <v>0</v>
          </cell>
          <cell r="II485">
            <v>0</v>
          </cell>
          <cell r="IJ485">
            <v>0</v>
          </cell>
          <cell r="IK485">
            <v>0</v>
          </cell>
          <cell r="IL485">
            <v>0</v>
          </cell>
          <cell r="IM485">
            <v>0</v>
          </cell>
          <cell r="IN485">
            <v>0</v>
          </cell>
          <cell r="IO485">
            <v>0</v>
          </cell>
          <cell r="IP485">
            <v>0</v>
          </cell>
          <cell r="IQ485">
            <v>0</v>
          </cell>
          <cell r="IR485">
            <v>0</v>
          </cell>
          <cell r="IS485">
            <v>0</v>
          </cell>
          <cell r="IT485">
            <v>0</v>
          </cell>
          <cell r="IU485">
            <v>0</v>
          </cell>
        </row>
        <row r="486">
          <cell r="A486" t="str">
            <v>VOLSAMS</v>
          </cell>
          <cell r="B486" t="str">
            <v>Volume Index of SA series (2011=100)</v>
          </cell>
          <cell r="C486" t="str">
            <v>Imports of services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4.74626974572252</v>
          </cell>
          <cell r="V486">
            <v>4.878515924263982</v>
          </cell>
          <cell r="W486">
            <v>5.1402721535150127</v>
          </cell>
          <cell r="X486">
            <v>5.4987048994929042</v>
          </cell>
          <cell r="Y486">
            <v>0</v>
          </cell>
          <cell r="Z486">
            <v>4.9277662252380425</v>
          </cell>
          <cell r="AA486">
            <v>5.2333004997993511</v>
          </cell>
          <cell r="AB486">
            <v>4.9569515887782281</v>
          </cell>
          <cell r="AC486">
            <v>4.5091386669585205</v>
          </cell>
          <cell r="AD486">
            <v>0</v>
          </cell>
          <cell r="AE486">
            <v>4.9824887818758894</v>
          </cell>
          <cell r="AF486">
            <v>4.9122615008573201</v>
          </cell>
          <cell r="AG486">
            <v>5.4558388967932583</v>
          </cell>
          <cell r="AH486">
            <v>5.6792893363977965</v>
          </cell>
          <cell r="AI486">
            <v>0</v>
          </cell>
          <cell r="AJ486">
            <v>5.8635219437452122</v>
          </cell>
          <cell r="AK486">
            <v>6.1362226843238119</v>
          </cell>
          <cell r="AL486">
            <v>6.1790886870234578</v>
          </cell>
          <cell r="AM486">
            <v>6.4426690014957506</v>
          </cell>
          <cell r="AN486">
            <v>0</v>
          </cell>
          <cell r="AO486">
            <v>6.5192805807887346</v>
          </cell>
          <cell r="AP486">
            <v>6.8950421363686107</v>
          </cell>
          <cell r="AQ486">
            <v>6.9187552442450118</v>
          </cell>
          <cell r="AR486">
            <v>7.1449418116814423</v>
          </cell>
          <cell r="AS486">
            <v>0</v>
          </cell>
          <cell r="AT486">
            <v>7.5808981795629489</v>
          </cell>
          <cell r="AU486">
            <v>7.604611287439349</v>
          </cell>
          <cell r="AV486">
            <v>8.2074714530662867</v>
          </cell>
          <cell r="AW486">
            <v>8.829484513516471</v>
          </cell>
          <cell r="AX486">
            <v>0</v>
          </cell>
          <cell r="AY486">
            <v>9.2316953048046404</v>
          </cell>
          <cell r="AZ486">
            <v>9.9148152201670872</v>
          </cell>
          <cell r="BA486">
            <v>10.450184232607347</v>
          </cell>
          <cell r="BB486">
            <v>10.898909197037685</v>
          </cell>
          <cell r="BC486">
            <v>0</v>
          </cell>
          <cell r="BD486">
            <v>11.274670752617562</v>
          </cell>
          <cell r="BE486">
            <v>12.028017948998578</v>
          </cell>
          <cell r="BF486">
            <v>12.138375104884901</v>
          </cell>
          <cell r="BG486">
            <v>13.019408266754223</v>
          </cell>
          <cell r="BH486">
            <v>0</v>
          </cell>
          <cell r="BI486">
            <v>14.528838787348144</v>
          </cell>
          <cell r="BJ486">
            <v>13.653277881142605</v>
          </cell>
          <cell r="BK486">
            <v>13.875816278136515</v>
          </cell>
          <cell r="BL486">
            <v>13.821093721498666</v>
          </cell>
          <cell r="BM486">
            <v>0</v>
          </cell>
          <cell r="BN486">
            <v>13.917770238225529</v>
          </cell>
          <cell r="BO486">
            <v>13.972492794863376</v>
          </cell>
          <cell r="BP486">
            <v>14.453139250665792</v>
          </cell>
          <cell r="BQ486">
            <v>14.129364123891868</v>
          </cell>
          <cell r="BR486">
            <v>0</v>
          </cell>
          <cell r="BS486">
            <v>14.718543650359345</v>
          </cell>
          <cell r="BT486">
            <v>15.240232023640143</v>
          </cell>
          <cell r="BU486">
            <v>16.555397468169712</v>
          </cell>
          <cell r="BV486">
            <v>16.923862682864545</v>
          </cell>
          <cell r="BW486">
            <v>0</v>
          </cell>
          <cell r="BX486">
            <v>17.275911130568019</v>
          </cell>
          <cell r="BY486">
            <v>17.866002699646128</v>
          </cell>
          <cell r="BZ486">
            <v>18.063915946153003</v>
          </cell>
          <cell r="CA486">
            <v>18.791725949436358</v>
          </cell>
          <cell r="CB486">
            <v>0</v>
          </cell>
          <cell r="CC486">
            <v>19.21035350771588</v>
          </cell>
          <cell r="CD486">
            <v>19.513151654445295</v>
          </cell>
          <cell r="CE486">
            <v>19.278756703513189</v>
          </cell>
          <cell r="CF486">
            <v>19.763963372368757</v>
          </cell>
          <cell r="CG486">
            <v>0</v>
          </cell>
          <cell r="CH486">
            <v>20.416073838969755</v>
          </cell>
          <cell r="CI486">
            <v>21.3600379409726</v>
          </cell>
          <cell r="CJ486">
            <v>22.23377476195688</v>
          </cell>
          <cell r="CK486">
            <v>23.650176936266462</v>
          </cell>
          <cell r="CL486">
            <v>0</v>
          </cell>
          <cell r="CM486">
            <v>23.802488052241802</v>
          </cell>
          <cell r="CN486">
            <v>25.285469337127431</v>
          </cell>
          <cell r="CO486">
            <v>25.968589252489878</v>
          </cell>
          <cell r="CP486">
            <v>27.320236401444674</v>
          </cell>
          <cell r="CQ486">
            <v>0</v>
          </cell>
          <cell r="CR486">
            <v>27.984203421983878</v>
          </cell>
          <cell r="CS486">
            <v>29.178067199299552</v>
          </cell>
          <cell r="CT486">
            <v>30.416621064536137</v>
          </cell>
          <cell r="CU486">
            <v>30.741308233920687</v>
          </cell>
          <cell r="CV486">
            <v>0</v>
          </cell>
          <cell r="CW486">
            <v>30.850753347196381</v>
          </cell>
          <cell r="CX486">
            <v>30.635511291087518</v>
          </cell>
          <cell r="CY486">
            <v>31.655174929772716</v>
          </cell>
          <cell r="CZ486">
            <v>32.584546350005475</v>
          </cell>
          <cell r="DA486">
            <v>0</v>
          </cell>
          <cell r="DB486">
            <v>32.614643756156283</v>
          </cell>
          <cell r="DC486">
            <v>34.677684141403084</v>
          </cell>
          <cell r="DD486">
            <v>36.043011929517348</v>
          </cell>
          <cell r="DE486">
            <v>36.174346065448177</v>
          </cell>
          <cell r="DF486">
            <v>0</v>
          </cell>
          <cell r="DG486">
            <v>37.180329064973918</v>
          </cell>
          <cell r="DH486">
            <v>37.932764218744296</v>
          </cell>
          <cell r="DI486">
            <v>38.629564773266203</v>
          </cell>
          <cell r="DJ486">
            <v>40.950713217321507</v>
          </cell>
          <cell r="DK486">
            <v>0</v>
          </cell>
          <cell r="DL486">
            <v>41.637481303126485</v>
          </cell>
          <cell r="DM486">
            <v>42.437342672649663</v>
          </cell>
          <cell r="DN486">
            <v>43.578307978548757</v>
          </cell>
          <cell r="DO486">
            <v>44.43471598993105</v>
          </cell>
          <cell r="DP486">
            <v>0</v>
          </cell>
          <cell r="DQ486">
            <v>43.941300937579804</v>
          </cell>
          <cell r="DR486">
            <v>45.867534931231987</v>
          </cell>
          <cell r="DS486">
            <v>46.100105796942827</v>
          </cell>
          <cell r="DT486">
            <v>45.458939841669405</v>
          </cell>
          <cell r="DU486">
            <v>0</v>
          </cell>
          <cell r="DV486">
            <v>48.334610192988215</v>
          </cell>
          <cell r="DW486">
            <v>49.181897778264201</v>
          </cell>
          <cell r="DX486">
            <v>49.862281565794753</v>
          </cell>
          <cell r="DY486">
            <v>50.292765678012472</v>
          </cell>
          <cell r="DZ486">
            <v>0</v>
          </cell>
          <cell r="EA486">
            <v>50.041953960089018</v>
          </cell>
          <cell r="EB486">
            <v>50.711393236292004</v>
          </cell>
          <cell r="EC486">
            <v>50.62657327350334</v>
          </cell>
          <cell r="ED486">
            <v>49.908795738936924</v>
          </cell>
          <cell r="EE486">
            <v>0</v>
          </cell>
          <cell r="EF486">
            <v>51.385392725548144</v>
          </cell>
          <cell r="EG486">
            <v>52.373134872861257</v>
          </cell>
          <cell r="EH486">
            <v>52.248185035204841</v>
          </cell>
          <cell r="EI486">
            <v>54.584838203640871</v>
          </cell>
          <cell r="EJ486">
            <v>0</v>
          </cell>
          <cell r="EK486">
            <v>54.374156360585168</v>
          </cell>
          <cell r="EL486">
            <v>54.101455620006568</v>
          </cell>
          <cell r="EM486">
            <v>55.890883222064133</v>
          </cell>
          <cell r="EN486">
            <v>55.774141767903394</v>
          </cell>
          <cell r="EO486">
            <v>0</v>
          </cell>
          <cell r="EP486">
            <v>57.165006749115321</v>
          </cell>
          <cell r="EQ486">
            <v>56.481886833752867</v>
          </cell>
          <cell r="ER486">
            <v>55.578964649228411</v>
          </cell>
          <cell r="ES486">
            <v>57.318229907701287</v>
          </cell>
          <cell r="ET486">
            <v>0</v>
          </cell>
          <cell r="EU486">
            <v>55.258837692897011</v>
          </cell>
          <cell r="EV486">
            <v>54.213636861114153</v>
          </cell>
          <cell r="EW486">
            <v>54.976104483601475</v>
          </cell>
          <cell r="EX486">
            <v>54.550180584436902</v>
          </cell>
          <cell r="EY486">
            <v>0</v>
          </cell>
          <cell r="EZ486">
            <v>54.186275582795233</v>
          </cell>
          <cell r="FA486">
            <v>56.548465944328917</v>
          </cell>
          <cell r="FB486">
            <v>56.897778264200504</v>
          </cell>
          <cell r="FC486">
            <v>55.773229725292758</v>
          </cell>
          <cell r="FD486">
            <v>0</v>
          </cell>
          <cell r="FE486">
            <v>57.16044653606216</v>
          </cell>
          <cell r="FF486">
            <v>58.634307394841493</v>
          </cell>
          <cell r="FG486">
            <v>56.703513188136142</v>
          </cell>
          <cell r="FH486">
            <v>55.476815876837769</v>
          </cell>
          <cell r="FI486">
            <v>0</v>
          </cell>
          <cell r="FJ486">
            <v>59.332932034584651</v>
          </cell>
          <cell r="FK486">
            <v>58.46101929882164</v>
          </cell>
          <cell r="FL486">
            <v>59.927583816715909</v>
          </cell>
          <cell r="FM486">
            <v>59.666739630075519</v>
          </cell>
          <cell r="FN486">
            <v>0</v>
          </cell>
          <cell r="FO486">
            <v>57.787931852176136</v>
          </cell>
          <cell r="FP486">
            <v>50.041953960089018</v>
          </cell>
          <cell r="FQ486">
            <v>60.799496552478928</v>
          </cell>
          <cell r="FR486">
            <v>62.461238189048196</v>
          </cell>
          <cell r="FS486">
            <v>0</v>
          </cell>
          <cell r="FT486">
            <v>62.435700995950526</v>
          </cell>
          <cell r="FU486">
            <v>66.967640728174814</v>
          </cell>
          <cell r="FV486">
            <v>67.191091167779362</v>
          </cell>
          <cell r="FW486">
            <v>68.28371821531502</v>
          </cell>
          <cell r="FX486">
            <v>0</v>
          </cell>
          <cell r="FY486">
            <v>69.466637481303124</v>
          </cell>
          <cell r="FZ486">
            <v>69.793148735908943</v>
          </cell>
          <cell r="GA486">
            <v>72.721717558644343</v>
          </cell>
          <cell r="GB486">
            <v>73.040020429754478</v>
          </cell>
          <cell r="GC486">
            <v>0</v>
          </cell>
          <cell r="GD486">
            <v>73.796103753967387</v>
          </cell>
          <cell r="GE486">
            <v>77.419649046003428</v>
          </cell>
          <cell r="GF486">
            <v>77.705118383130852</v>
          </cell>
          <cell r="GG486">
            <v>79.947831162671918</v>
          </cell>
          <cell r="GH486">
            <v>0</v>
          </cell>
          <cell r="GI486">
            <v>83.249425413155294</v>
          </cell>
          <cell r="GJ486">
            <v>86.091350187880778</v>
          </cell>
          <cell r="GK486">
            <v>87.306190945240957</v>
          </cell>
          <cell r="GL486">
            <v>89.530662872569408</v>
          </cell>
          <cell r="GM486">
            <v>0</v>
          </cell>
          <cell r="GN486">
            <v>94.596147532012694</v>
          </cell>
          <cell r="GO486">
            <v>91.733245777242715</v>
          </cell>
          <cell r="GP486">
            <v>91.482434059319246</v>
          </cell>
          <cell r="GQ486">
            <v>88.31034985954544</v>
          </cell>
          <cell r="GR486">
            <v>0</v>
          </cell>
          <cell r="GS486">
            <v>83.792090766480612</v>
          </cell>
          <cell r="GT486">
            <v>85.245886687826058</v>
          </cell>
          <cell r="GU486">
            <v>87.50228010652657</v>
          </cell>
          <cell r="GV486">
            <v>91.407646565247518</v>
          </cell>
          <cell r="GW486">
            <v>0</v>
          </cell>
          <cell r="GX486">
            <v>93.520849294079028</v>
          </cell>
          <cell r="GY486">
            <v>96.243296486811872</v>
          </cell>
          <cell r="GZ486">
            <v>97.899565867717342</v>
          </cell>
          <cell r="HA486">
            <v>98.766006347816571</v>
          </cell>
          <cell r="HB486">
            <v>0</v>
          </cell>
          <cell r="HC486">
            <v>99.211083141804394</v>
          </cell>
          <cell r="HD486">
            <v>99.657984021013462</v>
          </cell>
          <cell r="HE486">
            <v>99.97537484951296</v>
          </cell>
          <cell r="HF486">
            <v>101.15555798766917</v>
          </cell>
          <cell r="HG486">
            <v>0</v>
          </cell>
          <cell r="HH486">
            <v>101.92258582320966</v>
          </cell>
          <cell r="HI486">
            <v>100.56273029075919</v>
          </cell>
          <cell r="HJ486">
            <v>98.519754842946256</v>
          </cell>
          <cell r="HK486">
            <v>100.43960453832403</v>
          </cell>
          <cell r="HL486">
            <v>0</v>
          </cell>
          <cell r="HM486">
            <v>102.33391704060412</v>
          </cell>
          <cell r="HN486">
            <v>99.854985224909711</v>
          </cell>
          <cell r="HO486">
            <v>101.04702491700412</v>
          </cell>
          <cell r="HP486">
            <v>0</v>
          </cell>
          <cell r="HQ486">
            <v>0</v>
          </cell>
          <cell r="HR486">
            <v>0</v>
          </cell>
          <cell r="HS486">
            <v>0</v>
          </cell>
          <cell r="HT486">
            <v>0</v>
          </cell>
          <cell r="HU486">
            <v>0</v>
          </cell>
          <cell r="HV486">
            <v>0</v>
          </cell>
          <cell r="HW486">
            <v>0</v>
          </cell>
          <cell r="HX486">
            <v>0</v>
          </cell>
          <cell r="HY486">
            <v>0</v>
          </cell>
          <cell r="HZ486">
            <v>0</v>
          </cell>
          <cell r="IA486">
            <v>0</v>
          </cell>
          <cell r="IB486">
            <v>0</v>
          </cell>
          <cell r="IC486">
            <v>0</v>
          </cell>
          <cell r="ID486">
            <v>0</v>
          </cell>
          <cell r="IE486">
            <v>0</v>
          </cell>
          <cell r="IF486">
            <v>0</v>
          </cell>
          <cell r="IG486">
            <v>0</v>
          </cell>
          <cell r="IH486">
            <v>0</v>
          </cell>
          <cell r="II486">
            <v>0</v>
          </cell>
          <cell r="IJ486">
            <v>0</v>
          </cell>
          <cell r="IK486">
            <v>0</v>
          </cell>
          <cell r="IL486">
            <v>0</v>
          </cell>
          <cell r="IM486">
            <v>0</v>
          </cell>
          <cell r="IN486">
            <v>0</v>
          </cell>
          <cell r="IO486">
            <v>0</v>
          </cell>
          <cell r="IP486">
            <v>0</v>
          </cell>
          <cell r="IQ486">
            <v>0</v>
          </cell>
          <cell r="IR486">
            <v>0</v>
          </cell>
          <cell r="IS486">
            <v>0</v>
          </cell>
          <cell r="IT486">
            <v>0</v>
          </cell>
          <cell r="IU486">
            <v>0</v>
          </cell>
        </row>
        <row r="487">
          <cell r="A487">
            <v>0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0</v>
          </cell>
          <cell r="CN487">
            <v>0</v>
          </cell>
          <cell r="CO487">
            <v>0</v>
          </cell>
          <cell r="CP487">
            <v>0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  <cell r="DF487">
            <v>0</v>
          </cell>
          <cell r="DG487">
            <v>0</v>
          </cell>
          <cell r="DH487">
            <v>0</v>
          </cell>
          <cell r="DI487">
            <v>0</v>
          </cell>
          <cell r="DJ487">
            <v>0</v>
          </cell>
          <cell r="DK487">
            <v>0</v>
          </cell>
          <cell r="DL487">
            <v>0</v>
          </cell>
          <cell r="DM487">
            <v>0</v>
          </cell>
          <cell r="DN487">
            <v>0</v>
          </cell>
          <cell r="DO487">
            <v>0</v>
          </cell>
          <cell r="DP487">
            <v>0</v>
          </cell>
          <cell r="DQ487">
            <v>0</v>
          </cell>
          <cell r="DR487">
            <v>0</v>
          </cell>
          <cell r="DS487">
            <v>0</v>
          </cell>
          <cell r="DT487">
            <v>0</v>
          </cell>
          <cell r="DU487">
            <v>0</v>
          </cell>
          <cell r="DV487">
            <v>0</v>
          </cell>
          <cell r="DW487">
            <v>0</v>
          </cell>
          <cell r="DX487">
            <v>0</v>
          </cell>
          <cell r="DY487">
            <v>0</v>
          </cell>
          <cell r="DZ487">
            <v>0</v>
          </cell>
          <cell r="EA487">
            <v>0</v>
          </cell>
          <cell r="EB487">
            <v>0</v>
          </cell>
          <cell r="EC487">
            <v>0</v>
          </cell>
          <cell r="ED487">
            <v>0</v>
          </cell>
          <cell r="EE487">
            <v>0</v>
          </cell>
          <cell r="EF487">
            <v>0</v>
          </cell>
          <cell r="EG487">
            <v>0</v>
          </cell>
          <cell r="EH487">
            <v>0</v>
          </cell>
          <cell r="EI487">
            <v>0</v>
          </cell>
          <cell r="EJ487">
            <v>0</v>
          </cell>
          <cell r="EK487">
            <v>0</v>
          </cell>
          <cell r="EL487">
            <v>0</v>
          </cell>
          <cell r="EM487">
            <v>0</v>
          </cell>
          <cell r="EN487">
            <v>0</v>
          </cell>
          <cell r="EO487">
            <v>0</v>
          </cell>
          <cell r="EP487">
            <v>0</v>
          </cell>
          <cell r="EQ487">
            <v>0</v>
          </cell>
          <cell r="ER487">
            <v>0</v>
          </cell>
          <cell r="ES487">
            <v>0</v>
          </cell>
          <cell r="ET487">
            <v>0</v>
          </cell>
          <cell r="EU487">
            <v>0</v>
          </cell>
          <cell r="EV487">
            <v>0</v>
          </cell>
          <cell r="EW487">
            <v>0</v>
          </cell>
          <cell r="EX487">
            <v>0</v>
          </cell>
          <cell r="EY487">
            <v>0</v>
          </cell>
          <cell r="EZ487">
            <v>0</v>
          </cell>
          <cell r="FA487">
            <v>0</v>
          </cell>
          <cell r="FB487">
            <v>0</v>
          </cell>
          <cell r="FC487">
            <v>0</v>
          </cell>
          <cell r="FD487">
            <v>0</v>
          </cell>
          <cell r="FE487">
            <v>0</v>
          </cell>
          <cell r="FF487">
            <v>0</v>
          </cell>
          <cell r="FG487">
            <v>0</v>
          </cell>
          <cell r="FH487">
            <v>0</v>
          </cell>
          <cell r="FI487">
            <v>0</v>
          </cell>
          <cell r="FJ487">
            <v>0</v>
          </cell>
          <cell r="FK487">
            <v>0</v>
          </cell>
          <cell r="FL487">
            <v>0</v>
          </cell>
          <cell r="FM487">
            <v>0</v>
          </cell>
          <cell r="FN487">
            <v>0</v>
          </cell>
          <cell r="FO487">
            <v>0</v>
          </cell>
          <cell r="FP487">
            <v>0</v>
          </cell>
          <cell r="FQ487">
            <v>0</v>
          </cell>
          <cell r="FR487">
            <v>0</v>
          </cell>
          <cell r="FS487">
            <v>0</v>
          </cell>
          <cell r="FT487">
            <v>0</v>
          </cell>
          <cell r="FU487">
            <v>0</v>
          </cell>
          <cell r="FV487">
            <v>0</v>
          </cell>
          <cell r="FW487">
            <v>0</v>
          </cell>
          <cell r="FX487">
            <v>0</v>
          </cell>
          <cell r="FY487">
            <v>0</v>
          </cell>
          <cell r="FZ487">
            <v>0</v>
          </cell>
          <cell r="GA487">
            <v>0</v>
          </cell>
          <cell r="GB487">
            <v>0</v>
          </cell>
          <cell r="GC487">
            <v>0</v>
          </cell>
          <cell r="GD487">
            <v>0</v>
          </cell>
          <cell r="GE487">
            <v>0</v>
          </cell>
          <cell r="GF487">
            <v>0</v>
          </cell>
          <cell r="GG487">
            <v>0</v>
          </cell>
          <cell r="GH487">
            <v>0</v>
          </cell>
          <cell r="GI487">
            <v>0</v>
          </cell>
          <cell r="GJ487">
            <v>0</v>
          </cell>
          <cell r="GK487">
            <v>0</v>
          </cell>
          <cell r="GL487">
            <v>0</v>
          </cell>
          <cell r="GM487">
            <v>0</v>
          </cell>
          <cell r="GN487">
            <v>0</v>
          </cell>
          <cell r="GO487">
            <v>0</v>
          </cell>
          <cell r="GP487">
            <v>0</v>
          </cell>
          <cell r="GQ487">
            <v>0</v>
          </cell>
          <cell r="GR487">
            <v>0</v>
          </cell>
          <cell r="GS487">
            <v>0</v>
          </cell>
          <cell r="GT487">
            <v>0</v>
          </cell>
          <cell r="GU487">
            <v>0</v>
          </cell>
          <cell r="GV487">
            <v>0</v>
          </cell>
          <cell r="GW487">
            <v>0</v>
          </cell>
          <cell r="GX487">
            <v>0</v>
          </cell>
          <cell r="GY487">
            <v>0</v>
          </cell>
          <cell r="GZ487">
            <v>0</v>
          </cell>
          <cell r="HA487">
            <v>0</v>
          </cell>
          <cell r="HB487">
            <v>0</v>
          </cell>
          <cell r="HC487">
            <v>0</v>
          </cell>
          <cell r="HD487">
            <v>0</v>
          </cell>
          <cell r="HE487">
            <v>0</v>
          </cell>
          <cell r="HF487">
            <v>0</v>
          </cell>
          <cell r="HG487">
            <v>0</v>
          </cell>
          <cell r="HH487">
            <v>0</v>
          </cell>
          <cell r="HI487">
            <v>0</v>
          </cell>
          <cell r="HJ487">
            <v>0</v>
          </cell>
          <cell r="HK487">
            <v>0</v>
          </cell>
          <cell r="HL487">
            <v>0</v>
          </cell>
          <cell r="HM487">
            <v>0</v>
          </cell>
          <cell r="HN487">
            <v>0</v>
          </cell>
          <cell r="HO487">
            <v>0</v>
          </cell>
          <cell r="HP487">
            <v>0</v>
          </cell>
          <cell r="HQ487">
            <v>0</v>
          </cell>
          <cell r="HR487">
            <v>0</v>
          </cell>
          <cell r="HS487">
            <v>0</v>
          </cell>
          <cell r="HT487">
            <v>0</v>
          </cell>
          <cell r="HU487">
            <v>0</v>
          </cell>
          <cell r="HV487">
            <v>0</v>
          </cell>
          <cell r="HW487">
            <v>0</v>
          </cell>
          <cell r="HX487">
            <v>0</v>
          </cell>
          <cell r="HY487">
            <v>0</v>
          </cell>
          <cell r="HZ487">
            <v>0</v>
          </cell>
          <cell r="IA487">
            <v>0</v>
          </cell>
          <cell r="IB487">
            <v>0</v>
          </cell>
          <cell r="IC487">
            <v>0</v>
          </cell>
          <cell r="ID487">
            <v>0</v>
          </cell>
          <cell r="IE487">
            <v>0</v>
          </cell>
          <cell r="IF487">
            <v>0</v>
          </cell>
          <cell r="IG487">
            <v>0</v>
          </cell>
          <cell r="IH487">
            <v>0</v>
          </cell>
          <cell r="II487">
            <v>0</v>
          </cell>
          <cell r="IJ487">
            <v>0</v>
          </cell>
          <cell r="IK487">
            <v>0</v>
          </cell>
          <cell r="IL487">
            <v>0</v>
          </cell>
          <cell r="IM487">
            <v>0</v>
          </cell>
          <cell r="IN487">
            <v>0</v>
          </cell>
          <cell r="IO487">
            <v>0</v>
          </cell>
          <cell r="IP487">
            <v>0</v>
          </cell>
          <cell r="IQ487">
            <v>0</v>
          </cell>
          <cell r="IR487">
            <v>0</v>
          </cell>
          <cell r="IS487">
            <v>0</v>
          </cell>
          <cell r="IT487">
            <v>0</v>
          </cell>
          <cell r="IU487">
            <v>0</v>
          </cell>
        </row>
        <row r="488">
          <cell r="A488" t="str">
            <v>POPULATION</v>
          </cell>
          <cell r="B488" t="str">
            <v>Miscellaneous</v>
          </cell>
          <cell r="C488" t="str">
            <v>POPULATION (mid-year)</v>
          </cell>
          <cell r="H488">
            <v>0</v>
          </cell>
          <cell r="I488">
            <v>3168100</v>
          </cell>
          <cell r="J488">
            <v>3305200</v>
          </cell>
          <cell r="K488">
            <v>3420900</v>
          </cell>
          <cell r="L488">
            <v>3504600</v>
          </cell>
          <cell r="M488">
            <v>3597900</v>
          </cell>
          <cell r="N488">
            <v>3629900</v>
          </cell>
          <cell r="O488">
            <v>3722800</v>
          </cell>
          <cell r="P488">
            <v>3802700</v>
          </cell>
          <cell r="Q488">
            <v>3863900</v>
          </cell>
          <cell r="R488">
            <v>3959000</v>
          </cell>
          <cell r="S488">
            <v>4045300</v>
          </cell>
          <cell r="T488">
            <v>4123600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4241600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4377800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4461600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4518000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4583700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4667500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4929700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5063100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5183400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5264500</v>
          </cell>
          <cell r="BS488">
            <v>0</v>
          </cell>
          <cell r="BT488">
            <v>0</v>
          </cell>
          <cell r="BU488">
            <v>0</v>
          </cell>
          <cell r="BV488">
            <v>0</v>
          </cell>
          <cell r="BW488">
            <v>5345100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5397900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5456200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5524600</v>
          </cell>
          <cell r="CM488">
            <v>0</v>
          </cell>
          <cell r="CN488">
            <v>0</v>
          </cell>
          <cell r="CO488">
            <v>0</v>
          </cell>
          <cell r="CP488">
            <v>0</v>
          </cell>
          <cell r="CQ488">
            <v>5580500</v>
          </cell>
          <cell r="CR488">
            <v>0</v>
          </cell>
          <cell r="CS488">
            <v>0</v>
          </cell>
          <cell r="CT488">
            <v>0</v>
          </cell>
          <cell r="CU488">
            <v>0</v>
          </cell>
          <cell r="CV488">
            <v>5627600</v>
          </cell>
          <cell r="CW488">
            <v>0</v>
          </cell>
          <cell r="CX488">
            <v>0</v>
          </cell>
          <cell r="CY488">
            <v>0</v>
          </cell>
          <cell r="CZ488">
            <v>0</v>
          </cell>
          <cell r="DA488">
            <v>5686200</v>
          </cell>
          <cell r="DB488">
            <v>0</v>
          </cell>
          <cell r="DC488">
            <v>0</v>
          </cell>
          <cell r="DD488">
            <v>0</v>
          </cell>
          <cell r="DE488">
            <v>0</v>
          </cell>
          <cell r="DF488">
            <v>5704500</v>
          </cell>
          <cell r="DG488">
            <v>0</v>
          </cell>
          <cell r="DH488">
            <v>0</v>
          </cell>
          <cell r="DI488">
            <v>0</v>
          </cell>
          <cell r="DJ488">
            <v>0</v>
          </cell>
          <cell r="DK488">
            <v>5752000</v>
          </cell>
          <cell r="DL488">
            <v>0</v>
          </cell>
          <cell r="DM488">
            <v>0</v>
          </cell>
          <cell r="DN488">
            <v>0</v>
          </cell>
          <cell r="DO488">
            <v>0</v>
          </cell>
          <cell r="DP488">
            <v>5800500</v>
          </cell>
          <cell r="DQ488">
            <v>0</v>
          </cell>
          <cell r="DR488">
            <v>0</v>
          </cell>
          <cell r="DS488">
            <v>0</v>
          </cell>
          <cell r="DT488">
            <v>0</v>
          </cell>
          <cell r="DU488">
            <v>5901000</v>
          </cell>
          <cell r="DV488">
            <v>0</v>
          </cell>
          <cell r="DW488">
            <v>0</v>
          </cell>
          <cell r="DX488">
            <v>0</v>
          </cell>
          <cell r="DY488">
            <v>0</v>
          </cell>
          <cell r="DZ488">
            <v>6035400</v>
          </cell>
          <cell r="EA488">
            <v>0</v>
          </cell>
          <cell r="EB488">
            <v>0</v>
          </cell>
          <cell r="EC488">
            <v>0</v>
          </cell>
          <cell r="ED488">
            <v>0</v>
          </cell>
          <cell r="EE488">
            <v>6156100</v>
          </cell>
          <cell r="EF488">
            <v>0</v>
          </cell>
          <cell r="EG488">
            <v>0</v>
          </cell>
          <cell r="EH488">
            <v>0</v>
          </cell>
          <cell r="EI488">
            <v>0</v>
          </cell>
          <cell r="EJ488">
            <v>6435500</v>
          </cell>
          <cell r="EK488">
            <v>0</v>
          </cell>
          <cell r="EL488">
            <v>0</v>
          </cell>
          <cell r="EM488">
            <v>0</v>
          </cell>
          <cell r="EN488">
            <v>0</v>
          </cell>
          <cell r="EO488">
            <v>6489300</v>
          </cell>
          <cell r="EP488">
            <v>0</v>
          </cell>
          <cell r="EQ488">
            <v>0</v>
          </cell>
          <cell r="ER488">
            <v>0</v>
          </cell>
          <cell r="ES488">
            <v>0</v>
          </cell>
          <cell r="ET488">
            <v>6543700</v>
          </cell>
          <cell r="EU488">
            <v>0</v>
          </cell>
          <cell r="EV488">
            <v>0</v>
          </cell>
          <cell r="EW488">
            <v>0</v>
          </cell>
          <cell r="EX488">
            <v>0</v>
          </cell>
          <cell r="EY488">
            <v>6606500</v>
          </cell>
          <cell r="EZ488">
            <v>0</v>
          </cell>
          <cell r="FA488">
            <v>0</v>
          </cell>
          <cell r="FB488">
            <v>0</v>
          </cell>
          <cell r="FC488">
            <v>0</v>
          </cell>
          <cell r="FD488">
            <v>6665000</v>
          </cell>
          <cell r="FE488">
            <v>0</v>
          </cell>
          <cell r="FF488">
            <v>0</v>
          </cell>
          <cell r="FG488">
            <v>0</v>
          </cell>
          <cell r="FH488">
            <v>0</v>
          </cell>
          <cell r="FI488">
            <v>6714300</v>
          </cell>
          <cell r="FJ488">
            <v>0</v>
          </cell>
          <cell r="FK488">
            <v>0</v>
          </cell>
          <cell r="FL488">
            <v>0</v>
          </cell>
          <cell r="FM488">
            <v>0</v>
          </cell>
          <cell r="FN488">
            <v>6744100</v>
          </cell>
          <cell r="FO488">
            <v>0</v>
          </cell>
          <cell r="FP488">
            <v>0</v>
          </cell>
          <cell r="FQ488">
            <v>0</v>
          </cell>
          <cell r="FR488">
            <v>0</v>
          </cell>
          <cell r="FS488">
            <v>6730800</v>
          </cell>
          <cell r="FT488">
            <v>0</v>
          </cell>
          <cell r="FU488">
            <v>0</v>
          </cell>
          <cell r="FV488">
            <v>0</v>
          </cell>
          <cell r="FW488">
            <v>0</v>
          </cell>
          <cell r="FX488">
            <v>6783500</v>
          </cell>
          <cell r="FY488">
            <v>0</v>
          </cell>
          <cell r="FZ488">
            <v>0</v>
          </cell>
          <cell r="GA488">
            <v>0</v>
          </cell>
          <cell r="GB488">
            <v>0</v>
          </cell>
          <cell r="GC488">
            <v>6813200</v>
          </cell>
          <cell r="GD488">
            <v>0</v>
          </cell>
          <cell r="GE488">
            <v>0</v>
          </cell>
          <cell r="GF488">
            <v>0</v>
          </cell>
          <cell r="GG488">
            <v>0</v>
          </cell>
          <cell r="GH488">
            <v>6857100</v>
          </cell>
          <cell r="GI488">
            <v>0</v>
          </cell>
          <cell r="GJ488">
            <v>0</v>
          </cell>
          <cell r="GK488">
            <v>0</v>
          </cell>
          <cell r="GL488">
            <v>0</v>
          </cell>
          <cell r="GM488">
            <v>6916300</v>
          </cell>
          <cell r="GN488">
            <v>0</v>
          </cell>
          <cell r="GO488">
            <v>0</v>
          </cell>
          <cell r="GP488">
            <v>0</v>
          </cell>
          <cell r="GQ488">
            <v>0</v>
          </cell>
          <cell r="GR488">
            <v>6957800</v>
          </cell>
          <cell r="GS488">
            <v>0</v>
          </cell>
          <cell r="GT488">
            <v>0</v>
          </cell>
          <cell r="GU488">
            <v>0</v>
          </cell>
          <cell r="GV488">
            <v>0</v>
          </cell>
          <cell r="GW488">
            <v>6972800</v>
          </cell>
          <cell r="GX488">
            <v>0</v>
          </cell>
          <cell r="GY488">
            <v>0</v>
          </cell>
          <cell r="GZ488">
            <v>0</v>
          </cell>
          <cell r="HA488">
            <v>0</v>
          </cell>
          <cell r="HB488">
            <v>7024200</v>
          </cell>
          <cell r="HC488">
            <v>0</v>
          </cell>
          <cell r="HD488">
            <v>0</v>
          </cell>
          <cell r="HE488">
            <v>0</v>
          </cell>
          <cell r="HF488">
            <v>0</v>
          </cell>
          <cell r="HG488">
            <v>7071600</v>
          </cell>
          <cell r="HH488">
            <v>0</v>
          </cell>
          <cell r="HI488">
            <v>0</v>
          </cell>
          <cell r="HJ488">
            <v>0</v>
          </cell>
          <cell r="HK488">
            <v>0</v>
          </cell>
          <cell r="HL488">
            <v>7154600</v>
          </cell>
          <cell r="HM488">
            <v>0</v>
          </cell>
          <cell r="HN488">
            <v>0</v>
          </cell>
          <cell r="HO488">
            <v>0</v>
          </cell>
        </row>
        <row r="489">
          <cell r="A489" t="str">
            <v>ERUS</v>
          </cell>
          <cell r="B489" t="str">
            <v>Miscellaneous</v>
          </cell>
          <cell r="C489" t="str">
            <v>Exchange rate (average figures) (HK$ per US$)</v>
          </cell>
          <cell r="D489" t="str">
            <v>from C&amp;SD FAS web page</v>
          </cell>
          <cell r="H489">
            <v>0</v>
          </cell>
          <cell r="I489">
            <v>5.7140000000000004</v>
          </cell>
          <cell r="J489">
            <v>5.7140000000000004</v>
          </cell>
          <cell r="K489">
            <v>5.7140000000000004</v>
          </cell>
          <cell r="L489">
            <v>5.7140000000000004</v>
          </cell>
          <cell r="M489">
            <v>5.7140000000000004</v>
          </cell>
          <cell r="N489">
            <v>5.7140000000000004</v>
          </cell>
          <cell r="O489">
            <v>5.7590000000000003</v>
          </cell>
          <cell r="P489">
            <v>6.0609999999999999</v>
          </cell>
          <cell r="Q489">
            <v>6.0609999999999999</v>
          </cell>
          <cell r="R489">
            <v>6.0609999999999999</v>
          </cell>
          <cell r="S489">
            <v>6.0419999999999998</v>
          </cell>
          <cell r="T489">
            <v>5.6150000000000002</v>
          </cell>
          <cell r="U489">
            <v>5.3</v>
          </cell>
          <cell r="V489">
            <v>5.0949999999999998</v>
          </cell>
          <cell r="W489">
            <v>5.0949999999999998</v>
          </cell>
          <cell r="X489">
            <v>5.0949999999999998</v>
          </cell>
          <cell r="Y489">
            <v>5.1529999999999996</v>
          </cell>
          <cell r="Z489">
            <v>5.0949999999999998</v>
          </cell>
          <cell r="AA489">
            <v>5.0949999999999998</v>
          </cell>
          <cell r="AB489">
            <v>5.0949999999999998</v>
          </cell>
          <cell r="AC489">
            <v>5.01</v>
          </cell>
          <cell r="AD489">
            <v>5.032</v>
          </cell>
          <cell r="AE489">
            <v>4.75</v>
          </cell>
          <cell r="AF489">
            <v>4.92</v>
          </cell>
          <cell r="AG489">
            <v>5.04</v>
          </cell>
          <cell r="AH489">
            <v>5.04</v>
          </cell>
          <cell r="AI489">
            <v>4.9390000000000001</v>
          </cell>
          <cell r="AJ489">
            <v>4.99</v>
          </cell>
          <cell r="AK489">
            <v>4.92</v>
          </cell>
          <cell r="AL489">
            <v>4.91</v>
          </cell>
          <cell r="AM489">
            <v>4.8</v>
          </cell>
          <cell r="AN489">
            <v>4.9039999999999999</v>
          </cell>
          <cell r="AO489">
            <v>4.6500000000000004</v>
          </cell>
          <cell r="AP489">
            <v>4.6719999999999997</v>
          </cell>
          <cell r="AQ489">
            <v>4.6559999999999997</v>
          </cell>
          <cell r="AR489">
            <v>4.6680000000000001</v>
          </cell>
          <cell r="AS489">
            <v>4.6619999999999999</v>
          </cell>
          <cell r="AT489">
            <v>4.6120000000000001</v>
          </cell>
          <cell r="AU489">
            <v>4.6440000000000001</v>
          </cell>
          <cell r="AV489">
            <v>4.7030000000000003</v>
          </cell>
          <cell r="AW489">
            <v>4.7770000000000001</v>
          </cell>
          <cell r="AX489">
            <v>4.6849999999999996</v>
          </cell>
          <cell r="AY489">
            <v>4.819</v>
          </cell>
          <cell r="AZ489">
            <v>5.0949999999999998</v>
          </cell>
          <cell r="BA489">
            <v>5.1120000000000001</v>
          </cell>
          <cell r="BB489">
            <v>4.9889999999999999</v>
          </cell>
          <cell r="BC489">
            <v>5.0030000000000001</v>
          </cell>
          <cell r="BD489">
            <v>4.9290000000000003</v>
          </cell>
          <cell r="BE489">
            <v>4.9400000000000004</v>
          </cell>
          <cell r="BF489">
            <v>4.9429999999999996</v>
          </cell>
          <cell r="BG489">
            <v>5.09</v>
          </cell>
          <cell r="BH489">
            <v>4.976</v>
          </cell>
          <cell r="BI489">
            <v>5.26</v>
          </cell>
          <cell r="BJ489">
            <v>5.4459999999999997</v>
          </cell>
          <cell r="BK489">
            <v>5.8860000000000001</v>
          </cell>
          <cell r="BL489">
            <v>5.7720000000000002</v>
          </cell>
          <cell r="BM489">
            <v>5.593</v>
          </cell>
          <cell r="BN489">
            <v>5.835</v>
          </cell>
          <cell r="BO489">
            <v>5.8129999999999997</v>
          </cell>
          <cell r="BP489">
            <v>6.0250000000000004</v>
          </cell>
          <cell r="BQ489">
            <v>6.6059999999999999</v>
          </cell>
          <cell r="BR489">
            <v>6.0720000000000001</v>
          </cell>
          <cell r="BS489">
            <v>6.6</v>
          </cell>
          <cell r="BT489">
            <v>7.0129999999999999</v>
          </cell>
          <cell r="BU489">
            <v>7.532</v>
          </cell>
          <cell r="BV489">
            <v>7.9059999999999997</v>
          </cell>
          <cell r="BW489">
            <v>7.2729999999999997</v>
          </cell>
          <cell r="BX489">
            <v>7.7939999999999996</v>
          </cell>
          <cell r="BY489">
            <v>7.8129999999999997</v>
          </cell>
          <cell r="BZ489">
            <v>7.84</v>
          </cell>
          <cell r="CA489">
            <v>7.8259999999999996</v>
          </cell>
          <cell r="CB489">
            <v>7.8179999999999996</v>
          </cell>
          <cell r="CC489">
            <v>7.8025000000000002</v>
          </cell>
          <cell r="CD489">
            <v>7.7779999999999996</v>
          </cell>
          <cell r="CE489">
            <v>7.7830000000000004</v>
          </cell>
          <cell r="CF489">
            <v>7.8</v>
          </cell>
          <cell r="CG489">
            <v>7.7910000000000004</v>
          </cell>
          <cell r="CH489">
            <v>7.8079999999999998</v>
          </cell>
          <cell r="CI489">
            <v>7.8040000000000003</v>
          </cell>
          <cell r="CJ489">
            <v>7.8049999999999997</v>
          </cell>
          <cell r="CK489">
            <v>7.7969999999999997</v>
          </cell>
          <cell r="CL489">
            <v>7.8029999999999999</v>
          </cell>
          <cell r="CM489">
            <v>7.79</v>
          </cell>
          <cell r="CN489">
            <v>7.8049999999999997</v>
          </cell>
          <cell r="CO489">
            <v>7.8070000000000004</v>
          </cell>
          <cell r="CP489">
            <v>7.7919999999999998</v>
          </cell>
          <cell r="CQ489">
            <v>7.798</v>
          </cell>
          <cell r="CR489">
            <v>7.7960000000000003</v>
          </cell>
          <cell r="CS489">
            <v>7.8109999999999999</v>
          </cell>
          <cell r="CT489">
            <v>7.8090000000000002</v>
          </cell>
          <cell r="CU489">
            <v>7.8090000000000002</v>
          </cell>
          <cell r="CV489">
            <v>7.806</v>
          </cell>
          <cell r="CW489">
            <v>7.8</v>
          </cell>
          <cell r="CX489">
            <v>7.7839999999999998</v>
          </cell>
          <cell r="CY489">
            <v>7.8049999999999997</v>
          </cell>
          <cell r="CZ489">
            <v>7.81</v>
          </cell>
          <cell r="DA489">
            <v>7.8</v>
          </cell>
          <cell r="DB489">
            <v>7.8109999999999999</v>
          </cell>
          <cell r="DC489">
            <v>7.7889999999999997</v>
          </cell>
          <cell r="DD489">
            <v>7.7690000000000001</v>
          </cell>
          <cell r="DE489">
            <v>7.7889999999999997</v>
          </cell>
          <cell r="DF489">
            <v>7.7889999999999997</v>
          </cell>
          <cell r="DG489">
            <v>7.7939999999999996</v>
          </cell>
          <cell r="DH489">
            <v>7.7709999999999999</v>
          </cell>
          <cell r="DI489">
            <v>7.7590000000000003</v>
          </cell>
          <cell r="DJ489">
            <v>7.7619999999999996</v>
          </cell>
          <cell r="DK489">
            <v>7.7709999999999999</v>
          </cell>
          <cell r="DL489">
            <v>7.7549999999999999</v>
          </cell>
          <cell r="DM489">
            <v>7.7389999999999999</v>
          </cell>
          <cell r="DN489">
            <v>7.7320000000000002</v>
          </cell>
          <cell r="DO489">
            <v>7.7359999999999998</v>
          </cell>
          <cell r="DP489">
            <v>7.7409999999999997</v>
          </cell>
          <cell r="DQ489">
            <v>7.7350000000000003</v>
          </cell>
          <cell r="DR489">
            <v>7.7309999999999999</v>
          </cell>
          <cell r="DS489">
            <v>7.7489999999999997</v>
          </cell>
          <cell r="DT489">
            <v>7.7270000000000003</v>
          </cell>
          <cell r="DU489">
            <v>7.7359999999999998</v>
          </cell>
          <cell r="DV489">
            <v>7.7270000000000003</v>
          </cell>
          <cell r="DW489">
            <v>7.7270000000000003</v>
          </cell>
          <cell r="DX489">
            <v>7.7270000000000003</v>
          </cell>
          <cell r="DY489">
            <v>7.7320000000000002</v>
          </cell>
          <cell r="DZ489">
            <v>7.7279999999999998</v>
          </cell>
          <cell r="EA489">
            <v>7.7359999999999998</v>
          </cell>
          <cell r="EB489">
            <v>7.7350000000000003</v>
          </cell>
          <cell r="EC489">
            <v>7.7389999999999999</v>
          </cell>
          <cell r="ED489">
            <v>7.734</v>
          </cell>
          <cell r="EE489">
            <v>7.7359999999999998</v>
          </cell>
          <cell r="EF489">
            <v>7.7320000000000002</v>
          </cell>
          <cell r="EG489">
            <v>7.7370000000000001</v>
          </cell>
          <cell r="EH489">
            <v>7.7350000000000003</v>
          </cell>
          <cell r="EI489">
            <v>7.7329999999999997</v>
          </cell>
          <cell r="EJ489">
            <v>7.734</v>
          </cell>
          <cell r="EK489">
            <v>7.7439999999999998</v>
          </cell>
          <cell r="EL489">
            <v>7.7450000000000001</v>
          </cell>
          <cell r="EM489">
            <v>7.7430000000000003</v>
          </cell>
          <cell r="EN489">
            <v>7.7359999999999998</v>
          </cell>
          <cell r="EO489">
            <v>7.742</v>
          </cell>
          <cell r="EP489">
            <v>7.7430000000000003</v>
          </cell>
          <cell r="EQ489">
            <v>7.7480000000000002</v>
          </cell>
          <cell r="ER489">
            <v>7.7469999999999999</v>
          </cell>
          <cell r="ES489">
            <v>7.7439999999999998</v>
          </cell>
          <cell r="ET489">
            <v>7.7450000000000001</v>
          </cell>
          <cell r="EU489">
            <v>7.7469999999999999</v>
          </cell>
          <cell r="EV489">
            <v>7.7510000000000003</v>
          </cell>
          <cell r="EW489">
            <v>7.7610000000000001</v>
          </cell>
          <cell r="EX489">
            <v>7.77</v>
          </cell>
          <cell r="EY489">
            <v>7.758</v>
          </cell>
          <cell r="EZ489">
            <v>7.7809999999999997</v>
          </cell>
          <cell r="FA489">
            <v>7.79</v>
          </cell>
          <cell r="FB489">
            <v>7.7969999999999997</v>
          </cell>
          <cell r="FC489">
            <v>7.7969999999999997</v>
          </cell>
          <cell r="FD489">
            <v>7.7910000000000004</v>
          </cell>
          <cell r="FE489">
            <v>7.7990000000000004</v>
          </cell>
          <cell r="FF489">
            <v>7.798</v>
          </cell>
          <cell r="FG489">
            <v>7.7990000000000004</v>
          </cell>
          <cell r="FH489">
            <v>7.7990000000000004</v>
          </cell>
          <cell r="FI489">
            <v>7.7990000000000004</v>
          </cell>
          <cell r="FJ489">
            <v>7.7990000000000004</v>
          </cell>
          <cell r="FK489">
            <v>7.7990000000000004</v>
          </cell>
          <cell r="FL489">
            <v>7.7990000000000004</v>
          </cell>
          <cell r="FM489">
            <v>7.7990000000000004</v>
          </cell>
          <cell r="FN489">
            <v>7.7990000000000004</v>
          </cell>
          <cell r="FO489">
            <v>7.7990000000000004</v>
          </cell>
          <cell r="FP489">
            <v>7.798</v>
          </cell>
          <cell r="FQ489">
            <v>7.7939999999999996</v>
          </cell>
          <cell r="FR489">
            <v>7.7560000000000002</v>
          </cell>
          <cell r="FS489">
            <v>7.7869999999999999</v>
          </cell>
          <cell r="FT489">
            <v>7.7770000000000001</v>
          </cell>
          <cell r="FU489">
            <v>7.7960000000000003</v>
          </cell>
          <cell r="FV489">
            <v>7.7990000000000004</v>
          </cell>
          <cell r="FW489">
            <v>7.78</v>
          </cell>
          <cell r="FX489">
            <v>7.7880000000000003</v>
          </cell>
          <cell r="FY489">
            <v>7.798</v>
          </cell>
          <cell r="FZ489">
            <v>7.7880000000000003</v>
          </cell>
          <cell r="GA489">
            <v>7.7690000000000001</v>
          </cell>
          <cell r="GB489">
            <v>7.7539999999999996</v>
          </cell>
          <cell r="GC489">
            <v>7.7770000000000001</v>
          </cell>
          <cell r="GD489">
            <v>7.7569999999999997</v>
          </cell>
          <cell r="GE489">
            <v>7.758</v>
          </cell>
          <cell r="GF489">
            <v>7.7759999999999998</v>
          </cell>
          <cell r="GG489">
            <v>7.78</v>
          </cell>
          <cell r="GH489">
            <v>7.7679999999999998</v>
          </cell>
          <cell r="GI489">
            <v>7.8079999999999998</v>
          </cell>
          <cell r="GJ489">
            <v>7.8159999999999998</v>
          </cell>
          <cell r="GK489">
            <v>7.806</v>
          </cell>
          <cell r="GL489">
            <v>7.7759999999999998</v>
          </cell>
          <cell r="GM489">
            <v>7.8010000000000002</v>
          </cell>
          <cell r="GN489">
            <v>7.7949999999999999</v>
          </cell>
          <cell r="GO489">
            <v>7.8</v>
          </cell>
          <cell r="GP489">
            <v>7.7990000000000004</v>
          </cell>
          <cell r="GQ489">
            <v>7.7539999999999996</v>
          </cell>
          <cell r="GR489">
            <v>7.7869999999999999</v>
          </cell>
          <cell r="GS489">
            <v>7.7539999999999996</v>
          </cell>
          <cell r="GT489">
            <v>7.7510000000000003</v>
          </cell>
          <cell r="GU489">
            <v>7.7510000000000003</v>
          </cell>
          <cell r="GV489">
            <v>7.7510000000000003</v>
          </cell>
          <cell r="GW489">
            <v>7.7519999999999998</v>
          </cell>
          <cell r="GX489">
            <v>7.7640000000000002</v>
          </cell>
          <cell r="GY489">
            <v>7.7789999999999999</v>
          </cell>
          <cell r="GZ489">
            <v>7.7709999999999999</v>
          </cell>
          <cell r="HA489">
            <v>7.7629999999999999</v>
          </cell>
          <cell r="HB489" t="str">
            <v>7.769</v>
          </cell>
          <cell r="HC489">
            <v>7.7869999999999999</v>
          </cell>
          <cell r="HD489">
            <v>7.7770000000000001</v>
          </cell>
          <cell r="HE489">
            <v>7.7930000000000001</v>
          </cell>
          <cell r="HF489">
            <v>7.7779999999999996</v>
          </cell>
          <cell r="HG489" t="str">
            <v>7.784</v>
          </cell>
          <cell r="HH489">
            <v>7.76</v>
          </cell>
          <cell r="HI489">
            <v>7.7610000000000001</v>
          </cell>
          <cell r="HJ489">
            <v>7.7549999999999999</v>
          </cell>
          <cell r="HK489">
            <v>7.75</v>
          </cell>
          <cell r="HL489">
            <v>7.7560000000000002</v>
          </cell>
          <cell r="HM489">
            <v>7.7549999999999999</v>
          </cell>
          <cell r="HN489">
            <v>7.7610000000000001</v>
          </cell>
          <cell r="HO489">
            <v>7.7549999999999999</v>
          </cell>
        </row>
        <row r="490">
          <cell r="A490" t="str">
            <v>USDCONGDP</v>
          </cell>
          <cell r="B490" t="str">
            <v>Miscellaneous</v>
          </cell>
          <cell r="C490" t="str">
            <v>GDP in USD Mn (chained 2011 prices)</v>
          </cell>
          <cell r="H490">
            <v>0</v>
          </cell>
          <cell r="I490">
            <v>15134</v>
          </cell>
          <cell r="J490">
            <v>17297</v>
          </cell>
          <cell r="K490">
            <v>20023</v>
          </cell>
          <cell r="L490">
            <v>21751</v>
          </cell>
          <cell r="M490">
            <v>24936</v>
          </cell>
          <cell r="N490">
            <v>25383</v>
          </cell>
          <cell r="O490">
            <v>25589</v>
          </cell>
          <cell r="P490">
            <v>25140</v>
          </cell>
          <cell r="Q490">
            <v>27992</v>
          </cell>
          <cell r="R490">
            <v>30569</v>
          </cell>
          <cell r="S490">
            <v>32902</v>
          </cell>
          <cell r="T490">
            <v>39160</v>
          </cell>
          <cell r="U490">
            <v>11426</v>
          </cell>
          <cell r="V490">
            <v>11784</v>
          </cell>
          <cell r="W490">
            <v>12582</v>
          </cell>
          <cell r="X490">
            <v>12171</v>
          </cell>
          <cell r="Y490">
            <v>47911</v>
          </cell>
          <cell r="Z490">
            <v>12617</v>
          </cell>
          <cell r="AA490">
            <v>12088</v>
          </cell>
          <cell r="AB490">
            <v>13088</v>
          </cell>
          <cell r="AC490">
            <v>11947</v>
          </cell>
          <cell r="AD490">
            <v>50248</v>
          </cell>
          <cell r="AE490">
            <v>12919</v>
          </cell>
          <cell r="AF490">
            <v>12787</v>
          </cell>
          <cell r="AG490">
            <v>13223</v>
          </cell>
          <cell r="AH490">
            <v>12508</v>
          </cell>
          <cell r="AI490">
            <v>51446</v>
          </cell>
          <cell r="AJ490">
            <v>14442</v>
          </cell>
          <cell r="AK490">
            <v>14463</v>
          </cell>
          <cell r="AL490">
            <v>15559</v>
          </cell>
          <cell r="AM490">
            <v>15825</v>
          </cell>
          <cell r="AN490">
            <v>60189</v>
          </cell>
          <cell r="AO490">
            <v>17171</v>
          </cell>
          <cell r="AP490">
            <v>16821</v>
          </cell>
          <cell r="AQ490">
            <v>18490</v>
          </cell>
          <cell r="AR490">
            <v>18266</v>
          </cell>
          <cell r="AS490">
            <v>70737</v>
          </cell>
          <cell r="AT490">
            <v>19225</v>
          </cell>
          <cell r="AU490">
            <v>19270</v>
          </cell>
          <cell r="AV490">
            <v>18972</v>
          </cell>
          <cell r="AW490">
            <v>18825</v>
          </cell>
          <cell r="AX490">
            <v>76204</v>
          </cell>
          <cell r="AY490">
            <v>19841</v>
          </cell>
          <cell r="AZ490">
            <v>19321</v>
          </cell>
          <cell r="BA490">
            <v>19840</v>
          </cell>
          <cell r="BB490">
            <v>20680</v>
          </cell>
          <cell r="BC490">
            <v>79608</v>
          </cell>
          <cell r="BD490">
            <v>20701</v>
          </cell>
          <cell r="BE490">
            <v>22300</v>
          </cell>
          <cell r="BF490">
            <v>23172</v>
          </cell>
          <cell r="BG490">
            <v>22020</v>
          </cell>
          <cell r="BH490">
            <v>88130</v>
          </cell>
          <cell r="BI490">
            <v>21486</v>
          </cell>
          <cell r="BJ490">
            <v>21495</v>
          </cell>
          <cell r="BK490">
            <v>20695</v>
          </cell>
          <cell r="BL490">
            <v>22049</v>
          </cell>
          <cell r="BM490">
            <v>85669</v>
          </cell>
          <cell r="BN490">
            <v>20483</v>
          </cell>
          <cell r="BO490">
            <v>20439</v>
          </cell>
          <cell r="BP490">
            <v>20879</v>
          </cell>
          <cell r="BQ490">
            <v>19506</v>
          </cell>
          <cell r="BR490">
            <v>81239</v>
          </cell>
          <cell r="BS490">
            <v>18208</v>
          </cell>
          <cell r="BT490">
            <v>18006</v>
          </cell>
          <cell r="BU490">
            <v>17977</v>
          </cell>
          <cell r="BV490">
            <v>17808</v>
          </cell>
          <cell r="BW490">
            <v>71877</v>
          </cell>
          <cell r="BX490">
            <v>17344</v>
          </cell>
          <cell r="BY490">
            <v>18465</v>
          </cell>
          <cell r="BZ490">
            <v>19128</v>
          </cell>
          <cell r="CA490">
            <v>18592</v>
          </cell>
          <cell r="CB490">
            <v>73536</v>
          </cell>
          <cell r="CC490">
            <v>18362</v>
          </cell>
          <cell r="CD490">
            <v>18073</v>
          </cell>
          <cell r="CE490">
            <v>18780</v>
          </cell>
          <cell r="CF490">
            <v>19105</v>
          </cell>
          <cell r="CG490">
            <v>74350</v>
          </cell>
          <cell r="CH490">
            <v>18455</v>
          </cell>
          <cell r="CI490">
            <v>19536</v>
          </cell>
          <cell r="CJ490">
            <v>21901</v>
          </cell>
          <cell r="CK490">
            <v>22551</v>
          </cell>
          <cell r="CL490">
            <v>82443</v>
          </cell>
          <cell r="CM490">
            <v>20931</v>
          </cell>
          <cell r="CN490">
            <v>22180</v>
          </cell>
          <cell r="CO490">
            <v>25221</v>
          </cell>
          <cell r="CP490">
            <v>25209</v>
          </cell>
          <cell r="CQ490">
            <v>93549</v>
          </cell>
          <cell r="CR490">
            <v>22943</v>
          </cell>
          <cell r="CS490">
            <v>24149</v>
          </cell>
          <cell r="CT490">
            <v>27044</v>
          </cell>
          <cell r="CU490">
            <v>27265</v>
          </cell>
          <cell r="CV490">
            <v>101407</v>
          </cell>
          <cell r="CW490">
            <v>24503</v>
          </cell>
          <cell r="CX490">
            <v>24946</v>
          </cell>
          <cell r="CY490">
            <v>27131</v>
          </cell>
          <cell r="CZ490">
            <v>27214</v>
          </cell>
          <cell r="DA490">
            <v>103796</v>
          </cell>
          <cell r="DB490">
            <v>24689</v>
          </cell>
          <cell r="DC490">
            <v>26040</v>
          </cell>
          <cell r="DD490">
            <v>28601</v>
          </cell>
          <cell r="DE490">
            <v>28598</v>
          </cell>
          <cell r="DF490">
            <v>107925</v>
          </cell>
          <cell r="DG490">
            <v>26245</v>
          </cell>
          <cell r="DH490">
            <v>27482</v>
          </cell>
          <cell r="DI490">
            <v>30120</v>
          </cell>
          <cell r="DJ490">
            <v>30500</v>
          </cell>
          <cell r="DK490">
            <v>114343</v>
          </cell>
          <cell r="DL490">
            <v>28031</v>
          </cell>
          <cell r="DM490">
            <v>29429</v>
          </cell>
          <cell r="DN490">
            <v>32254</v>
          </cell>
          <cell r="DO490">
            <v>32243</v>
          </cell>
          <cell r="DP490">
            <v>121943</v>
          </cell>
          <cell r="DQ490">
            <v>29894</v>
          </cell>
          <cell r="DR490">
            <v>31252</v>
          </cell>
          <cell r="DS490">
            <v>34092</v>
          </cell>
          <cell r="DT490">
            <v>34357</v>
          </cell>
          <cell r="DU490">
            <v>129588</v>
          </cell>
          <cell r="DV490">
            <v>32290</v>
          </cell>
          <cell r="DW490">
            <v>33385</v>
          </cell>
          <cell r="DX490">
            <v>35756</v>
          </cell>
          <cell r="DY490">
            <v>36116</v>
          </cell>
          <cell r="DZ490">
            <v>137552</v>
          </cell>
          <cell r="EA490">
            <v>33504</v>
          </cell>
          <cell r="EB490">
            <v>34328</v>
          </cell>
          <cell r="EC490">
            <v>36154</v>
          </cell>
          <cell r="ED490">
            <v>36687</v>
          </cell>
          <cell r="EE490">
            <v>140672</v>
          </cell>
          <cell r="EF490">
            <v>34351</v>
          </cell>
          <cell r="EG490">
            <v>35570</v>
          </cell>
          <cell r="EH490">
            <v>37897</v>
          </cell>
          <cell r="EI490">
            <v>38878</v>
          </cell>
          <cell r="EJ490">
            <v>146700</v>
          </cell>
          <cell r="EK490">
            <v>36305</v>
          </cell>
          <cell r="EL490">
            <v>38190</v>
          </cell>
          <cell r="EM490">
            <v>40233</v>
          </cell>
          <cell r="EN490">
            <v>39295</v>
          </cell>
          <cell r="EO490">
            <v>154022</v>
          </cell>
          <cell r="EP490">
            <v>35340</v>
          </cell>
          <cell r="EQ490">
            <v>35892</v>
          </cell>
          <cell r="ER490">
            <v>36887</v>
          </cell>
          <cell r="ES490">
            <v>36778</v>
          </cell>
          <cell r="ET490">
            <v>144906</v>
          </cell>
          <cell r="EU490">
            <v>34246</v>
          </cell>
          <cell r="EV490">
            <v>36038</v>
          </cell>
          <cell r="EW490">
            <v>38294</v>
          </cell>
          <cell r="EX490">
            <v>39716</v>
          </cell>
          <cell r="EY490">
            <v>148289</v>
          </cell>
          <cell r="EZ490">
            <v>37738</v>
          </cell>
          <cell r="FA490">
            <v>38516</v>
          </cell>
          <cell r="FB490">
            <v>40870</v>
          </cell>
          <cell r="FC490">
            <v>41843</v>
          </cell>
          <cell r="FD490">
            <v>158977</v>
          </cell>
          <cell r="FE490">
            <v>38422</v>
          </cell>
          <cell r="FF490">
            <v>38900</v>
          </cell>
          <cell r="FG490">
            <v>40908</v>
          </cell>
          <cell r="FH490">
            <v>41479</v>
          </cell>
          <cell r="FI490">
            <v>159704</v>
          </cell>
          <cell r="FJ490">
            <v>38199</v>
          </cell>
          <cell r="FK490">
            <v>39088</v>
          </cell>
          <cell r="FL490">
            <v>41871</v>
          </cell>
          <cell r="FM490">
            <v>43193</v>
          </cell>
          <cell r="FN490">
            <v>162350</v>
          </cell>
          <cell r="FO490">
            <v>39678</v>
          </cell>
          <cell r="FP490">
            <v>38873</v>
          </cell>
          <cell r="FQ490">
            <v>43569</v>
          </cell>
          <cell r="FR490">
            <v>45475</v>
          </cell>
          <cell r="FS490">
            <v>167570</v>
          </cell>
          <cell r="FT490">
            <v>42937</v>
          </cell>
          <cell r="FU490">
            <v>43598</v>
          </cell>
          <cell r="FV490">
            <v>46549</v>
          </cell>
          <cell r="FW490">
            <v>49042</v>
          </cell>
          <cell r="FX490">
            <v>182125</v>
          </cell>
          <cell r="FY490">
            <v>45552</v>
          </cell>
          <cell r="FZ490">
            <v>46830</v>
          </cell>
          <cell r="GA490">
            <v>50626</v>
          </cell>
          <cell r="GB490">
            <v>52869</v>
          </cell>
          <cell r="GC490">
            <v>195858</v>
          </cell>
          <cell r="GD490">
            <v>49916</v>
          </cell>
          <cell r="GE490">
            <v>49881</v>
          </cell>
          <cell r="GF490">
            <v>53812</v>
          </cell>
          <cell r="GG490">
            <v>56258</v>
          </cell>
          <cell r="GH490">
            <v>209875</v>
          </cell>
          <cell r="GI490">
            <v>52503</v>
          </cell>
          <cell r="GJ490">
            <v>52567</v>
          </cell>
          <cell r="GK490">
            <v>57201</v>
          </cell>
          <cell r="GL490">
            <v>60235</v>
          </cell>
          <cell r="GM490">
            <v>222498</v>
          </cell>
          <cell r="GN490">
            <v>56290</v>
          </cell>
          <cell r="GO490">
            <v>54784</v>
          </cell>
          <cell r="GP490">
            <v>57793</v>
          </cell>
          <cell r="GQ490">
            <v>58784</v>
          </cell>
          <cell r="GR490">
            <v>227641</v>
          </cell>
          <cell r="GS490">
            <v>52194</v>
          </cell>
          <cell r="GT490">
            <v>53434</v>
          </cell>
          <cell r="GU490">
            <v>57165</v>
          </cell>
          <cell r="GV490">
            <v>60260</v>
          </cell>
          <cell r="GW490">
            <v>223045</v>
          </cell>
          <cell r="GX490">
            <v>56260</v>
          </cell>
          <cell r="GY490">
            <v>56638</v>
          </cell>
          <cell r="GZ490">
            <v>60760</v>
          </cell>
          <cell r="HA490">
            <v>64015</v>
          </cell>
          <cell r="HB490">
            <v>237676</v>
          </cell>
          <cell r="HC490">
            <v>60374</v>
          </cell>
          <cell r="HD490">
            <v>59570</v>
          </cell>
          <cell r="HE490">
            <v>62994</v>
          </cell>
          <cell r="HF490">
            <v>65796</v>
          </cell>
          <cell r="HG490">
            <v>248726</v>
          </cell>
          <cell r="HH490">
            <v>60978</v>
          </cell>
          <cell r="HI490">
            <v>60212</v>
          </cell>
          <cell r="HJ490">
            <v>64260</v>
          </cell>
          <cell r="HK490">
            <v>67913</v>
          </cell>
          <cell r="HL490">
            <v>253372</v>
          </cell>
          <cell r="HM490">
            <v>62757</v>
          </cell>
          <cell r="HN490">
            <v>62127</v>
          </cell>
          <cell r="HO490">
            <v>66099</v>
          </cell>
        </row>
        <row r="491">
          <cell r="A491" t="str">
            <v>USDCONPGDP</v>
          </cell>
          <cell r="B491" t="str">
            <v>Miscellaneous</v>
          </cell>
          <cell r="C491" t="str">
            <v>Per capita GDP in USD (chained 2011 prices)</v>
          </cell>
          <cell r="H491">
            <v>0</v>
          </cell>
          <cell r="I491">
            <v>4777</v>
          </cell>
          <cell r="J491">
            <v>5233</v>
          </cell>
          <cell r="K491">
            <v>5853</v>
          </cell>
          <cell r="L491">
            <v>6207</v>
          </cell>
          <cell r="M491">
            <v>6931</v>
          </cell>
          <cell r="N491">
            <v>6993</v>
          </cell>
          <cell r="O491">
            <v>6874</v>
          </cell>
          <cell r="P491">
            <v>6611</v>
          </cell>
          <cell r="Q491">
            <v>7245</v>
          </cell>
          <cell r="R491">
            <v>7721</v>
          </cell>
          <cell r="S491">
            <v>8133</v>
          </cell>
          <cell r="T491">
            <v>9497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11296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11478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11531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13322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15432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16327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16149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17406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16528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15431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13447</v>
          </cell>
          <cell r="BX491">
            <v>0</v>
          </cell>
          <cell r="BY491">
            <v>0</v>
          </cell>
          <cell r="BZ491">
            <v>0</v>
          </cell>
          <cell r="CA491">
            <v>0</v>
          </cell>
          <cell r="CB491">
            <v>13623</v>
          </cell>
          <cell r="CC491">
            <v>0</v>
          </cell>
          <cell r="CD491">
            <v>0</v>
          </cell>
          <cell r="CE491">
            <v>0</v>
          </cell>
          <cell r="CF491">
            <v>0</v>
          </cell>
          <cell r="CG491">
            <v>13627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14923</v>
          </cell>
          <cell r="CM491">
            <v>0</v>
          </cell>
          <cell r="CN491">
            <v>0</v>
          </cell>
          <cell r="CO491">
            <v>0</v>
          </cell>
          <cell r="CP491">
            <v>0</v>
          </cell>
          <cell r="CQ491">
            <v>16764</v>
          </cell>
          <cell r="CR491">
            <v>0</v>
          </cell>
          <cell r="CS491">
            <v>0</v>
          </cell>
          <cell r="CT491">
            <v>0</v>
          </cell>
          <cell r="CU491">
            <v>0</v>
          </cell>
          <cell r="CV491">
            <v>18020</v>
          </cell>
          <cell r="CW491">
            <v>0</v>
          </cell>
          <cell r="CX491">
            <v>0</v>
          </cell>
          <cell r="CY491">
            <v>0</v>
          </cell>
          <cell r="CZ491">
            <v>0</v>
          </cell>
          <cell r="DA491">
            <v>18254</v>
          </cell>
          <cell r="DB491">
            <v>0</v>
          </cell>
          <cell r="DC491">
            <v>0</v>
          </cell>
          <cell r="DD491">
            <v>0</v>
          </cell>
          <cell r="DE491">
            <v>0</v>
          </cell>
          <cell r="DF491">
            <v>18919</v>
          </cell>
          <cell r="DG491">
            <v>0</v>
          </cell>
          <cell r="DH491">
            <v>0</v>
          </cell>
          <cell r="DI491">
            <v>0</v>
          </cell>
          <cell r="DJ491">
            <v>0</v>
          </cell>
          <cell r="DK491">
            <v>19879</v>
          </cell>
          <cell r="DL491">
            <v>0</v>
          </cell>
          <cell r="DM491">
            <v>0</v>
          </cell>
          <cell r="DN491">
            <v>0</v>
          </cell>
          <cell r="DO491">
            <v>0</v>
          </cell>
          <cell r="DP491">
            <v>21023</v>
          </cell>
          <cell r="DQ491">
            <v>0</v>
          </cell>
          <cell r="DR491">
            <v>0</v>
          </cell>
          <cell r="DS491">
            <v>0</v>
          </cell>
          <cell r="DT491">
            <v>0</v>
          </cell>
          <cell r="DU491">
            <v>21960</v>
          </cell>
          <cell r="DV491">
            <v>0</v>
          </cell>
          <cell r="DW491">
            <v>0</v>
          </cell>
          <cell r="DX491">
            <v>0</v>
          </cell>
          <cell r="DY491">
            <v>0</v>
          </cell>
          <cell r="DZ491">
            <v>22791</v>
          </cell>
          <cell r="EA491">
            <v>0</v>
          </cell>
          <cell r="EB491">
            <v>0</v>
          </cell>
          <cell r="EC491">
            <v>0</v>
          </cell>
          <cell r="ED491">
            <v>0</v>
          </cell>
          <cell r="EE491">
            <v>22851</v>
          </cell>
          <cell r="EF491">
            <v>0</v>
          </cell>
          <cell r="EG491">
            <v>0</v>
          </cell>
          <cell r="EH491">
            <v>0</v>
          </cell>
          <cell r="EI491">
            <v>0</v>
          </cell>
          <cell r="EJ491">
            <v>22795</v>
          </cell>
          <cell r="EK491">
            <v>0</v>
          </cell>
          <cell r="EL491">
            <v>0</v>
          </cell>
          <cell r="EM491">
            <v>0</v>
          </cell>
          <cell r="EN491">
            <v>0</v>
          </cell>
          <cell r="EO491">
            <v>23735</v>
          </cell>
          <cell r="EP491">
            <v>0</v>
          </cell>
          <cell r="EQ491">
            <v>0</v>
          </cell>
          <cell r="ER491">
            <v>0</v>
          </cell>
          <cell r="ES491">
            <v>0</v>
          </cell>
          <cell r="ET491">
            <v>22144</v>
          </cell>
          <cell r="EU491">
            <v>0</v>
          </cell>
          <cell r="EV491">
            <v>0</v>
          </cell>
          <cell r="EW491">
            <v>0</v>
          </cell>
          <cell r="EX491">
            <v>0</v>
          </cell>
          <cell r="EY491">
            <v>22446</v>
          </cell>
          <cell r="EZ491">
            <v>0</v>
          </cell>
          <cell r="FA491">
            <v>0</v>
          </cell>
          <cell r="FB491">
            <v>0</v>
          </cell>
          <cell r="FC491">
            <v>0</v>
          </cell>
          <cell r="FD491">
            <v>23853</v>
          </cell>
          <cell r="FE491">
            <v>0</v>
          </cell>
          <cell r="FF491">
            <v>0</v>
          </cell>
          <cell r="FG491">
            <v>0</v>
          </cell>
          <cell r="FH491">
            <v>0</v>
          </cell>
          <cell r="FI491">
            <v>23786</v>
          </cell>
          <cell r="FJ491">
            <v>0</v>
          </cell>
          <cell r="FK491">
            <v>0</v>
          </cell>
          <cell r="FL491">
            <v>0</v>
          </cell>
          <cell r="FM491">
            <v>0</v>
          </cell>
          <cell r="FN491">
            <v>24073</v>
          </cell>
          <cell r="FO491">
            <v>0</v>
          </cell>
          <cell r="FP491">
            <v>0</v>
          </cell>
          <cell r="FQ491">
            <v>0</v>
          </cell>
          <cell r="FR491">
            <v>0</v>
          </cell>
          <cell r="FS491">
            <v>24896</v>
          </cell>
          <cell r="FT491">
            <v>0</v>
          </cell>
          <cell r="FU491">
            <v>0</v>
          </cell>
          <cell r="FV491">
            <v>0</v>
          </cell>
          <cell r="FW491">
            <v>0</v>
          </cell>
          <cell r="FX491">
            <v>26848</v>
          </cell>
          <cell r="FY491">
            <v>0</v>
          </cell>
          <cell r="FZ491">
            <v>0</v>
          </cell>
          <cell r="GA491">
            <v>0</v>
          </cell>
          <cell r="GB491">
            <v>0</v>
          </cell>
          <cell r="GC491">
            <v>28747</v>
          </cell>
          <cell r="GD491">
            <v>0</v>
          </cell>
          <cell r="GE491">
            <v>0</v>
          </cell>
          <cell r="GF491">
            <v>0</v>
          </cell>
          <cell r="GG491">
            <v>0</v>
          </cell>
          <cell r="GH491">
            <v>30607</v>
          </cell>
          <cell r="GI491">
            <v>0</v>
          </cell>
          <cell r="GJ491">
            <v>0</v>
          </cell>
          <cell r="GK491">
            <v>0</v>
          </cell>
          <cell r="GL491">
            <v>0</v>
          </cell>
          <cell r="GM491">
            <v>32170</v>
          </cell>
          <cell r="GN491">
            <v>0</v>
          </cell>
          <cell r="GO491">
            <v>0</v>
          </cell>
          <cell r="GP491">
            <v>0</v>
          </cell>
          <cell r="GQ491">
            <v>0</v>
          </cell>
          <cell r="GR491">
            <v>32717</v>
          </cell>
          <cell r="GS491">
            <v>0</v>
          </cell>
          <cell r="GT491">
            <v>0</v>
          </cell>
          <cell r="GU491">
            <v>0</v>
          </cell>
          <cell r="GV491">
            <v>0</v>
          </cell>
          <cell r="GW491">
            <v>31988</v>
          </cell>
          <cell r="GX491">
            <v>0</v>
          </cell>
          <cell r="GY491">
            <v>0</v>
          </cell>
          <cell r="GZ491">
            <v>0</v>
          </cell>
          <cell r="HA491">
            <v>0</v>
          </cell>
          <cell r="HB491">
            <v>33837</v>
          </cell>
          <cell r="HC491">
            <v>0</v>
          </cell>
          <cell r="HD491">
            <v>0</v>
          </cell>
          <cell r="HE491">
            <v>0</v>
          </cell>
          <cell r="HF491">
            <v>0</v>
          </cell>
          <cell r="HG491">
            <v>35173</v>
          </cell>
          <cell r="HH491">
            <v>0</v>
          </cell>
          <cell r="HI491">
            <v>0</v>
          </cell>
          <cell r="HJ491">
            <v>0</v>
          </cell>
          <cell r="HK491">
            <v>0</v>
          </cell>
          <cell r="HL491">
            <v>35414</v>
          </cell>
          <cell r="HM491">
            <v>0</v>
          </cell>
          <cell r="HN491">
            <v>0</v>
          </cell>
          <cell r="HO491">
            <v>0</v>
          </cell>
        </row>
        <row r="492">
          <cell r="A492" t="str">
            <v>USDCURGDP</v>
          </cell>
          <cell r="B492" t="str">
            <v>Miscellaneous</v>
          </cell>
          <cell r="C492" t="str">
            <v>GDP in USD Mn (current prices)</v>
          </cell>
          <cell r="H492">
            <v>0</v>
          </cell>
          <cell r="I492">
            <v>1305</v>
          </cell>
          <cell r="J492">
            <v>1520</v>
          </cell>
          <cell r="K492">
            <v>1825</v>
          </cell>
          <cell r="L492">
            <v>2081</v>
          </cell>
          <cell r="M492">
            <v>2442</v>
          </cell>
          <cell r="N492">
            <v>2499</v>
          </cell>
          <cell r="O492">
            <v>2687</v>
          </cell>
          <cell r="P492">
            <v>2728</v>
          </cell>
          <cell r="Q492">
            <v>3207</v>
          </cell>
          <cell r="R492">
            <v>3812</v>
          </cell>
          <cell r="S492">
            <v>4416</v>
          </cell>
          <cell r="T492">
            <v>5737</v>
          </cell>
          <cell r="U492">
            <v>1830</v>
          </cell>
          <cell r="V492">
            <v>1881</v>
          </cell>
          <cell r="W492">
            <v>2155</v>
          </cell>
          <cell r="X492">
            <v>2172</v>
          </cell>
          <cell r="Y492">
            <v>8020</v>
          </cell>
          <cell r="Z492">
            <v>2289</v>
          </cell>
          <cell r="AA492">
            <v>2232</v>
          </cell>
          <cell r="AB492">
            <v>2436</v>
          </cell>
          <cell r="AC492">
            <v>2354</v>
          </cell>
          <cell r="AD492">
            <v>9388</v>
          </cell>
          <cell r="AE492">
            <v>2508</v>
          </cell>
          <cell r="AF492">
            <v>2405</v>
          </cell>
          <cell r="AG492">
            <v>2581</v>
          </cell>
          <cell r="AH492">
            <v>2546</v>
          </cell>
          <cell r="AI492">
            <v>10040</v>
          </cell>
          <cell r="AJ492">
            <v>2984</v>
          </cell>
          <cell r="AK492">
            <v>2992</v>
          </cell>
          <cell r="AL492">
            <v>3391</v>
          </cell>
          <cell r="AM492">
            <v>3520</v>
          </cell>
          <cell r="AN492">
            <v>12878</v>
          </cell>
          <cell r="AO492">
            <v>3762</v>
          </cell>
          <cell r="AP492">
            <v>3662</v>
          </cell>
          <cell r="AQ492">
            <v>4113</v>
          </cell>
          <cell r="AR492">
            <v>4184</v>
          </cell>
          <cell r="AS492">
            <v>15719</v>
          </cell>
          <cell r="AT492">
            <v>4404</v>
          </cell>
          <cell r="AU492">
            <v>4445</v>
          </cell>
          <cell r="AV492">
            <v>4610</v>
          </cell>
          <cell r="AW492">
            <v>4845</v>
          </cell>
          <cell r="AX492">
            <v>18310</v>
          </cell>
          <cell r="AY492">
            <v>5157</v>
          </cell>
          <cell r="AZ492">
            <v>5259</v>
          </cell>
          <cell r="BA492">
            <v>5746</v>
          </cell>
          <cell r="BB492">
            <v>6348</v>
          </cell>
          <cell r="BC492">
            <v>22525</v>
          </cell>
          <cell r="BD492">
            <v>6442</v>
          </cell>
          <cell r="BE492">
            <v>7050</v>
          </cell>
          <cell r="BF492">
            <v>7692</v>
          </cell>
          <cell r="BG492">
            <v>7665</v>
          </cell>
          <cell r="BH492">
            <v>28862</v>
          </cell>
          <cell r="BI492">
            <v>7486</v>
          </cell>
          <cell r="BJ492">
            <v>7559</v>
          </cell>
          <cell r="BK492">
            <v>7626</v>
          </cell>
          <cell r="BL492">
            <v>8342</v>
          </cell>
          <cell r="BM492">
            <v>31035</v>
          </cell>
          <cell r="BN492">
            <v>7832</v>
          </cell>
          <cell r="BO492">
            <v>8024</v>
          </cell>
          <cell r="BP492">
            <v>8543</v>
          </cell>
          <cell r="BQ492">
            <v>7901</v>
          </cell>
          <cell r="BR492">
            <v>32280</v>
          </cell>
          <cell r="BS492">
            <v>7282</v>
          </cell>
          <cell r="BT492">
            <v>7288</v>
          </cell>
          <cell r="BU492">
            <v>7566</v>
          </cell>
          <cell r="BV492">
            <v>7731</v>
          </cell>
          <cell r="BW492">
            <v>29875</v>
          </cell>
          <cell r="BX492">
            <v>7562</v>
          </cell>
          <cell r="BY492">
            <v>8181</v>
          </cell>
          <cell r="BZ492">
            <v>8896</v>
          </cell>
          <cell r="CA492">
            <v>8867</v>
          </cell>
          <cell r="CB492">
            <v>33511</v>
          </cell>
          <cell r="CC492">
            <v>8632</v>
          </cell>
          <cell r="CD492">
            <v>8625</v>
          </cell>
          <cell r="CE492">
            <v>9161</v>
          </cell>
          <cell r="CF492">
            <v>9280</v>
          </cell>
          <cell r="CG492">
            <v>35699</v>
          </cell>
          <cell r="CH492">
            <v>9038</v>
          </cell>
          <cell r="CI492">
            <v>9561</v>
          </cell>
          <cell r="CJ492">
            <v>10898</v>
          </cell>
          <cell r="CK492">
            <v>11579</v>
          </cell>
          <cell r="CL492">
            <v>41077</v>
          </cell>
          <cell r="CM492">
            <v>11074</v>
          </cell>
          <cell r="CN492">
            <v>11771</v>
          </cell>
          <cell r="CO492">
            <v>13762</v>
          </cell>
          <cell r="CP492">
            <v>14013</v>
          </cell>
          <cell r="CQ492">
            <v>50625</v>
          </cell>
          <cell r="CR492">
            <v>13139</v>
          </cell>
          <cell r="CS492">
            <v>13959</v>
          </cell>
          <cell r="CT492">
            <v>15939</v>
          </cell>
          <cell r="CU492">
            <v>16667</v>
          </cell>
          <cell r="CV492">
            <v>59707</v>
          </cell>
          <cell r="CW492">
            <v>15443</v>
          </cell>
          <cell r="CX492">
            <v>16475</v>
          </cell>
          <cell r="CY492">
            <v>18185</v>
          </cell>
          <cell r="CZ492">
            <v>18685</v>
          </cell>
          <cell r="DA492">
            <v>68789</v>
          </cell>
          <cell r="DB492">
            <v>17099</v>
          </cell>
          <cell r="DC492">
            <v>18406</v>
          </cell>
          <cell r="DD492">
            <v>20481</v>
          </cell>
          <cell r="DE492">
            <v>20954</v>
          </cell>
          <cell r="DF492">
            <v>76936</v>
          </cell>
          <cell r="DG492">
            <v>19531</v>
          </cell>
          <cell r="DH492">
            <v>21149</v>
          </cell>
          <cell r="DI492">
            <v>23739</v>
          </cell>
          <cell r="DJ492">
            <v>24551</v>
          </cell>
          <cell r="DK492">
            <v>88962</v>
          </cell>
          <cell r="DL492">
            <v>23259</v>
          </cell>
          <cell r="DM492">
            <v>24944</v>
          </cell>
          <cell r="DN492">
            <v>27693</v>
          </cell>
          <cell r="DO492">
            <v>28385</v>
          </cell>
          <cell r="DP492">
            <v>104267</v>
          </cell>
          <cell r="DQ492">
            <v>27112</v>
          </cell>
          <cell r="DR492">
            <v>28848</v>
          </cell>
          <cell r="DS492">
            <v>31767</v>
          </cell>
          <cell r="DT492">
            <v>32627</v>
          </cell>
          <cell r="DU492">
            <v>120348</v>
          </cell>
          <cell r="DV492">
            <v>31195</v>
          </cell>
          <cell r="DW492">
            <v>32892</v>
          </cell>
          <cell r="DX492">
            <v>35438</v>
          </cell>
          <cell r="DY492">
            <v>36289</v>
          </cell>
          <cell r="DZ492">
            <v>135819</v>
          </cell>
          <cell r="EA492">
            <v>33456</v>
          </cell>
          <cell r="EB492">
            <v>35135</v>
          </cell>
          <cell r="EC492">
            <v>37400</v>
          </cell>
          <cell r="ED492">
            <v>38657</v>
          </cell>
          <cell r="EE492">
            <v>144649</v>
          </cell>
          <cell r="EF492">
            <v>36101</v>
          </cell>
          <cell r="EG492">
            <v>38521</v>
          </cell>
          <cell r="EH492">
            <v>41360</v>
          </cell>
          <cell r="EI492">
            <v>43737</v>
          </cell>
          <cell r="EJ492">
            <v>159723</v>
          </cell>
          <cell r="EK492">
            <v>40562</v>
          </cell>
          <cell r="EL492">
            <v>43916</v>
          </cell>
          <cell r="EM492">
            <v>46427</v>
          </cell>
          <cell r="EN492">
            <v>46452</v>
          </cell>
          <cell r="EO492">
            <v>177355</v>
          </cell>
          <cell r="EP492">
            <v>40926</v>
          </cell>
          <cell r="EQ492">
            <v>42098</v>
          </cell>
          <cell r="ER492">
            <v>43005</v>
          </cell>
          <cell r="ES492">
            <v>42852</v>
          </cell>
          <cell r="ET492">
            <v>168893</v>
          </cell>
          <cell r="EU492">
            <v>38747</v>
          </cell>
          <cell r="EV492">
            <v>40696</v>
          </cell>
          <cell r="EW492">
            <v>42429</v>
          </cell>
          <cell r="EX492">
            <v>43893</v>
          </cell>
          <cell r="EY492">
            <v>165757</v>
          </cell>
          <cell r="EZ492">
            <v>41259</v>
          </cell>
          <cell r="FA492">
            <v>41812</v>
          </cell>
          <cell r="FB492">
            <v>43988</v>
          </cell>
          <cell r="FC492">
            <v>44603</v>
          </cell>
          <cell r="FD492">
            <v>171673</v>
          </cell>
          <cell r="FE492">
            <v>40883</v>
          </cell>
          <cell r="FF492">
            <v>41353</v>
          </cell>
          <cell r="FG492">
            <v>43199</v>
          </cell>
          <cell r="FH492">
            <v>43970</v>
          </cell>
          <cell r="FI492">
            <v>169399</v>
          </cell>
          <cell r="FJ492">
            <v>39532</v>
          </cell>
          <cell r="FK492">
            <v>40444</v>
          </cell>
          <cell r="FL492">
            <v>42737</v>
          </cell>
          <cell r="FM492">
            <v>43633</v>
          </cell>
          <cell r="FN492">
            <v>166347</v>
          </cell>
          <cell r="FO492">
            <v>39038</v>
          </cell>
          <cell r="FP492">
            <v>37619</v>
          </cell>
          <cell r="FQ492">
            <v>41448</v>
          </cell>
          <cell r="FR492">
            <v>43297</v>
          </cell>
          <cell r="FS492">
            <v>161380</v>
          </cell>
          <cell r="FT492">
            <v>40351</v>
          </cell>
          <cell r="FU492">
            <v>40672</v>
          </cell>
          <cell r="FV492">
            <v>42811</v>
          </cell>
          <cell r="FW492">
            <v>45267</v>
          </cell>
          <cell r="FX492">
            <v>169100</v>
          </cell>
          <cell r="FY492">
            <v>42034</v>
          </cell>
          <cell r="FZ492">
            <v>43494</v>
          </cell>
          <cell r="GA492">
            <v>46829</v>
          </cell>
          <cell r="GB492">
            <v>49239</v>
          </cell>
          <cell r="GC492">
            <v>181577</v>
          </cell>
          <cell r="GD492">
            <v>45810</v>
          </cell>
          <cell r="GE492">
            <v>46031</v>
          </cell>
          <cell r="GF492">
            <v>49178</v>
          </cell>
          <cell r="GG492">
            <v>52505</v>
          </cell>
          <cell r="GH492">
            <v>193531</v>
          </cell>
          <cell r="GI492">
            <v>48904</v>
          </cell>
          <cell r="GJ492">
            <v>49418</v>
          </cell>
          <cell r="GK492">
            <v>54291</v>
          </cell>
          <cell r="GL492">
            <v>59011</v>
          </cell>
          <cell r="GM492">
            <v>211608</v>
          </cell>
          <cell r="GN492">
            <v>53722</v>
          </cell>
          <cell r="GO492">
            <v>52486</v>
          </cell>
          <cell r="GP492">
            <v>55924</v>
          </cell>
          <cell r="GQ492">
            <v>57156</v>
          </cell>
          <cell r="GR492">
            <v>219274</v>
          </cell>
          <cell r="GS492">
            <v>50172</v>
          </cell>
          <cell r="GT492">
            <v>51181</v>
          </cell>
          <cell r="GU492">
            <v>54352</v>
          </cell>
          <cell r="GV492">
            <v>58344</v>
          </cell>
          <cell r="GW492">
            <v>214041</v>
          </cell>
          <cell r="GX492">
            <v>54454</v>
          </cell>
          <cell r="GY492">
            <v>53062</v>
          </cell>
          <cell r="GZ492">
            <v>58810</v>
          </cell>
          <cell r="HA492">
            <v>62375</v>
          </cell>
          <cell r="HB492">
            <v>228702</v>
          </cell>
          <cell r="HC492">
            <v>59553</v>
          </cell>
          <cell r="HD492">
            <v>58761</v>
          </cell>
          <cell r="HE492">
            <v>63640</v>
          </cell>
          <cell r="HF492">
            <v>66779</v>
          </cell>
          <cell r="HG492">
            <v>248726</v>
          </cell>
          <cell r="HH492">
            <v>62516</v>
          </cell>
          <cell r="HI492">
            <v>61170</v>
          </cell>
          <cell r="HJ492">
            <v>67678</v>
          </cell>
          <cell r="HK492">
            <v>71901</v>
          </cell>
          <cell r="HL492">
            <v>263273</v>
          </cell>
          <cell r="HM492">
            <v>65216</v>
          </cell>
          <cell r="HN492">
            <v>63598</v>
          </cell>
          <cell r="HO492">
            <v>70887</v>
          </cell>
        </row>
        <row r="493">
          <cell r="A493" t="str">
            <v>USDCURPGDP</v>
          </cell>
          <cell r="B493" t="str">
            <v>Miscellaneous</v>
          </cell>
          <cell r="C493" t="str">
            <v>Per capita GDP in USD (current prices)</v>
          </cell>
          <cell r="H493">
            <v>0</v>
          </cell>
          <cell r="I493">
            <v>412</v>
          </cell>
          <cell r="J493">
            <v>460</v>
          </cell>
          <cell r="K493">
            <v>533</v>
          </cell>
          <cell r="L493">
            <v>594</v>
          </cell>
          <cell r="M493">
            <v>679</v>
          </cell>
          <cell r="N493">
            <v>689</v>
          </cell>
          <cell r="O493">
            <v>722</v>
          </cell>
          <cell r="P493">
            <v>717</v>
          </cell>
          <cell r="Q493">
            <v>830</v>
          </cell>
          <cell r="R493">
            <v>963</v>
          </cell>
          <cell r="S493">
            <v>1092</v>
          </cell>
          <cell r="T493">
            <v>1391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1891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2144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2250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2851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3429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3923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4569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5701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5987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6132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5589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6208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6543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7435</v>
          </cell>
          <cell r="CM493">
            <v>0</v>
          </cell>
          <cell r="CN493">
            <v>0</v>
          </cell>
          <cell r="CO493">
            <v>0</v>
          </cell>
          <cell r="CP493">
            <v>0</v>
          </cell>
          <cell r="CQ493">
            <v>9072</v>
          </cell>
          <cell r="CR493">
            <v>0</v>
          </cell>
          <cell r="CS493">
            <v>0</v>
          </cell>
          <cell r="CT493">
            <v>0</v>
          </cell>
          <cell r="CU493">
            <v>0</v>
          </cell>
          <cell r="CV493">
            <v>10610</v>
          </cell>
          <cell r="CW493">
            <v>0</v>
          </cell>
          <cell r="CX493">
            <v>0</v>
          </cell>
          <cell r="CY493">
            <v>0</v>
          </cell>
          <cell r="CZ493">
            <v>0</v>
          </cell>
          <cell r="DA493">
            <v>12098</v>
          </cell>
          <cell r="DB493">
            <v>0</v>
          </cell>
          <cell r="DC493">
            <v>0</v>
          </cell>
          <cell r="DD493">
            <v>0</v>
          </cell>
          <cell r="DE493">
            <v>0</v>
          </cell>
          <cell r="DF493">
            <v>13487</v>
          </cell>
          <cell r="DG493">
            <v>0</v>
          </cell>
          <cell r="DH493">
            <v>0</v>
          </cell>
          <cell r="DI493">
            <v>0</v>
          </cell>
          <cell r="DJ493">
            <v>0</v>
          </cell>
          <cell r="DK493">
            <v>15466</v>
          </cell>
          <cell r="DL493">
            <v>0</v>
          </cell>
          <cell r="DM493">
            <v>0</v>
          </cell>
          <cell r="DN493">
            <v>0</v>
          </cell>
          <cell r="DO493">
            <v>0</v>
          </cell>
          <cell r="DP493">
            <v>17975</v>
          </cell>
          <cell r="DQ493">
            <v>0</v>
          </cell>
          <cell r="DR493">
            <v>0</v>
          </cell>
          <cell r="DS493">
            <v>0</v>
          </cell>
          <cell r="DT493">
            <v>0</v>
          </cell>
          <cell r="DU493">
            <v>20395</v>
          </cell>
          <cell r="DV493">
            <v>0</v>
          </cell>
          <cell r="DW493">
            <v>0</v>
          </cell>
          <cell r="DX493">
            <v>0</v>
          </cell>
          <cell r="DY493">
            <v>0</v>
          </cell>
          <cell r="DZ493">
            <v>22504</v>
          </cell>
          <cell r="EA493">
            <v>0</v>
          </cell>
          <cell r="EB493">
            <v>0</v>
          </cell>
          <cell r="EC493">
            <v>0</v>
          </cell>
          <cell r="ED493">
            <v>0</v>
          </cell>
          <cell r="EE493">
            <v>23497</v>
          </cell>
          <cell r="EF493">
            <v>0</v>
          </cell>
          <cell r="EG493">
            <v>0</v>
          </cell>
          <cell r="EH493">
            <v>0</v>
          </cell>
          <cell r="EI493">
            <v>0</v>
          </cell>
          <cell r="EJ493">
            <v>24819</v>
          </cell>
          <cell r="EK493">
            <v>0</v>
          </cell>
          <cell r="EL493">
            <v>0</v>
          </cell>
          <cell r="EM493">
            <v>0</v>
          </cell>
          <cell r="EN493">
            <v>0</v>
          </cell>
          <cell r="EO493">
            <v>27330</v>
          </cell>
          <cell r="EP493">
            <v>0</v>
          </cell>
          <cell r="EQ493">
            <v>0</v>
          </cell>
          <cell r="ER493">
            <v>0</v>
          </cell>
          <cell r="ES493">
            <v>0</v>
          </cell>
          <cell r="ET493">
            <v>25810</v>
          </cell>
          <cell r="EU493">
            <v>0</v>
          </cell>
          <cell r="EV493">
            <v>0</v>
          </cell>
          <cell r="EW493">
            <v>0</v>
          </cell>
          <cell r="EX493">
            <v>0</v>
          </cell>
          <cell r="EY493">
            <v>25090</v>
          </cell>
          <cell r="EZ493">
            <v>0</v>
          </cell>
          <cell r="FA493">
            <v>0</v>
          </cell>
          <cell r="FB493">
            <v>0</v>
          </cell>
          <cell r="FC493">
            <v>0</v>
          </cell>
          <cell r="FD493">
            <v>25757</v>
          </cell>
          <cell r="FE493">
            <v>0</v>
          </cell>
          <cell r="FF493">
            <v>0</v>
          </cell>
          <cell r="FG493">
            <v>0</v>
          </cell>
          <cell r="FH493">
            <v>0</v>
          </cell>
          <cell r="FI493">
            <v>25230</v>
          </cell>
          <cell r="FJ493">
            <v>0</v>
          </cell>
          <cell r="FK493">
            <v>0</v>
          </cell>
          <cell r="FL493">
            <v>0</v>
          </cell>
          <cell r="FM493">
            <v>0</v>
          </cell>
          <cell r="FN493">
            <v>24666</v>
          </cell>
          <cell r="FO493">
            <v>0</v>
          </cell>
          <cell r="FP493">
            <v>0</v>
          </cell>
          <cell r="FQ493">
            <v>0</v>
          </cell>
          <cell r="FR493">
            <v>0</v>
          </cell>
          <cell r="FS493">
            <v>23976</v>
          </cell>
          <cell r="FT493">
            <v>0</v>
          </cell>
          <cell r="FU493">
            <v>0</v>
          </cell>
          <cell r="FV493">
            <v>0</v>
          </cell>
          <cell r="FW493">
            <v>0</v>
          </cell>
          <cell r="FX493">
            <v>24928</v>
          </cell>
          <cell r="FY493">
            <v>0</v>
          </cell>
          <cell r="FZ493">
            <v>0</v>
          </cell>
          <cell r="GA493">
            <v>0</v>
          </cell>
          <cell r="GB493">
            <v>0</v>
          </cell>
          <cell r="GC493">
            <v>26651</v>
          </cell>
          <cell r="GD493">
            <v>0</v>
          </cell>
          <cell r="GE493">
            <v>0</v>
          </cell>
          <cell r="GF493">
            <v>0</v>
          </cell>
          <cell r="GG493">
            <v>0</v>
          </cell>
          <cell r="GH493">
            <v>28223</v>
          </cell>
          <cell r="GI493">
            <v>0</v>
          </cell>
          <cell r="GJ493">
            <v>0</v>
          </cell>
          <cell r="GK493">
            <v>0</v>
          </cell>
          <cell r="GL493">
            <v>0</v>
          </cell>
          <cell r="GM493">
            <v>30596</v>
          </cell>
          <cell r="GN493">
            <v>0</v>
          </cell>
          <cell r="GO493">
            <v>0</v>
          </cell>
          <cell r="GP493">
            <v>0</v>
          </cell>
          <cell r="GQ493">
            <v>0</v>
          </cell>
          <cell r="GR493">
            <v>31515</v>
          </cell>
          <cell r="GS493">
            <v>0</v>
          </cell>
          <cell r="GT493">
            <v>0</v>
          </cell>
          <cell r="GU493">
            <v>0</v>
          </cell>
          <cell r="GV493">
            <v>0</v>
          </cell>
          <cell r="GW493">
            <v>30697</v>
          </cell>
          <cell r="GX493">
            <v>0</v>
          </cell>
          <cell r="GY493">
            <v>0</v>
          </cell>
          <cell r="GZ493">
            <v>0</v>
          </cell>
          <cell r="HA493">
            <v>0</v>
          </cell>
          <cell r="HB493">
            <v>32559</v>
          </cell>
          <cell r="HC493">
            <v>0</v>
          </cell>
          <cell r="HD493">
            <v>0</v>
          </cell>
          <cell r="HE493">
            <v>0</v>
          </cell>
          <cell r="HF493">
            <v>0</v>
          </cell>
          <cell r="HG493">
            <v>35173</v>
          </cell>
          <cell r="HH493">
            <v>0</v>
          </cell>
          <cell r="HI493">
            <v>0</v>
          </cell>
          <cell r="HJ493">
            <v>0</v>
          </cell>
          <cell r="HK493">
            <v>0</v>
          </cell>
          <cell r="HL493">
            <v>36798</v>
          </cell>
          <cell r="HM493">
            <v>0</v>
          </cell>
          <cell r="HN493">
            <v>0</v>
          </cell>
          <cell r="HO493">
            <v>0</v>
          </cell>
        </row>
        <row r="494">
          <cell r="A494" t="str">
            <v>USDKCONGDP</v>
          </cell>
          <cell r="B494" t="str">
            <v>Miscellaneous</v>
          </cell>
          <cell r="C494" t="str">
            <v>GDP in 2011 USD Mn (chained 2011 prices)</v>
          </cell>
          <cell r="H494">
            <v>0</v>
          </cell>
          <cell r="I494">
            <v>11109</v>
          </cell>
          <cell r="J494">
            <v>12697</v>
          </cell>
          <cell r="K494">
            <v>14699</v>
          </cell>
          <cell r="L494">
            <v>15967</v>
          </cell>
          <cell r="M494">
            <v>18305</v>
          </cell>
          <cell r="N494">
            <v>18633</v>
          </cell>
          <cell r="O494">
            <v>18932</v>
          </cell>
          <cell r="P494">
            <v>19575</v>
          </cell>
          <cell r="Q494">
            <v>21796</v>
          </cell>
          <cell r="R494">
            <v>23803</v>
          </cell>
          <cell r="S494">
            <v>25538</v>
          </cell>
          <cell r="T494">
            <v>28248</v>
          </cell>
          <cell r="U494">
            <v>7780</v>
          </cell>
          <cell r="V494">
            <v>7713</v>
          </cell>
          <cell r="W494">
            <v>8235</v>
          </cell>
          <cell r="X494">
            <v>7966</v>
          </cell>
          <cell r="Y494">
            <v>31717</v>
          </cell>
          <cell r="Z494">
            <v>8258</v>
          </cell>
          <cell r="AA494">
            <v>7912</v>
          </cell>
          <cell r="AB494">
            <v>8566</v>
          </cell>
          <cell r="AC494">
            <v>7689</v>
          </cell>
          <cell r="AD494">
            <v>32483</v>
          </cell>
          <cell r="AE494">
            <v>7884</v>
          </cell>
          <cell r="AF494">
            <v>8082</v>
          </cell>
          <cell r="AG494">
            <v>8562</v>
          </cell>
          <cell r="AH494">
            <v>8098</v>
          </cell>
          <cell r="AI494">
            <v>32643</v>
          </cell>
          <cell r="AJ494">
            <v>9258</v>
          </cell>
          <cell r="AK494">
            <v>9142</v>
          </cell>
          <cell r="AL494">
            <v>9814</v>
          </cell>
          <cell r="AM494">
            <v>9759</v>
          </cell>
          <cell r="AN494">
            <v>37920</v>
          </cell>
          <cell r="AO494">
            <v>10257</v>
          </cell>
          <cell r="AP494">
            <v>10096</v>
          </cell>
          <cell r="AQ494">
            <v>11060</v>
          </cell>
          <cell r="AR494">
            <v>10954</v>
          </cell>
          <cell r="AS494">
            <v>42366</v>
          </cell>
          <cell r="AT494">
            <v>11391</v>
          </cell>
          <cell r="AU494">
            <v>11497</v>
          </cell>
          <cell r="AV494">
            <v>11463</v>
          </cell>
          <cell r="AW494">
            <v>11553</v>
          </cell>
          <cell r="AX494">
            <v>45866</v>
          </cell>
          <cell r="AY494">
            <v>12284</v>
          </cell>
          <cell r="AZ494">
            <v>12647</v>
          </cell>
          <cell r="BA494">
            <v>13029</v>
          </cell>
          <cell r="BB494">
            <v>13255</v>
          </cell>
          <cell r="BC494">
            <v>51166</v>
          </cell>
          <cell r="BD494">
            <v>13108</v>
          </cell>
          <cell r="BE494">
            <v>14153</v>
          </cell>
          <cell r="BF494">
            <v>14715</v>
          </cell>
          <cell r="BG494">
            <v>14399</v>
          </cell>
          <cell r="BH494">
            <v>56338</v>
          </cell>
          <cell r="BI494">
            <v>14519</v>
          </cell>
          <cell r="BJ494">
            <v>15039</v>
          </cell>
          <cell r="BK494">
            <v>15649</v>
          </cell>
          <cell r="BL494">
            <v>16350</v>
          </cell>
          <cell r="BM494">
            <v>61555</v>
          </cell>
          <cell r="BN494">
            <v>15355</v>
          </cell>
          <cell r="BO494">
            <v>15264</v>
          </cell>
          <cell r="BP494">
            <v>16161</v>
          </cell>
          <cell r="BQ494">
            <v>16554</v>
          </cell>
          <cell r="BR494">
            <v>63371</v>
          </cell>
          <cell r="BS494">
            <v>15439</v>
          </cell>
          <cell r="BT494">
            <v>16222</v>
          </cell>
          <cell r="BU494">
            <v>17395</v>
          </cell>
          <cell r="BV494">
            <v>18087</v>
          </cell>
          <cell r="BW494">
            <v>67159</v>
          </cell>
          <cell r="BX494">
            <v>17366</v>
          </cell>
          <cell r="BY494">
            <v>18534</v>
          </cell>
          <cell r="BZ494">
            <v>19266</v>
          </cell>
          <cell r="CA494">
            <v>18693</v>
          </cell>
          <cell r="CB494">
            <v>73857</v>
          </cell>
          <cell r="CC494">
            <v>18405</v>
          </cell>
          <cell r="CD494">
            <v>18059</v>
          </cell>
          <cell r="CE494">
            <v>18778</v>
          </cell>
          <cell r="CF494">
            <v>19144</v>
          </cell>
          <cell r="CG494">
            <v>74416</v>
          </cell>
          <cell r="CH494">
            <v>18512</v>
          </cell>
          <cell r="CI494">
            <v>19586</v>
          </cell>
          <cell r="CJ494">
            <v>21960</v>
          </cell>
          <cell r="CK494">
            <v>22588</v>
          </cell>
          <cell r="CL494">
            <v>82644</v>
          </cell>
          <cell r="CM494">
            <v>20947</v>
          </cell>
          <cell r="CN494">
            <v>22240</v>
          </cell>
          <cell r="CO494">
            <v>25296</v>
          </cell>
          <cell r="CP494">
            <v>25235</v>
          </cell>
          <cell r="CQ494">
            <v>93717</v>
          </cell>
          <cell r="CR494">
            <v>22978</v>
          </cell>
          <cell r="CS494">
            <v>24232</v>
          </cell>
          <cell r="CT494">
            <v>27131</v>
          </cell>
          <cell r="CU494">
            <v>27353</v>
          </cell>
          <cell r="CV494">
            <v>101694</v>
          </cell>
          <cell r="CW494">
            <v>24553</v>
          </cell>
          <cell r="CX494">
            <v>24946</v>
          </cell>
          <cell r="CY494">
            <v>27205</v>
          </cell>
          <cell r="CZ494">
            <v>27305</v>
          </cell>
          <cell r="DA494">
            <v>104010</v>
          </cell>
          <cell r="DB494">
            <v>24775</v>
          </cell>
          <cell r="DC494">
            <v>26057</v>
          </cell>
          <cell r="DD494">
            <v>28546</v>
          </cell>
          <cell r="DE494">
            <v>28616</v>
          </cell>
          <cell r="DF494">
            <v>107994</v>
          </cell>
          <cell r="DG494">
            <v>26278</v>
          </cell>
          <cell r="DH494">
            <v>27436</v>
          </cell>
          <cell r="DI494">
            <v>30024</v>
          </cell>
          <cell r="DJ494">
            <v>30414</v>
          </cell>
          <cell r="DK494">
            <v>114152</v>
          </cell>
          <cell r="DL494">
            <v>27926</v>
          </cell>
          <cell r="DM494">
            <v>29259</v>
          </cell>
          <cell r="DN494">
            <v>32039</v>
          </cell>
          <cell r="DO494">
            <v>32044</v>
          </cell>
          <cell r="DP494">
            <v>121269</v>
          </cell>
          <cell r="DQ494">
            <v>29706</v>
          </cell>
          <cell r="DR494">
            <v>31040</v>
          </cell>
          <cell r="DS494">
            <v>33939</v>
          </cell>
          <cell r="DT494">
            <v>34105</v>
          </cell>
          <cell r="DU494">
            <v>128789</v>
          </cell>
          <cell r="DV494">
            <v>32054</v>
          </cell>
          <cell r="DW494">
            <v>33141</v>
          </cell>
          <cell r="DX494">
            <v>35494</v>
          </cell>
          <cell r="DY494">
            <v>35874</v>
          </cell>
          <cell r="DZ494">
            <v>136563</v>
          </cell>
          <cell r="EA494">
            <v>33297</v>
          </cell>
          <cell r="EB494">
            <v>34112</v>
          </cell>
          <cell r="EC494">
            <v>35945</v>
          </cell>
          <cell r="ED494">
            <v>36451</v>
          </cell>
          <cell r="EE494">
            <v>139804</v>
          </cell>
          <cell r="EF494">
            <v>34121</v>
          </cell>
          <cell r="EG494">
            <v>35355</v>
          </cell>
          <cell r="EH494">
            <v>37658</v>
          </cell>
          <cell r="EI494">
            <v>38623</v>
          </cell>
          <cell r="EJ494">
            <v>145758</v>
          </cell>
          <cell r="EK494">
            <v>36119</v>
          </cell>
          <cell r="EL494">
            <v>37999</v>
          </cell>
          <cell r="EM494">
            <v>40021</v>
          </cell>
          <cell r="EN494">
            <v>39053</v>
          </cell>
          <cell r="EO494">
            <v>153191</v>
          </cell>
          <cell r="EP494">
            <v>35154</v>
          </cell>
          <cell r="EQ494">
            <v>35726</v>
          </cell>
          <cell r="ER494">
            <v>36711</v>
          </cell>
          <cell r="ES494">
            <v>36589</v>
          </cell>
          <cell r="ET494">
            <v>144180</v>
          </cell>
          <cell r="EU494">
            <v>34083</v>
          </cell>
          <cell r="EV494">
            <v>35885</v>
          </cell>
          <cell r="EW494">
            <v>38180</v>
          </cell>
          <cell r="EX494">
            <v>39645</v>
          </cell>
          <cell r="EY494">
            <v>147794</v>
          </cell>
          <cell r="EZ494">
            <v>37723</v>
          </cell>
          <cell r="FA494">
            <v>38546</v>
          </cell>
          <cell r="FB494">
            <v>40938</v>
          </cell>
          <cell r="FC494">
            <v>41913</v>
          </cell>
          <cell r="FD494">
            <v>159120</v>
          </cell>
          <cell r="FE494">
            <v>38496</v>
          </cell>
          <cell r="FF494">
            <v>38970</v>
          </cell>
          <cell r="FG494">
            <v>40987</v>
          </cell>
          <cell r="FH494">
            <v>41559</v>
          </cell>
          <cell r="FI494">
            <v>160012</v>
          </cell>
          <cell r="FJ494">
            <v>38272</v>
          </cell>
          <cell r="FK494">
            <v>39164</v>
          </cell>
          <cell r="FL494">
            <v>41951</v>
          </cell>
          <cell r="FM494">
            <v>43276</v>
          </cell>
          <cell r="FN494">
            <v>162663</v>
          </cell>
          <cell r="FO494">
            <v>39755</v>
          </cell>
          <cell r="FP494">
            <v>38943</v>
          </cell>
          <cell r="FQ494">
            <v>43625</v>
          </cell>
          <cell r="FR494">
            <v>45312</v>
          </cell>
          <cell r="FS494">
            <v>167635</v>
          </cell>
          <cell r="FT494">
            <v>42899</v>
          </cell>
          <cell r="FU494">
            <v>43665</v>
          </cell>
          <cell r="FV494">
            <v>46638</v>
          </cell>
          <cell r="FW494">
            <v>49017</v>
          </cell>
          <cell r="FX494">
            <v>182219</v>
          </cell>
          <cell r="FY494">
            <v>45634</v>
          </cell>
          <cell r="FZ494">
            <v>46854</v>
          </cell>
          <cell r="GA494">
            <v>50528</v>
          </cell>
          <cell r="GB494">
            <v>52666</v>
          </cell>
          <cell r="GC494">
            <v>195682</v>
          </cell>
          <cell r="GD494">
            <v>49743</v>
          </cell>
          <cell r="GE494">
            <v>49715</v>
          </cell>
          <cell r="GF494">
            <v>53757</v>
          </cell>
          <cell r="GG494">
            <v>56229</v>
          </cell>
          <cell r="GH494">
            <v>209443</v>
          </cell>
          <cell r="GI494">
            <v>52665</v>
          </cell>
          <cell r="GJ494">
            <v>52783</v>
          </cell>
          <cell r="GK494">
            <v>57363</v>
          </cell>
          <cell r="GL494">
            <v>60173</v>
          </cell>
          <cell r="GM494">
            <v>222983</v>
          </cell>
          <cell r="GN494">
            <v>56370</v>
          </cell>
          <cell r="GO494">
            <v>54896</v>
          </cell>
          <cell r="GP494">
            <v>57904</v>
          </cell>
          <cell r="GQ494">
            <v>58558</v>
          </cell>
          <cell r="GR494">
            <v>227728</v>
          </cell>
          <cell r="GS494">
            <v>51993</v>
          </cell>
          <cell r="GT494">
            <v>53208</v>
          </cell>
          <cell r="GU494">
            <v>56923</v>
          </cell>
          <cell r="GV494">
            <v>60004</v>
          </cell>
          <cell r="GW494">
            <v>222128</v>
          </cell>
          <cell r="GX494">
            <v>56115</v>
          </cell>
          <cell r="GY494">
            <v>56602</v>
          </cell>
          <cell r="GZ494">
            <v>60658</v>
          </cell>
          <cell r="HA494">
            <v>63843</v>
          </cell>
          <cell r="HB494">
            <v>237218</v>
          </cell>
          <cell r="HC494">
            <v>60397</v>
          </cell>
          <cell r="HD494">
            <v>59517</v>
          </cell>
          <cell r="HE494">
            <v>63067</v>
          </cell>
          <cell r="HF494">
            <v>65745</v>
          </cell>
          <cell r="HG494">
            <v>248726</v>
          </cell>
          <cell r="HH494">
            <v>60790</v>
          </cell>
          <cell r="HI494">
            <v>60034</v>
          </cell>
          <cell r="HJ494">
            <v>64020</v>
          </cell>
          <cell r="HK494">
            <v>67616</v>
          </cell>
          <cell r="HL494">
            <v>252461</v>
          </cell>
          <cell r="HM494">
            <v>62523</v>
          </cell>
          <cell r="HN494">
            <v>61944</v>
          </cell>
          <cell r="HO494">
            <v>65853</v>
          </cell>
        </row>
        <row r="495">
          <cell r="A495" t="str">
            <v>USDKCONPGDP</v>
          </cell>
          <cell r="B495" t="str">
            <v>Miscellaneous</v>
          </cell>
          <cell r="C495" t="str">
            <v>GDP per capita in 2011 USD (chained 2011 prices)</v>
          </cell>
          <cell r="H495">
            <v>0</v>
          </cell>
          <cell r="I495">
            <v>3507</v>
          </cell>
          <cell r="J495">
            <v>3842</v>
          </cell>
          <cell r="K495">
            <v>4297</v>
          </cell>
          <cell r="L495">
            <v>4556</v>
          </cell>
          <cell r="M495">
            <v>5088</v>
          </cell>
          <cell r="N495">
            <v>5133</v>
          </cell>
          <cell r="O495">
            <v>5085</v>
          </cell>
          <cell r="P495">
            <v>5148</v>
          </cell>
          <cell r="Q495">
            <v>5641</v>
          </cell>
          <cell r="R495">
            <v>6012</v>
          </cell>
          <cell r="S495">
            <v>6313</v>
          </cell>
          <cell r="T495">
            <v>6850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7478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7420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7316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8393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9243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9827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10379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11127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11876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12038</v>
          </cell>
          <cell r="BS495">
            <v>0</v>
          </cell>
          <cell r="BT495">
            <v>0</v>
          </cell>
          <cell r="BU495">
            <v>0</v>
          </cell>
          <cell r="BV495">
            <v>0</v>
          </cell>
          <cell r="BW495">
            <v>12565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13683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13639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14959</v>
          </cell>
          <cell r="CM495">
            <v>0</v>
          </cell>
          <cell r="CN495">
            <v>0</v>
          </cell>
          <cell r="CO495">
            <v>0</v>
          </cell>
          <cell r="CP495">
            <v>0</v>
          </cell>
          <cell r="CQ495">
            <v>16794</v>
          </cell>
          <cell r="CR495">
            <v>0</v>
          </cell>
          <cell r="CS495">
            <v>0</v>
          </cell>
          <cell r="CT495">
            <v>0</v>
          </cell>
          <cell r="CU495">
            <v>0</v>
          </cell>
          <cell r="CV495">
            <v>18071</v>
          </cell>
          <cell r="CW495">
            <v>0</v>
          </cell>
          <cell r="CX495">
            <v>0</v>
          </cell>
          <cell r="CY495">
            <v>0</v>
          </cell>
          <cell r="CZ495">
            <v>0</v>
          </cell>
          <cell r="DA495">
            <v>18292</v>
          </cell>
          <cell r="DB495">
            <v>0</v>
          </cell>
          <cell r="DC495">
            <v>0</v>
          </cell>
          <cell r="DD495">
            <v>0</v>
          </cell>
          <cell r="DE495">
            <v>0</v>
          </cell>
          <cell r="DF495">
            <v>18931</v>
          </cell>
          <cell r="DG495">
            <v>0</v>
          </cell>
          <cell r="DH495">
            <v>0</v>
          </cell>
          <cell r="DI495">
            <v>0</v>
          </cell>
          <cell r="DJ495">
            <v>0</v>
          </cell>
          <cell r="DK495">
            <v>19846</v>
          </cell>
          <cell r="DL495">
            <v>0</v>
          </cell>
          <cell r="DM495">
            <v>0</v>
          </cell>
          <cell r="DN495">
            <v>0</v>
          </cell>
          <cell r="DO495">
            <v>0</v>
          </cell>
          <cell r="DP495">
            <v>20907</v>
          </cell>
          <cell r="DQ495">
            <v>0</v>
          </cell>
          <cell r="DR495">
            <v>0</v>
          </cell>
          <cell r="DS495">
            <v>0</v>
          </cell>
          <cell r="DT495">
            <v>0</v>
          </cell>
          <cell r="DU495">
            <v>21825</v>
          </cell>
          <cell r="DV495">
            <v>0</v>
          </cell>
          <cell r="DW495">
            <v>0</v>
          </cell>
          <cell r="DX495">
            <v>0</v>
          </cell>
          <cell r="DY495">
            <v>0</v>
          </cell>
          <cell r="DZ495">
            <v>22627</v>
          </cell>
          <cell r="EA495">
            <v>0</v>
          </cell>
          <cell r="EB495">
            <v>0</v>
          </cell>
          <cell r="EC495">
            <v>0</v>
          </cell>
          <cell r="ED495">
            <v>0</v>
          </cell>
          <cell r="EE495">
            <v>22710</v>
          </cell>
          <cell r="EF495">
            <v>0</v>
          </cell>
          <cell r="EG495">
            <v>0</v>
          </cell>
          <cell r="EH495">
            <v>0</v>
          </cell>
          <cell r="EI495">
            <v>0</v>
          </cell>
          <cell r="EJ495">
            <v>22649</v>
          </cell>
          <cell r="EK495">
            <v>0</v>
          </cell>
          <cell r="EL495">
            <v>0</v>
          </cell>
          <cell r="EM495">
            <v>0</v>
          </cell>
          <cell r="EN495">
            <v>0</v>
          </cell>
          <cell r="EO495">
            <v>23607</v>
          </cell>
          <cell r="EP495">
            <v>0</v>
          </cell>
          <cell r="EQ495">
            <v>0</v>
          </cell>
          <cell r="ER495">
            <v>0</v>
          </cell>
          <cell r="ES495">
            <v>0</v>
          </cell>
          <cell r="ET495">
            <v>22033</v>
          </cell>
          <cell r="EU495">
            <v>0</v>
          </cell>
          <cell r="EV495">
            <v>0</v>
          </cell>
          <cell r="EW495">
            <v>0</v>
          </cell>
          <cell r="EX495">
            <v>0</v>
          </cell>
          <cell r="EY495">
            <v>22371</v>
          </cell>
          <cell r="EZ495">
            <v>0</v>
          </cell>
          <cell r="FA495">
            <v>0</v>
          </cell>
          <cell r="FB495">
            <v>0</v>
          </cell>
          <cell r="FC495">
            <v>0</v>
          </cell>
          <cell r="FD495">
            <v>23874</v>
          </cell>
          <cell r="FE495">
            <v>0</v>
          </cell>
          <cell r="FF495">
            <v>0</v>
          </cell>
          <cell r="FG495">
            <v>0</v>
          </cell>
          <cell r="FH495">
            <v>0</v>
          </cell>
          <cell r="FI495">
            <v>23832</v>
          </cell>
          <cell r="FJ495">
            <v>0</v>
          </cell>
          <cell r="FK495">
            <v>0</v>
          </cell>
          <cell r="FL495">
            <v>0</v>
          </cell>
          <cell r="FM495">
            <v>0</v>
          </cell>
          <cell r="FN495">
            <v>24119</v>
          </cell>
          <cell r="FO495">
            <v>0</v>
          </cell>
          <cell r="FP495">
            <v>0</v>
          </cell>
          <cell r="FQ495">
            <v>0</v>
          </cell>
          <cell r="FR495">
            <v>0</v>
          </cell>
          <cell r="FS495">
            <v>24906</v>
          </cell>
          <cell r="FT495">
            <v>0</v>
          </cell>
          <cell r="FU495">
            <v>0</v>
          </cell>
          <cell r="FV495">
            <v>0</v>
          </cell>
          <cell r="FW495">
            <v>0</v>
          </cell>
          <cell r="FX495">
            <v>26862</v>
          </cell>
          <cell r="FY495">
            <v>0</v>
          </cell>
          <cell r="FZ495">
            <v>0</v>
          </cell>
          <cell r="GA495">
            <v>0</v>
          </cell>
          <cell r="GB495">
            <v>0</v>
          </cell>
          <cell r="GC495">
            <v>28721</v>
          </cell>
          <cell r="GD495">
            <v>0</v>
          </cell>
          <cell r="GE495">
            <v>0</v>
          </cell>
          <cell r="GF495">
            <v>0</v>
          </cell>
          <cell r="GG495">
            <v>0</v>
          </cell>
          <cell r="GH495">
            <v>30544</v>
          </cell>
          <cell r="GI495">
            <v>0</v>
          </cell>
          <cell r="GJ495">
            <v>0</v>
          </cell>
          <cell r="GK495">
            <v>0</v>
          </cell>
          <cell r="GL495">
            <v>0</v>
          </cell>
          <cell r="GM495">
            <v>32240</v>
          </cell>
          <cell r="GN495">
            <v>0</v>
          </cell>
          <cell r="GO495">
            <v>0</v>
          </cell>
          <cell r="GP495">
            <v>0</v>
          </cell>
          <cell r="GQ495">
            <v>0</v>
          </cell>
          <cell r="GR495">
            <v>32730</v>
          </cell>
          <cell r="GS495">
            <v>0</v>
          </cell>
          <cell r="GT495">
            <v>0</v>
          </cell>
          <cell r="GU495">
            <v>0</v>
          </cell>
          <cell r="GV495">
            <v>0</v>
          </cell>
          <cell r="GW495">
            <v>31856</v>
          </cell>
          <cell r="GX495">
            <v>0</v>
          </cell>
          <cell r="GY495">
            <v>0</v>
          </cell>
          <cell r="GZ495">
            <v>0</v>
          </cell>
          <cell r="HA495">
            <v>0</v>
          </cell>
          <cell r="HB495">
            <v>33772</v>
          </cell>
          <cell r="HC495">
            <v>0</v>
          </cell>
          <cell r="HD495">
            <v>0</v>
          </cell>
          <cell r="HE495">
            <v>0</v>
          </cell>
          <cell r="HF495">
            <v>0</v>
          </cell>
          <cell r="HG495">
            <v>35173</v>
          </cell>
          <cell r="HH495">
            <v>0</v>
          </cell>
          <cell r="HI495">
            <v>0</v>
          </cell>
          <cell r="HJ495">
            <v>0</v>
          </cell>
          <cell r="HK495">
            <v>0</v>
          </cell>
          <cell r="HL495">
            <v>35286</v>
          </cell>
          <cell r="HM495">
            <v>0</v>
          </cell>
          <cell r="HN495">
            <v>0</v>
          </cell>
          <cell r="HO495">
            <v>0</v>
          </cell>
        </row>
        <row r="496">
          <cell r="A496">
            <v>0</v>
          </cell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0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0</v>
          </cell>
          <cell r="CN496">
            <v>0</v>
          </cell>
          <cell r="CO496">
            <v>0</v>
          </cell>
          <cell r="CP496">
            <v>0</v>
          </cell>
          <cell r="CQ496">
            <v>0</v>
          </cell>
          <cell r="CR496">
            <v>0</v>
          </cell>
          <cell r="CS496">
            <v>0</v>
          </cell>
          <cell r="CT496">
            <v>0</v>
          </cell>
          <cell r="CU496">
            <v>0</v>
          </cell>
          <cell r="CV496">
            <v>0</v>
          </cell>
          <cell r="CW496">
            <v>0</v>
          </cell>
          <cell r="CX496">
            <v>0</v>
          </cell>
          <cell r="CY496">
            <v>0</v>
          </cell>
          <cell r="CZ496">
            <v>0</v>
          </cell>
          <cell r="DA496">
            <v>0</v>
          </cell>
          <cell r="DB496">
            <v>0</v>
          </cell>
          <cell r="DC496">
            <v>0</v>
          </cell>
          <cell r="DD496">
            <v>0</v>
          </cell>
          <cell r="DE496">
            <v>0</v>
          </cell>
          <cell r="DF496">
            <v>0</v>
          </cell>
          <cell r="DG496">
            <v>0</v>
          </cell>
          <cell r="DH496">
            <v>0</v>
          </cell>
          <cell r="DI496">
            <v>0</v>
          </cell>
          <cell r="DJ496">
            <v>0</v>
          </cell>
          <cell r="DK496">
            <v>0</v>
          </cell>
          <cell r="DL496">
            <v>0</v>
          </cell>
          <cell r="DM496">
            <v>0</v>
          </cell>
          <cell r="DN496">
            <v>0</v>
          </cell>
          <cell r="DO496">
            <v>0</v>
          </cell>
          <cell r="DP496">
            <v>0</v>
          </cell>
          <cell r="DQ496">
            <v>0</v>
          </cell>
          <cell r="DR496">
            <v>0</v>
          </cell>
          <cell r="DS496">
            <v>0</v>
          </cell>
          <cell r="DT496">
            <v>0</v>
          </cell>
          <cell r="DU496">
            <v>0</v>
          </cell>
          <cell r="DV496">
            <v>0</v>
          </cell>
          <cell r="DW496">
            <v>0</v>
          </cell>
          <cell r="DX496">
            <v>0</v>
          </cell>
          <cell r="DY496">
            <v>0</v>
          </cell>
          <cell r="DZ496">
            <v>0</v>
          </cell>
          <cell r="EA496">
            <v>0</v>
          </cell>
          <cell r="EB496">
            <v>0</v>
          </cell>
          <cell r="EC496">
            <v>0</v>
          </cell>
          <cell r="ED496">
            <v>0</v>
          </cell>
          <cell r="EE496">
            <v>0</v>
          </cell>
          <cell r="EF496">
            <v>0</v>
          </cell>
          <cell r="EG496">
            <v>0</v>
          </cell>
          <cell r="EH496">
            <v>0</v>
          </cell>
          <cell r="EI496">
            <v>0</v>
          </cell>
          <cell r="EJ496">
            <v>0</v>
          </cell>
          <cell r="EK496">
            <v>0</v>
          </cell>
          <cell r="EL496">
            <v>0</v>
          </cell>
          <cell r="EM496">
            <v>0</v>
          </cell>
          <cell r="EN496">
            <v>0</v>
          </cell>
          <cell r="EO496">
            <v>0</v>
          </cell>
          <cell r="EP496">
            <v>0</v>
          </cell>
          <cell r="EQ496">
            <v>0</v>
          </cell>
          <cell r="ER496">
            <v>0</v>
          </cell>
          <cell r="ES496">
            <v>0</v>
          </cell>
          <cell r="ET496">
            <v>0</v>
          </cell>
          <cell r="EU496">
            <v>0</v>
          </cell>
          <cell r="EV496">
            <v>0</v>
          </cell>
          <cell r="EW496">
            <v>0</v>
          </cell>
          <cell r="EX496">
            <v>0</v>
          </cell>
          <cell r="EY496">
            <v>0</v>
          </cell>
          <cell r="EZ496">
            <v>0</v>
          </cell>
          <cell r="FA496">
            <v>0</v>
          </cell>
          <cell r="FB496">
            <v>0</v>
          </cell>
          <cell r="FC496">
            <v>0</v>
          </cell>
          <cell r="FD496">
            <v>0</v>
          </cell>
          <cell r="FE496">
            <v>0</v>
          </cell>
          <cell r="FF496">
            <v>0</v>
          </cell>
          <cell r="FG496">
            <v>0</v>
          </cell>
          <cell r="FH496">
            <v>0</v>
          </cell>
          <cell r="FI496">
            <v>0</v>
          </cell>
          <cell r="FJ496">
            <v>0</v>
          </cell>
          <cell r="FK496">
            <v>0</v>
          </cell>
          <cell r="FL496">
            <v>0</v>
          </cell>
          <cell r="FM496">
            <v>0</v>
          </cell>
          <cell r="FN496">
            <v>0</v>
          </cell>
          <cell r="FO496">
            <v>0</v>
          </cell>
          <cell r="FP496">
            <v>0</v>
          </cell>
          <cell r="FQ496">
            <v>0</v>
          </cell>
          <cell r="FR496">
            <v>0</v>
          </cell>
          <cell r="FS496">
            <v>0</v>
          </cell>
          <cell r="FT496">
            <v>0</v>
          </cell>
          <cell r="FU496">
            <v>0</v>
          </cell>
          <cell r="FV496">
            <v>0</v>
          </cell>
          <cell r="FW496">
            <v>0</v>
          </cell>
          <cell r="FX496">
            <v>0</v>
          </cell>
          <cell r="FY496">
            <v>0</v>
          </cell>
          <cell r="FZ496">
            <v>0</v>
          </cell>
          <cell r="GA496">
            <v>0</v>
          </cell>
          <cell r="GB496">
            <v>0</v>
          </cell>
          <cell r="GC496">
            <v>0</v>
          </cell>
          <cell r="GD496">
            <v>0</v>
          </cell>
          <cell r="GE496">
            <v>0</v>
          </cell>
          <cell r="GF496">
            <v>0</v>
          </cell>
          <cell r="GG496">
            <v>0</v>
          </cell>
          <cell r="GH496">
            <v>0</v>
          </cell>
          <cell r="GI496">
            <v>0</v>
          </cell>
          <cell r="GJ496">
            <v>0</v>
          </cell>
          <cell r="GK496">
            <v>0</v>
          </cell>
          <cell r="GL496">
            <v>0</v>
          </cell>
          <cell r="GM496">
            <v>0</v>
          </cell>
          <cell r="GN496">
            <v>0</v>
          </cell>
          <cell r="GO496">
            <v>0</v>
          </cell>
          <cell r="GP496">
            <v>0</v>
          </cell>
          <cell r="GQ496">
            <v>0</v>
          </cell>
          <cell r="GR496">
            <v>0</v>
          </cell>
          <cell r="GS496">
            <v>0</v>
          </cell>
          <cell r="GT496">
            <v>0</v>
          </cell>
          <cell r="GU496">
            <v>0</v>
          </cell>
          <cell r="GV496">
            <v>0</v>
          </cell>
          <cell r="GW496">
            <v>0</v>
          </cell>
          <cell r="GX496">
            <v>0</v>
          </cell>
          <cell r="GY496">
            <v>0</v>
          </cell>
          <cell r="GZ496">
            <v>0</v>
          </cell>
          <cell r="HA496">
            <v>0</v>
          </cell>
          <cell r="HB496">
            <v>0</v>
          </cell>
          <cell r="HC496">
            <v>0</v>
          </cell>
          <cell r="HD496">
            <v>0</v>
          </cell>
          <cell r="HE496">
            <v>0</v>
          </cell>
          <cell r="HF496">
            <v>0</v>
          </cell>
          <cell r="HG496">
            <v>0</v>
          </cell>
          <cell r="HH496">
            <v>0</v>
          </cell>
          <cell r="HI496">
            <v>0</v>
          </cell>
          <cell r="HJ496">
            <v>0</v>
          </cell>
          <cell r="HK496">
            <v>0</v>
          </cell>
          <cell r="HL496">
            <v>0</v>
          </cell>
          <cell r="HM496">
            <v>0</v>
          </cell>
          <cell r="HN496">
            <v>0</v>
          </cell>
          <cell r="HO496">
            <v>0</v>
          </cell>
          <cell r="HP496">
            <v>0</v>
          </cell>
          <cell r="HQ496">
            <v>0</v>
          </cell>
          <cell r="HR496">
            <v>0</v>
          </cell>
          <cell r="HS496">
            <v>0</v>
          </cell>
          <cell r="HT496">
            <v>0</v>
          </cell>
          <cell r="HU496">
            <v>0</v>
          </cell>
          <cell r="HV496">
            <v>0</v>
          </cell>
          <cell r="HW496">
            <v>0</v>
          </cell>
          <cell r="HX496">
            <v>0</v>
          </cell>
          <cell r="HY496">
            <v>0</v>
          </cell>
          <cell r="HZ496">
            <v>0</v>
          </cell>
          <cell r="IA496">
            <v>0</v>
          </cell>
          <cell r="IB496">
            <v>0</v>
          </cell>
          <cell r="IC496">
            <v>0</v>
          </cell>
          <cell r="ID496">
            <v>0</v>
          </cell>
          <cell r="IE496">
            <v>0</v>
          </cell>
          <cell r="IF496">
            <v>0</v>
          </cell>
          <cell r="IG496">
            <v>0</v>
          </cell>
          <cell r="IH496">
            <v>0</v>
          </cell>
          <cell r="II496">
            <v>0</v>
          </cell>
          <cell r="IJ496">
            <v>0</v>
          </cell>
          <cell r="IK496">
            <v>0</v>
          </cell>
          <cell r="IL496">
            <v>0</v>
          </cell>
          <cell r="IM496">
            <v>0</v>
          </cell>
          <cell r="IN496">
            <v>0</v>
          </cell>
          <cell r="IO496">
            <v>0</v>
          </cell>
          <cell r="IP496">
            <v>0</v>
          </cell>
          <cell r="IQ496">
            <v>0</v>
          </cell>
          <cell r="IR496">
            <v>0</v>
          </cell>
          <cell r="IS496">
            <v>0</v>
          </cell>
          <cell r="IT496">
            <v>0</v>
          </cell>
          <cell r="IU496">
            <v>0</v>
          </cell>
        </row>
        <row r="497">
          <cell r="A497" t="str">
            <v>CTNGDP</v>
          </cell>
          <cell r="B497" t="str">
            <v>Contribution to real growth of GDP</v>
          </cell>
          <cell r="C497" t="str">
            <v>GDP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0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0</v>
          </cell>
          <cell r="CN497">
            <v>0</v>
          </cell>
          <cell r="CO497">
            <v>0</v>
          </cell>
          <cell r="CP497">
            <v>0</v>
          </cell>
          <cell r="CQ497">
            <v>0</v>
          </cell>
          <cell r="CR497">
            <v>9.6999999999999993</v>
          </cell>
          <cell r="CS497">
            <v>9</v>
          </cell>
          <cell r="CT497">
            <v>7.3</v>
          </cell>
          <cell r="CU497">
            <v>8.4</v>
          </cell>
          <cell r="CV497">
            <v>8.5</v>
          </cell>
          <cell r="CW497">
            <v>6.9</v>
          </cell>
          <cell r="CX497">
            <v>2.9</v>
          </cell>
          <cell r="CY497">
            <v>0.3</v>
          </cell>
          <cell r="CZ497">
            <v>-0.2</v>
          </cell>
          <cell r="DA497">
            <v>2.2999999999999998</v>
          </cell>
          <cell r="DB497">
            <v>0.9</v>
          </cell>
          <cell r="DC497">
            <v>4.5</v>
          </cell>
          <cell r="DD497">
            <v>4.9000000000000004</v>
          </cell>
          <cell r="DE497">
            <v>4.8</v>
          </cell>
          <cell r="DF497">
            <v>3.8</v>
          </cell>
          <cell r="DG497">
            <v>6.1</v>
          </cell>
          <cell r="DH497">
            <v>5.3</v>
          </cell>
          <cell r="DI497">
            <v>5.2</v>
          </cell>
          <cell r="DJ497">
            <v>6.3</v>
          </cell>
          <cell r="DK497">
            <v>5.7</v>
          </cell>
          <cell r="DL497">
            <v>6.3</v>
          </cell>
          <cell r="DM497">
            <v>6.6</v>
          </cell>
          <cell r="DN497">
            <v>6.7</v>
          </cell>
          <cell r="DO497">
            <v>5.4</v>
          </cell>
          <cell r="DP497">
            <v>6.2</v>
          </cell>
          <cell r="DQ497">
            <v>6.4</v>
          </cell>
          <cell r="DR497">
            <v>6.1</v>
          </cell>
          <cell r="DS497">
            <v>5.9</v>
          </cell>
          <cell r="DT497">
            <v>6.4</v>
          </cell>
          <cell r="DU497">
            <v>6.2</v>
          </cell>
          <cell r="DV497">
            <v>7.9</v>
          </cell>
          <cell r="DW497">
            <v>6.8</v>
          </cell>
          <cell r="DX497">
            <v>4.5999999999999996</v>
          </cell>
          <cell r="DY497">
            <v>5.2</v>
          </cell>
          <cell r="DZ497">
            <v>6</v>
          </cell>
          <cell r="EA497">
            <v>3.9</v>
          </cell>
          <cell r="EB497">
            <v>2.9</v>
          </cell>
          <cell r="EC497">
            <v>1.3</v>
          </cell>
          <cell r="ED497">
            <v>1.6</v>
          </cell>
          <cell r="EE497">
            <v>2.4</v>
          </cell>
          <cell r="EF497">
            <v>2.5</v>
          </cell>
          <cell r="EG497">
            <v>3.6</v>
          </cell>
          <cell r="EH497">
            <v>4.8</v>
          </cell>
          <cell r="EI497">
            <v>6</v>
          </cell>
          <cell r="EJ497">
            <v>4.3</v>
          </cell>
          <cell r="EK497">
            <v>5.9</v>
          </cell>
          <cell r="EL497">
            <v>7.5</v>
          </cell>
          <cell r="EM497">
            <v>6.3</v>
          </cell>
          <cell r="EN497">
            <v>1.1000000000000001</v>
          </cell>
          <cell r="EO497">
            <v>5.0999999999999996</v>
          </cell>
          <cell r="EP497">
            <v>-2.7</v>
          </cell>
          <cell r="EQ497">
            <v>-6</v>
          </cell>
          <cell r="ER497">
            <v>-8.3000000000000007</v>
          </cell>
          <cell r="ES497">
            <v>-6.3</v>
          </cell>
          <cell r="ET497">
            <v>-5.9</v>
          </cell>
          <cell r="EU497">
            <v>-3</v>
          </cell>
          <cell r="EV497">
            <v>0.4</v>
          </cell>
          <cell r="EW497">
            <v>4</v>
          </cell>
          <cell r="EX497">
            <v>8.4</v>
          </cell>
          <cell r="EY497">
            <v>2.5</v>
          </cell>
          <cell r="EZ497">
            <v>10.7</v>
          </cell>
          <cell r="FA497">
            <v>7.4</v>
          </cell>
          <cell r="FB497">
            <v>7.2</v>
          </cell>
          <cell r="FC497">
            <v>5.7</v>
          </cell>
          <cell r="FD497">
            <v>7.7</v>
          </cell>
          <cell r="FE497">
            <v>2</v>
          </cell>
          <cell r="FF497">
            <v>1.1000000000000001</v>
          </cell>
          <cell r="FG497">
            <v>0.1</v>
          </cell>
          <cell r="FH497">
            <v>-0.8</v>
          </cell>
          <cell r="FI497">
            <v>0.6</v>
          </cell>
          <cell r="FJ497">
            <v>-0.6</v>
          </cell>
          <cell r="FK497">
            <v>0.5</v>
          </cell>
          <cell r="FL497">
            <v>2.4</v>
          </cell>
          <cell r="FM497">
            <v>4.0999999999999996</v>
          </cell>
          <cell r="FN497">
            <v>1.7</v>
          </cell>
          <cell r="FO497">
            <v>3.9</v>
          </cell>
          <cell r="FP497">
            <v>-0.6</v>
          </cell>
          <cell r="FQ497">
            <v>4</v>
          </cell>
          <cell r="FR497">
            <v>4.7</v>
          </cell>
          <cell r="FS497">
            <v>3.1</v>
          </cell>
          <cell r="FT497">
            <v>7.9</v>
          </cell>
          <cell r="FU497">
            <v>12.1</v>
          </cell>
          <cell r="FV497">
            <v>6.9</v>
          </cell>
          <cell r="FW497">
            <v>8.1999999999999993</v>
          </cell>
          <cell r="FX497">
            <v>8.6999999999999993</v>
          </cell>
          <cell r="FY497">
            <v>6.4</v>
          </cell>
          <cell r="FZ497">
            <v>7.3</v>
          </cell>
          <cell r="GA497">
            <v>8.3000000000000007</v>
          </cell>
          <cell r="GB497">
            <v>7.4</v>
          </cell>
          <cell r="GC497">
            <v>7.4</v>
          </cell>
          <cell r="GD497">
            <v>9</v>
          </cell>
          <cell r="GE497">
            <v>6.1</v>
          </cell>
          <cell r="GF497">
            <v>6.4</v>
          </cell>
          <cell r="GG497">
            <v>6.8</v>
          </cell>
          <cell r="GH497">
            <v>7</v>
          </cell>
          <cell r="GI497">
            <v>5.9</v>
          </cell>
          <cell r="GJ497">
            <v>6.2</v>
          </cell>
          <cell r="GK497">
            <v>6.7</v>
          </cell>
          <cell r="GL497">
            <v>7</v>
          </cell>
          <cell r="GM497">
            <v>6.5</v>
          </cell>
          <cell r="GN497">
            <v>7</v>
          </cell>
          <cell r="GO497">
            <v>4</v>
          </cell>
          <cell r="GP497">
            <v>0.9</v>
          </cell>
          <cell r="GQ497">
            <v>-2.7</v>
          </cell>
          <cell r="GR497">
            <v>2.1</v>
          </cell>
          <cell r="GS497">
            <v>-7.8</v>
          </cell>
          <cell r="GT497">
            <v>-3.1</v>
          </cell>
          <cell r="GU497">
            <v>-1.7</v>
          </cell>
          <cell r="GV497">
            <v>2.5</v>
          </cell>
          <cell r="GW497">
            <v>-2.5</v>
          </cell>
          <cell r="GX497">
            <v>7.9</v>
          </cell>
          <cell r="GY497">
            <v>6.4</v>
          </cell>
          <cell r="GZ497">
            <v>6.6</v>
          </cell>
          <cell r="HA497">
            <v>6.4</v>
          </cell>
          <cell r="HB497">
            <v>6.8</v>
          </cell>
          <cell r="HC497">
            <v>7.6</v>
          </cell>
          <cell r="HD497">
            <v>5.0999999999999996</v>
          </cell>
          <cell r="HE497">
            <v>4</v>
          </cell>
          <cell r="HF497">
            <v>3</v>
          </cell>
          <cell r="HG497">
            <v>4.9000000000000004</v>
          </cell>
          <cell r="HH497">
            <v>0.7</v>
          </cell>
          <cell r="HI497">
            <v>0.9</v>
          </cell>
          <cell r="HJ497">
            <v>1.5</v>
          </cell>
          <cell r="HK497">
            <v>2.8</v>
          </cell>
          <cell r="HL497">
            <v>1.5</v>
          </cell>
          <cell r="HM497">
            <v>2.9</v>
          </cell>
          <cell r="HN497">
            <v>3.2</v>
          </cell>
          <cell r="HO497">
            <v>2.9</v>
          </cell>
        </row>
        <row r="498">
          <cell r="A498" t="str">
            <v>CTNPCE</v>
          </cell>
          <cell r="B498" t="str">
            <v>Contribution to real growth of GDP</v>
          </cell>
          <cell r="C498" t="str">
            <v>PCE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0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0</v>
          </cell>
          <cell r="CN498">
            <v>0</v>
          </cell>
          <cell r="CO498">
            <v>0</v>
          </cell>
          <cell r="CP498">
            <v>0</v>
          </cell>
          <cell r="CQ498">
            <v>0</v>
          </cell>
          <cell r="CR498">
            <v>6.6</v>
          </cell>
          <cell r="CS498">
            <v>4.3</v>
          </cell>
          <cell r="CT498">
            <v>4.5999999999999996</v>
          </cell>
          <cell r="CU498">
            <v>6.1</v>
          </cell>
          <cell r="CV498">
            <v>5.4</v>
          </cell>
          <cell r="CW498">
            <v>4.3</v>
          </cell>
          <cell r="CX498">
            <v>2.6</v>
          </cell>
          <cell r="CY498">
            <v>1.6</v>
          </cell>
          <cell r="CZ498">
            <v>0.5</v>
          </cell>
          <cell r="DA498">
            <v>2.2000000000000002</v>
          </cell>
          <cell r="DB498">
            <v>0.4</v>
          </cell>
          <cell r="DC498">
            <v>3.4</v>
          </cell>
          <cell r="DD498">
            <v>4.9000000000000004</v>
          </cell>
          <cell r="DE498">
            <v>4.9000000000000004</v>
          </cell>
          <cell r="DF498">
            <v>3.5</v>
          </cell>
          <cell r="DG498">
            <v>4.5999999999999996</v>
          </cell>
          <cell r="DH498">
            <v>5.3</v>
          </cell>
          <cell r="DI498">
            <v>6</v>
          </cell>
          <cell r="DJ498">
            <v>5.3</v>
          </cell>
          <cell r="DK498">
            <v>5.3</v>
          </cell>
          <cell r="DL498">
            <v>6</v>
          </cell>
          <cell r="DM498">
            <v>5.6</v>
          </cell>
          <cell r="DN498">
            <v>5.0999999999999996</v>
          </cell>
          <cell r="DO498">
            <v>5</v>
          </cell>
          <cell r="DP498">
            <v>5.4</v>
          </cell>
          <cell r="DQ498">
            <v>4.7</v>
          </cell>
          <cell r="DR498">
            <v>5.2</v>
          </cell>
          <cell r="DS498">
            <v>3</v>
          </cell>
          <cell r="DT498">
            <v>5.7</v>
          </cell>
          <cell r="DU498">
            <v>4.5999999999999996</v>
          </cell>
          <cell r="DV498">
            <v>6.2</v>
          </cell>
          <cell r="DW498">
            <v>3.6</v>
          </cell>
          <cell r="DX498">
            <v>2.5</v>
          </cell>
          <cell r="DY498">
            <v>3.2</v>
          </cell>
          <cell r="DZ498">
            <v>3.8</v>
          </cell>
          <cell r="EA498">
            <v>1.3</v>
          </cell>
          <cell r="EB498">
            <v>1.6</v>
          </cell>
          <cell r="EC498">
            <v>0.3</v>
          </cell>
          <cell r="ED498">
            <v>0.8</v>
          </cell>
          <cell r="EE498">
            <v>1</v>
          </cell>
          <cell r="EF498">
            <v>1.7</v>
          </cell>
          <cell r="EG498">
            <v>1.3</v>
          </cell>
          <cell r="EH498">
            <v>2.7</v>
          </cell>
          <cell r="EI498">
            <v>3.4</v>
          </cell>
          <cell r="EJ498">
            <v>2.2999999999999998</v>
          </cell>
          <cell r="EK498">
            <v>2.4</v>
          </cell>
          <cell r="EL498">
            <v>4.9000000000000004</v>
          </cell>
          <cell r="EM498">
            <v>4.9000000000000004</v>
          </cell>
          <cell r="EN498">
            <v>1.5</v>
          </cell>
          <cell r="EO498">
            <v>3.4</v>
          </cell>
          <cell r="EP498">
            <v>-1</v>
          </cell>
          <cell r="EQ498">
            <v>-2.4</v>
          </cell>
          <cell r="ER498">
            <v>-4.9000000000000004</v>
          </cell>
          <cell r="ES498">
            <v>-4.9000000000000004</v>
          </cell>
          <cell r="ET498">
            <v>-3.4</v>
          </cell>
          <cell r="EU498">
            <v>-2.4</v>
          </cell>
          <cell r="EV498">
            <v>0.6</v>
          </cell>
          <cell r="EW498">
            <v>1.6</v>
          </cell>
          <cell r="EX498">
            <v>2.6</v>
          </cell>
          <cell r="EY498">
            <v>0.6</v>
          </cell>
          <cell r="EZ498">
            <v>4</v>
          </cell>
          <cell r="FA498">
            <v>2.9</v>
          </cell>
          <cell r="FB498">
            <v>2</v>
          </cell>
          <cell r="FC498">
            <v>2.1</v>
          </cell>
          <cell r="FD498">
            <v>2.7</v>
          </cell>
          <cell r="FE498">
            <v>2</v>
          </cell>
          <cell r="FF498">
            <v>1.7</v>
          </cell>
          <cell r="FG498">
            <v>0.5</v>
          </cell>
          <cell r="FH498">
            <v>-0.7</v>
          </cell>
          <cell r="FI498">
            <v>0.8</v>
          </cell>
          <cell r="FJ498">
            <v>0.5</v>
          </cell>
          <cell r="FK498">
            <v>-1.3</v>
          </cell>
          <cell r="FL498">
            <v>-0.7</v>
          </cell>
          <cell r="FM498">
            <v>-1</v>
          </cell>
          <cell r="FN498">
            <v>-0.6</v>
          </cell>
          <cell r="FO498">
            <v>-2.6</v>
          </cell>
          <cell r="FP498">
            <v>-2.8</v>
          </cell>
          <cell r="FQ498">
            <v>-0.2</v>
          </cell>
          <cell r="FR498">
            <v>1.6</v>
          </cell>
          <cell r="FS498">
            <v>-0.9</v>
          </cell>
          <cell r="FT498">
            <v>3.6</v>
          </cell>
          <cell r="FU498">
            <v>6.5</v>
          </cell>
          <cell r="FV498">
            <v>2.9</v>
          </cell>
          <cell r="FW498">
            <v>3.6</v>
          </cell>
          <cell r="FX498">
            <v>4.0999999999999996</v>
          </cell>
          <cell r="FY498">
            <v>2</v>
          </cell>
          <cell r="FZ498">
            <v>1.5</v>
          </cell>
          <cell r="GA498">
            <v>2.2000000000000002</v>
          </cell>
          <cell r="GB498">
            <v>2.5</v>
          </cell>
          <cell r="GC498">
            <v>2.1</v>
          </cell>
          <cell r="GD498">
            <v>3.7</v>
          </cell>
          <cell r="GE498">
            <v>4.3</v>
          </cell>
          <cell r="GF498">
            <v>2.5</v>
          </cell>
          <cell r="GG498">
            <v>3.6</v>
          </cell>
          <cell r="GH498">
            <v>3.5</v>
          </cell>
          <cell r="GI498">
            <v>3.3</v>
          </cell>
          <cell r="GJ498">
            <v>4.7</v>
          </cell>
          <cell r="GK498">
            <v>6.2</v>
          </cell>
          <cell r="GL498">
            <v>5.6</v>
          </cell>
          <cell r="GM498">
            <v>5</v>
          </cell>
          <cell r="GN498">
            <v>5</v>
          </cell>
          <cell r="GO498">
            <v>2.2000000000000002</v>
          </cell>
          <cell r="GP498">
            <v>0</v>
          </cell>
          <cell r="GQ498">
            <v>-2.1</v>
          </cell>
          <cell r="GR498">
            <v>1.1000000000000001</v>
          </cell>
          <cell r="GS498">
            <v>-3.7</v>
          </cell>
          <cell r="GT498">
            <v>0.1</v>
          </cell>
          <cell r="GU498">
            <v>0.6</v>
          </cell>
          <cell r="GV498">
            <v>3.2</v>
          </cell>
          <cell r="GW498">
            <v>0.1</v>
          </cell>
          <cell r="GX498">
            <v>4.5999999999999996</v>
          </cell>
          <cell r="GY498">
            <v>2.5</v>
          </cell>
          <cell r="GZ498">
            <v>3</v>
          </cell>
          <cell r="HA498">
            <v>4.8</v>
          </cell>
          <cell r="HB498">
            <v>3.7</v>
          </cell>
          <cell r="HC498">
            <v>5</v>
          </cell>
          <cell r="HD498">
            <v>6.6</v>
          </cell>
          <cell r="HE498">
            <v>5.6</v>
          </cell>
          <cell r="HF498">
            <v>3.7</v>
          </cell>
          <cell r="HG498">
            <v>5.2</v>
          </cell>
          <cell r="HH498">
            <v>3.4</v>
          </cell>
          <cell r="HI498">
            <v>1.5</v>
          </cell>
          <cell r="HJ498">
            <v>1</v>
          </cell>
          <cell r="HK498">
            <v>1.7</v>
          </cell>
          <cell r="HL498">
            <v>1.9</v>
          </cell>
          <cell r="HM498">
            <v>4</v>
          </cell>
          <cell r="HN498">
            <v>2.8</v>
          </cell>
          <cell r="HO498">
            <v>1.7</v>
          </cell>
        </row>
        <row r="499">
          <cell r="A499" t="str">
            <v>CTNGCE</v>
          </cell>
          <cell r="B499" t="str">
            <v>Contribution to real growth of GDP</v>
          </cell>
          <cell r="C499" t="str">
            <v>GCE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0</v>
          </cell>
          <cell r="CN499">
            <v>0</v>
          </cell>
          <cell r="CO499">
            <v>0</v>
          </cell>
          <cell r="CP499">
            <v>0</v>
          </cell>
          <cell r="CQ499">
            <v>0</v>
          </cell>
          <cell r="CR499">
            <v>0.1</v>
          </cell>
          <cell r="CS499">
            <v>0.3</v>
          </cell>
          <cell r="CT499">
            <v>0.5</v>
          </cell>
          <cell r="CU499">
            <v>0.1</v>
          </cell>
          <cell r="CV499">
            <v>0.3</v>
          </cell>
          <cell r="CW499">
            <v>0.6</v>
          </cell>
          <cell r="CX499">
            <v>0.3</v>
          </cell>
          <cell r="CY499">
            <v>-0.1</v>
          </cell>
          <cell r="CZ499">
            <v>0.5</v>
          </cell>
          <cell r="DA499">
            <v>0.3</v>
          </cell>
          <cell r="DB499">
            <v>0.5</v>
          </cell>
          <cell r="DC499">
            <v>0.2</v>
          </cell>
          <cell r="DD499">
            <v>0.5</v>
          </cell>
          <cell r="DE499">
            <v>0.2</v>
          </cell>
          <cell r="DF499">
            <v>0.3</v>
          </cell>
          <cell r="DG499">
            <v>0.6</v>
          </cell>
          <cell r="DH499">
            <v>0.8</v>
          </cell>
          <cell r="DI499">
            <v>0.3</v>
          </cell>
          <cell r="DJ499">
            <v>0.5</v>
          </cell>
          <cell r="DK499">
            <v>0.6</v>
          </cell>
          <cell r="DL499">
            <v>0.6</v>
          </cell>
          <cell r="DM499">
            <v>0.7</v>
          </cell>
          <cell r="DN499">
            <v>0.7</v>
          </cell>
          <cell r="DO499">
            <v>0.5</v>
          </cell>
          <cell r="DP499">
            <v>0.7</v>
          </cell>
          <cell r="DQ499">
            <v>0</v>
          </cell>
          <cell r="DR499">
            <v>0.4</v>
          </cell>
          <cell r="DS499">
            <v>0.2</v>
          </cell>
          <cell r="DT499">
            <v>0.2</v>
          </cell>
          <cell r="DU499">
            <v>0.2</v>
          </cell>
          <cell r="DV499">
            <v>0.4</v>
          </cell>
          <cell r="DW499">
            <v>0.4</v>
          </cell>
          <cell r="DX499">
            <v>0.3</v>
          </cell>
          <cell r="DY499">
            <v>0.2</v>
          </cell>
          <cell r="DZ499">
            <v>0.3</v>
          </cell>
          <cell r="EA499">
            <v>0.3</v>
          </cell>
          <cell r="EB499">
            <v>0.1</v>
          </cell>
          <cell r="EC499">
            <v>0.3</v>
          </cell>
          <cell r="ED499">
            <v>0.3</v>
          </cell>
          <cell r="EE499">
            <v>0.2</v>
          </cell>
          <cell r="EF499">
            <v>0.2</v>
          </cell>
          <cell r="EG499">
            <v>0.4</v>
          </cell>
          <cell r="EH499">
            <v>0.4</v>
          </cell>
          <cell r="EI499">
            <v>0.4</v>
          </cell>
          <cell r="EJ499">
            <v>0.3</v>
          </cell>
          <cell r="EK499">
            <v>0.4</v>
          </cell>
          <cell r="EL499">
            <v>0.6</v>
          </cell>
          <cell r="EM499">
            <v>0</v>
          </cell>
          <cell r="EN499">
            <v>0</v>
          </cell>
          <cell r="EO499">
            <v>0.2</v>
          </cell>
          <cell r="EP499">
            <v>0.2</v>
          </cell>
          <cell r="EQ499">
            <v>-0.5</v>
          </cell>
          <cell r="ER499">
            <v>0.3</v>
          </cell>
          <cell r="ES499">
            <v>0.3</v>
          </cell>
          <cell r="ET499">
            <v>0.1</v>
          </cell>
          <cell r="EU499">
            <v>0.4</v>
          </cell>
          <cell r="EV499">
            <v>0.3</v>
          </cell>
          <cell r="EW499">
            <v>0</v>
          </cell>
          <cell r="EX499">
            <v>0.5</v>
          </cell>
          <cell r="EY499">
            <v>0.3</v>
          </cell>
          <cell r="EZ499">
            <v>0.4</v>
          </cell>
          <cell r="FA499">
            <v>0.3</v>
          </cell>
          <cell r="FB499">
            <v>0.3</v>
          </cell>
          <cell r="FC499">
            <v>0</v>
          </cell>
          <cell r="FD499">
            <v>0.2</v>
          </cell>
          <cell r="FE499">
            <v>0.6</v>
          </cell>
          <cell r="FF499">
            <v>0.5</v>
          </cell>
          <cell r="FG499">
            <v>0.7</v>
          </cell>
          <cell r="FH499">
            <v>0.6</v>
          </cell>
          <cell r="FI499">
            <v>0.6</v>
          </cell>
          <cell r="FJ499">
            <v>0.3</v>
          </cell>
          <cell r="FK499">
            <v>0.3</v>
          </cell>
          <cell r="FL499">
            <v>0.4</v>
          </cell>
          <cell r="FM499">
            <v>0.2</v>
          </cell>
          <cell r="FN499">
            <v>0.3</v>
          </cell>
          <cell r="FO499">
            <v>0.2</v>
          </cell>
          <cell r="FP499">
            <v>0.1</v>
          </cell>
          <cell r="FQ499">
            <v>0.1</v>
          </cell>
          <cell r="FR499">
            <v>0.6</v>
          </cell>
          <cell r="FS499">
            <v>0.3</v>
          </cell>
          <cell r="FT499">
            <v>0.7</v>
          </cell>
          <cell r="FU499">
            <v>0.1</v>
          </cell>
          <cell r="FV499">
            <v>0</v>
          </cell>
          <cell r="FW499">
            <v>-0.1</v>
          </cell>
          <cell r="FX499">
            <v>0.2</v>
          </cell>
          <cell r="FY499">
            <v>-0.4</v>
          </cell>
          <cell r="FZ499">
            <v>-0.2</v>
          </cell>
          <cell r="GA499">
            <v>-0.1</v>
          </cell>
          <cell r="GB499">
            <v>-0.3</v>
          </cell>
          <cell r="GC499">
            <v>-0.3</v>
          </cell>
          <cell r="GD499">
            <v>0.2</v>
          </cell>
          <cell r="GE499">
            <v>-0.1</v>
          </cell>
          <cell r="GF499">
            <v>0</v>
          </cell>
          <cell r="GG499">
            <v>0.2</v>
          </cell>
          <cell r="GH499">
            <v>0.1</v>
          </cell>
          <cell r="GI499">
            <v>0.3</v>
          </cell>
          <cell r="GJ499">
            <v>0.3</v>
          </cell>
          <cell r="GK499">
            <v>0.2</v>
          </cell>
          <cell r="GL499">
            <v>0.3</v>
          </cell>
          <cell r="GM499">
            <v>0.3</v>
          </cell>
          <cell r="GN499">
            <v>0</v>
          </cell>
          <cell r="GO499">
            <v>0.3</v>
          </cell>
          <cell r="GP499">
            <v>0.2</v>
          </cell>
          <cell r="GQ499">
            <v>0.2</v>
          </cell>
          <cell r="GR499">
            <v>0.2</v>
          </cell>
          <cell r="GS499">
            <v>0.1</v>
          </cell>
          <cell r="GT499">
            <v>0.2</v>
          </cell>
          <cell r="GU499">
            <v>0.3</v>
          </cell>
          <cell r="GV499">
            <v>0.2</v>
          </cell>
          <cell r="GW499">
            <v>0.2</v>
          </cell>
          <cell r="GX499">
            <v>0.4</v>
          </cell>
          <cell r="GY499">
            <v>0.3</v>
          </cell>
          <cell r="GZ499">
            <v>0.3</v>
          </cell>
          <cell r="HA499">
            <v>0.2</v>
          </cell>
          <cell r="HB499">
            <v>0.3</v>
          </cell>
          <cell r="HC499">
            <v>0.3</v>
          </cell>
          <cell r="HD499">
            <v>0.2</v>
          </cell>
          <cell r="HE499">
            <v>0.2</v>
          </cell>
          <cell r="HF499">
            <v>0.2</v>
          </cell>
          <cell r="HG499">
            <v>0.2</v>
          </cell>
          <cell r="HH499">
            <v>0.3</v>
          </cell>
          <cell r="HI499">
            <v>0.4</v>
          </cell>
          <cell r="HJ499">
            <v>0.3</v>
          </cell>
          <cell r="HK499">
            <v>0.3</v>
          </cell>
          <cell r="HL499">
            <v>0.3</v>
          </cell>
          <cell r="HM499">
            <v>0.2</v>
          </cell>
          <cell r="HN499">
            <v>0.3</v>
          </cell>
          <cell r="HO499">
            <v>0.2</v>
          </cell>
        </row>
        <row r="500">
          <cell r="A500" t="str">
            <v>CTNGDFCF</v>
          </cell>
          <cell r="B500" t="str">
            <v>Contribution to real growth of GDP</v>
          </cell>
          <cell r="C500" t="str">
            <v>GDFCF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0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0</v>
          </cell>
          <cell r="CN500">
            <v>0</v>
          </cell>
          <cell r="CO500">
            <v>0</v>
          </cell>
          <cell r="CP500">
            <v>0</v>
          </cell>
          <cell r="CQ500">
            <v>0</v>
          </cell>
          <cell r="CR500">
            <v>1.7</v>
          </cell>
          <cell r="CS500">
            <v>2.7</v>
          </cell>
          <cell r="CT500">
            <v>1.6</v>
          </cell>
          <cell r="CU500">
            <v>1.7</v>
          </cell>
          <cell r="CV500">
            <v>1.9</v>
          </cell>
          <cell r="CW500">
            <v>3</v>
          </cell>
          <cell r="CX500">
            <v>1.8</v>
          </cell>
          <cell r="CY500">
            <v>0.7</v>
          </cell>
          <cell r="CZ500">
            <v>-1.1000000000000001</v>
          </cell>
          <cell r="DA500">
            <v>1</v>
          </cell>
          <cell r="DB500">
            <v>0.4</v>
          </cell>
          <cell r="DC500">
            <v>1.6</v>
          </cell>
          <cell r="DD500">
            <v>1.9</v>
          </cell>
          <cell r="DE500">
            <v>4.4000000000000004</v>
          </cell>
          <cell r="DF500">
            <v>2.1</v>
          </cell>
          <cell r="DG500">
            <v>1.3</v>
          </cell>
          <cell r="DH500">
            <v>2.7</v>
          </cell>
          <cell r="DI500">
            <v>2.9</v>
          </cell>
          <cell r="DJ500">
            <v>2.8</v>
          </cell>
          <cell r="DK500">
            <v>2.5</v>
          </cell>
          <cell r="DL500">
            <v>2.1</v>
          </cell>
          <cell r="DM500">
            <v>2.8</v>
          </cell>
          <cell r="DN500">
            <v>2.7</v>
          </cell>
          <cell r="DO500">
            <v>1.9</v>
          </cell>
          <cell r="DP500">
            <v>2.4</v>
          </cell>
          <cell r="DQ500">
            <v>2.1</v>
          </cell>
          <cell r="DR500">
            <v>1.2</v>
          </cell>
          <cell r="DS500">
            <v>0.5</v>
          </cell>
          <cell r="DT500">
            <v>-0.3</v>
          </cell>
          <cell r="DU500">
            <v>0.8</v>
          </cell>
          <cell r="DV500">
            <v>4.0999999999999996</v>
          </cell>
          <cell r="DW500">
            <v>4.3</v>
          </cell>
          <cell r="DX500">
            <v>2.7</v>
          </cell>
          <cell r="DY500">
            <v>5</v>
          </cell>
          <cell r="DZ500">
            <v>4</v>
          </cell>
          <cell r="EA500">
            <v>2.4</v>
          </cell>
          <cell r="EB500">
            <v>2.1</v>
          </cell>
          <cell r="EC500">
            <v>3</v>
          </cell>
          <cell r="ED500">
            <v>1.1000000000000001</v>
          </cell>
          <cell r="EE500">
            <v>2.1</v>
          </cell>
          <cell r="EF500">
            <v>2.2999999999999998</v>
          </cell>
          <cell r="EG500">
            <v>2.6</v>
          </cell>
          <cell r="EH500">
            <v>2</v>
          </cell>
          <cell r="EI500">
            <v>5.8</v>
          </cell>
          <cell r="EJ500">
            <v>3.2</v>
          </cell>
          <cell r="EK500">
            <v>5.2</v>
          </cell>
          <cell r="EL500">
            <v>4.5999999999999996</v>
          </cell>
          <cell r="EM500">
            <v>4.2</v>
          </cell>
          <cell r="EN500">
            <v>3.1</v>
          </cell>
          <cell r="EO500">
            <v>4.2</v>
          </cell>
          <cell r="EP500">
            <v>-0.3</v>
          </cell>
          <cell r="EQ500">
            <v>0.7</v>
          </cell>
          <cell r="ER500">
            <v>-3.6</v>
          </cell>
          <cell r="ES500">
            <v>-6.4</v>
          </cell>
          <cell r="ET500">
            <v>-2.5</v>
          </cell>
          <cell r="EU500">
            <v>-5.7</v>
          </cell>
          <cell r="EV500">
            <v>-8.1</v>
          </cell>
          <cell r="EW500">
            <v>-3.2</v>
          </cell>
          <cell r="EX500">
            <v>-2.8</v>
          </cell>
          <cell r="EY500">
            <v>-4.9000000000000004</v>
          </cell>
          <cell r="EZ500">
            <v>0.5</v>
          </cell>
          <cell r="FA500">
            <v>0.6</v>
          </cell>
          <cell r="FB500">
            <v>3.4</v>
          </cell>
          <cell r="FC500">
            <v>3.3</v>
          </cell>
          <cell r="FD500">
            <v>2</v>
          </cell>
          <cell r="FE500">
            <v>2.6</v>
          </cell>
          <cell r="FF500">
            <v>0.8</v>
          </cell>
          <cell r="FG500">
            <v>0.9</v>
          </cell>
          <cell r="FH500">
            <v>-1.1000000000000001</v>
          </cell>
          <cell r="FI500">
            <v>0.7</v>
          </cell>
          <cell r="FJ500">
            <v>-3.1</v>
          </cell>
          <cell r="FK500">
            <v>-0.1</v>
          </cell>
          <cell r="FL500">
            <v>-1.1000000000000001</v>
          </cell>
          <cell r="FM500">
            <v>0.1</v>
          </cell>
          <cell r="FN500">
            <v>-1</v>
          </cell>
          <cell r="FO500">
            <v>1.2</v>
          </cell>
          <cell r="FP500">
            <v>-0.9</v>
          </cell>
          <cell r="FQ500">
            <v>0.3</v>
          </cell>
          <cell r="FR500">
            <v>0.8</v>
          </cell>
          <cell r="FS500">
            <v>0.3</v>
          </cell>
          <cell r="FT500">
            <v>1</v>
          </cell>
          <cell r="FU500">
            <v>2.1</v>
          </cell>
          <cell r="FV500">
            <v>0.2</v>
          </cell>
          <cell r="FW500">
            <v>-0.3</v>
          </cell>
          <cell r="FX500">
            <v>0.7</v>
          </cell>
          <cell r="FY500">
            <v>0.5</v>
          </cell>
          <cell r="FZ500">
            <v>1.2</v>
          </cell>
          <cell r="GA500">
            <v>0.5</v>
          </cell>
          <cell r="GB500">
            <v>1.2</v>
          </cell>
          <cell r="GC500">
            <v>0.9</v>
          </cell>
          <cell r="GD500">
            <v>1.5</v>
          </cell>
          <cell r="GE500">
            <v>0.9</v>
          </cell>
          <cell r="GF500">
            <v>2.1</v>
          </cell>
          <cell r="GG500">
            <v>1.5</v>
          </cell>
          <cell r="GH500">
            <v>1.5</v>
          </cell>
          <cell r="GI500">
            <v>0</v>
          </cell>
          <cell r="GJ500">
            <v>1.4</v>
          </cell>
          <cell r="GK500">
            <v>-0.3</v>
          </cell>
          <cell r="GL500">
            <v>1.6</v>
          </cell>
          <cell r="GM500">
            <v>0.7</v>
          </cell>
          <cell r="GN500">
            <v>2.4</v>
          </cell>
          <cell r="GO500">
            <v>1.5</v>
          </cell>
          <cell r="GP500">
            <v>0.9</v>
          </cell>
          <cell r="GQ500">
            <v>-3.2</v>
          </cell>
          <cell r="GR500">
            <v>0.3</v>
          </cell>
          <cell r="GS500">
            <v>-2.6</v>
          </cell>
          <cell r="GT500">
            <v>-2.8</v>
          </cell>
          <cell r="GU500">
            <v>0.3</v>
          </cell>
          <cell r="GV500">
            <v>2</v>
          </cell>
          <cell r="GW500">
            <v>-0.7</v>
          </cell>
          <cell r="GX500">
            <v>1.6</v>
          </cell>
          <cell r="GY500">
            <v>3.1</v>
          </cell>
          <cell r="GZ500">
            <v>0</v>
          </cell>
          <cell r="HA500">
            <v>1.6</v>
          </cell>
          <cell r="HB500">
            <v>1.6</v>
          </cell>
          <cell r="HC500">
            <v>1.1000000000000001</v>
          </cell>
          <cell r="HD500">
            <v>2.1</v>
          </cell>
          <cell r="HE500">
            <v>2.9</v>
          </cell>
          <cell r="HF500">
            <v>2.6</v>
          </cell>
          <cell r="HG500">
            <v>2.2000000000000002</v>
          </cell>
          <cell r="HH500">
            <v>2.7</v>
          </cell>
          <cell r="HI500">
            <v>1.5</v>
          </cell>
          <cell r="HJ500">
            <v>2</v>
          </cell>
          <cell r="HK500">
            <v>2.7</v>
          </cell>
          <cell r="HL500">
            <v>2.2000000000000002</v>
          </cell>
          <cell r="HM500">
            <v>-0.8</v>
          </cell>
          <cell r="HN500">
            <v>1.8</v>
          </cell>
          <cell r="HO500">
            <v>0.6</v>
          </cell>
        </row>
        <row r="501">
          <cell r="A501" t="str">
            <v>CTNCIV</v>
          </cell>
          <cell r="B501" t="str">
            <v>Contribution to real growth of GDP</v>
          </cell>
          <cell r="C501" t="str">
            <v>Changes in inventories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0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0</v>
          </cell>
          <cell r="CN501">
            <v>0</v>
          </cell>
          <cell r="CO501">
            <v>0</v>
          </cell>
          <cell r="CP501">
            <v>0</v>
          </cell>
          <cell r="CQ501">
            <v>0</v>
          </cell>
          <cell r="CR501">
            <v>-2.2000000000000002</v>
          </cell>
          <cell r="CS501">
            <v>3.3</v>
          </cell>
          <cell r="CT501">
            <v>2.4</v>
          </cell>
          <cell r="CU501">
            <v>-0.1</v>
          </cell>
          <cell r="CV501">
            <v>0.9</v>
          </cell>
          <cell r="CW501">
            <v>4.3</v>
          </cell>
          <cell r="CX501">
            <v>-0.6</v>
          </cell>
          <cell r="CY501">
            <v>-6.6</v>
          </cell>
          <cell r="CZ501">
            <v>-5.2</v>
          </cell>
          <cell r="DA501">
            <v>-2.2999999999999998</v>
          </cell>
          <cell r="DB501">
            <v>-2.4</v>
          </cell>
          <cell r="DC501">
            <v>0.1</v>
          </cell>
          <cell r="DD501">
            <v>2.4</v>
          </cell>
          <cell r="DE501">
            <v>1.4</v>
          </cell>
          <cell r="DF501">
            <v>0.4</v>
          </cell>
          <cell r="DG501">
            <v>4.3</v>
          </cell>
          <cell r="DH501">
            <v>0.5</v>
          </cell>
          <cell r="DI501">
            <v>-2.2999999999999998</v>
          </cell>
          <cell r="DJ501">
            <v>-2.9</v>
          </cell>
          <cell r="DK501">
            <v>-0.3</v>
          </cell>
          <cell r="DL501">
            <v>-1.7</v>
          </cell>
          <cell r="DM501">
            <v>0.4</v>
          </cell>
          <cell r="DN501">
            <v>-0.7</v>
          </cell>
          <cell r="DO501">
            <v>3</v>
          </cell>
          <cell r="DP501">
            <v>0.3</v>
          </cell>
          <cell r="DQ501">
            <v>-0.2</v>
          </cell>
          <cell r="DR501">
            <v>-0.2</v>
          </cell>
          <cell r="DS501">
            <v>1.5</v>
          </cell>
          <cell r="DT501">
            <v>-3.8</v>
          </cell>
          <cell r="DU501">
            <v>-0.7</v>
          </cell>
          <cell r="DV501">
            <v>-2.6</v>
          </cell>
          <cell r="DW501">
            <v>3.5</v>
          </cell>
          <cell r="DX501">
            <v>3.4</v>
          </cell>
          <cell r="DY501">
            <v>2.9</v>
          </cell>
          <cell r="DZ501">
            <v>1.9</v>
          </cell>
          <cell r="EA501">
            <v>5.6</v>
          </cell>
          <cell r="EB501">
            <v>2.1</v>
          </cell>
          <cell r="EC501">
            <v>-0.5</v>
          </cell>
          <cell r="ED501">
            <v>1.3</v>
          </cell>
          <cell r="EE501">
            <v>2</v>
          </cell>
          <cell r="EF501">
            <v>-2.4</v>
          </cell>
          <cell r="EG501">
            <v>-4</v>
          </cell>
          <cell r="EH501">
            <v>-3.2</v>
          </cell>
          <cell r="EI501">
            <v>-2.9</v>
          </cell>
          <cell r="EJ501">
            <v>-3.1</v>
          </cell>
          <cell r="EK501">
            <v>1.1000000000000001</v>
          </cell>
          <cell r="EL501">
            <v>-1.1000000000000001</v>
          </cell>
          <cell r="EM501">
            <v>2.2000000000000002</v>
          </cell>
          <cell r="EN501">
            <v>-1.2</v>
          </cell>
          <cell r="EO501">
            <v>0.3</v>
          </cell>
          <cell r="EP501">
            <v>-2.1</v>
          </cell>
          <cell r="EQ501">
            <v>-1.7</v>
          </cell>
          <cell r="ER501">
            <v>-3.4</v>
          </cell>
          <cell r="ES501">
            <v>-1.2</v>
          </cell>
          <cell r="ET501">
            <v>-2.1</v>
          </cell>
          <cell r="EU501">
            <v>-1.8</v>
          </cell>
          <cell r="EV501">
            <v>-1.5</v>
          </cell>
          <cell r="EW501">
            <v>1</v>
          </cell>
          <cell r="EX501">
            <v>3.7</v>
          </cell>
          <cell r="EY501">
            <v>0.4</v>
          </cell>
          <cell r="EZ501">
            <v>4.3</v>
          </cell>
          <cell r="FA501">
            <v>3.1</v>
          </cell>
          <cell r="FB501">
            <v>0.9</v>
          </cell>
          <cell r="FC501">
            <v>0.1</v>
          </cell>
          <cell r="FD501">
            <v>2</v>
          </cell>
          <cell r="FE501">
            <v>-1.1000000000000001</v>
          </cell>
          <cell r="FF501">
            <v>-0.9</v>
          </cell>
          <cell r="FG501">
            <v>-1.9</v>
          </cell>
          <cell r="FH501">
            <v>-1.8</v>
          </cell>
          <cell r="FI501">
            <v>-1.4</v>
          </cell>
          <cell r="FJ501">
            <v>-0.9</v>
          </cell>
          <cell r="FK501">
            <v>0.1</v>
          </cell>
          <cell r="FL501">
            <v>1.4</v>
          </cell>
          <cell r="FM501">
            <v>2.4</v>
          </cell>
          <cell r="FN501">
            <v>0.8</v>
          </cell>
          <cell r="FO501">
            <v>1.6</v>
          </cell>
          <cell r="FP501">
            <v>-0.1</v>
          </cell>
          <cell r="FQ501">
            <v>-1</v>
          </cell>
          <cell r="FR501">
            <v>0.5</v>
          </cell>
          <cell r="FS501">
            <v>0.2</v>
          </cell>
          <cell r="FT501">
            <v>2.2000000000000002</v>
          </cell>
          <cell r="FU501">
            <v>2.4</v>
          </cell>
          <cell r="FV501">
            <v>-0.4</v>
          </cell>
          <cell r="FW501">
            <v>-4.2</v>
          </cell>
          <cell r="FX501">
            <v>-0.2</v>
          </cell>
          <cell r="FY501">
            <v>-4.5999999999999996</v>
          </cell>
          <cell r="FZ501">
            <v>-3.5</v>
          </cell>
          <cell r="GA501">
            <v>0.9</v>
          </cell>
          <cell r="GB501">
            <v>3.1</v>
          </cell>
          <cell r="GC501">
            <v>-0.9</v>
          </cell>
          <cell r="GD501">
            <v>1.2</v>
          </cell>
          <cell r="GE501">
            <v>0.5</v>
          </cell>
          <cell r="GF501">
            <v>-0.8</v>
          </cell>
          <cell r="GG501">
            <v>0.2</v>
          </cell>
          <cell r="GH501">
            <v>0.2</v>
          </cell>
          <cell r="GI501">
            <v>0.7</v>
          </cell>
          <cell r="GJ501">
            <v>1.1000000000000001</v>
          </cell>
          <cell r="GK501">
            <v>0.6</v>
          </cell>
          <cell r="GL501">
            <v>1.5</v>
          </cell>
          <cell r="GM501">
            <v>1</v>
          </cell>
          <cell r="GN501">
            <v>-0.5</v>
          </cell>
          <cell r="GO501">
            <v>-0.1</v>
          </cell>
          <cell r="GP501">
            <v>0.4</v>
          </cell>
          <cell r="GQ501">
            <v>-1</v>
          </cell>
          <cell r="GR501">
            <v>-0.3</v>
          </cell>
          <cell r="GS501">
            <v>-1.2</v>
          </cell>
          <cell r="GT501">
            <v>-2.4</v>
          </cell>
          <cell r="GU501">
            <v>3.1</v>
          </cell>
          <cell r="GV501">
            <v>3.7</v>
          </cell>
          <cell r="GW501">
            <v>0.9</v>
          </cell>
          <cell r="GX501">
            <v>8.1999999999999993</v>
          </cell>
          <cell r="GY501">
            <v>4</v>
          </cell>
          <cell r="GZ501">
            <v>-4.8</v>
          </cell>
          <cell r="HA501">
            <v>-2.7</v>
          </cell>
          <cell r="HB501">
            <v>0.9</v>
          </cell>
          <cell r="HC501">
            <v>-4.5</v>
          </cell>
          <cell r="HD501">
            <v>-1.1000000000000001</v>
          </cell>
          <cell r="HE501">
            <v>0.7</v>
          </cell>
          <cell r="HF501">
            <v>-1.2</v>
          </cell>
          <cell r="HG501">
            <v>-1.5</v>
          </cell>
          <cell r="HH501">
            <v>-1.4</v>
          </cell>
          <cell r="HI501">
            <v>-1.5</v>
          </cell>
          <cell r="HJ501">
            <v>-1</v>
          </cell>
          <cell r="HK501">
            <v>-0.2</v>
          </cell>
          <cell r="HL501">
            <v>-1</v>
          </cell>
          <cell r="HM501">
            <v>0.6</v>
          </cell>
          <cell r="HN501">
            <v>-1.2</v>
          </cell>
          <cell r="HO501">
            <v>1.2</v>
          </cell>
        </row>
        <row r="502">
          <cell r="A502" t="str">
            <v>CTNTXG</v>
          </cell>
          <cell r="B502" t="str">
            <v>Contribution to real growth of GDP</v>
          </cell>
          <cell r="C502" t="str">
            <v>Total exports of goods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0</v>
          </cell>
          <cell r="BR502">
            <v>0</v>
          </cell>
          <cell r="BS502">
            <v>0</v>
          </cell>
          <cell r="BT502">
            <v>0</v>
          </cell>
          <cell r="BU502">
            <v>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0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0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0</v>
          </cell>
          <cell r="CN502">
            <v>0</v>
          </cell>
          <cell r="CO502">
            <v>0</v>
          </cell>
          <cell r="CP502">
            <v>0</v>
          </cell>
          <cell r="CQ502">
            <v>0</v>
          </cell>
          <cell r="CR502">
            <v>21.8</v>
          </cell>
          <cell r="CS502">
            <v>23.5</v>
          </cell>
          <cell r="CT502">
            <v>27</v>
          </cell>
          <cell r="CU502">
            <v>29.4</v>
          </cell>
          <cell r="CV502">
            <v>25.6</v>
          </cell>
          <cell r="CW502">
            <v>19.7</v>
          </cell>
          <cell r="CX502">
            <v>15.8</v>
          </cell>
          <cell r="CY502">
            <v>9.4</v>
          </cell>
          <cell r="CZ502">
            <v>1.2</v>
          </cell>
          <cell r="DA502">
            <v>11</v>
          </cell>
          <cell r="DB502">
            <v>1.9</v>
          </cell>
          <cell r="DC502">
            <v>7.9</v>
          </cell>
          <cell r="DD502">
            <v>8.4</v>
          </cell>
          <cell r="DE502">
            <v>21.2</v>
          </cell>
          <cell r="DF502">
            <v>10.1</v>
          </cell>
          <cell r="DG502">
            <v>14.6</v>
          </cell>
          <cell r="DH502">
            <v>19.600000000000001</v>
          </cell>
          <cell r="DI502">
            <v>20.5</v>
          </cell>
          <cell r="DJ502">
            <v>18.899999999999999</v>
          </cell>
          <cell r="DK502">
            <v>18.5</v>
          </cell>
          <cell r="DL502">
            <v>20.9</v>
          </cell>
          <cell r="DM502">
            <v>25</v>
          </cell>
          <cell r="DN502">
            <v>21.4</v>
          </cell>
          <cell r="DO502">
            <v>20.7</v>
          </cell>
          <cell r="DP502">
            <v>22</v>
          </cell>
          <cell r="DQ502">
            <v>19.5</v>
          </cell>
          <cell r="DR502">
            <v>14.1</v>
          </cell>
          <cell r="DS502">
            <v>17.2</v>
          </cell>
          <cell r="DT502">
            <v>11.9</v>
          </cell>
          <cell r="DU502">
            <v>15.6</v>
          </cell>
          <cell r="DV502">
            <v>8</v>
          </cell>
          <cell r="DW502">
            <v>12.3</v>
          </cell>
          <cell r="DX502">
            <v>12</v>
          </cell>
          <cell r="DY502">
            <v>12.2</v>
          </cell>
          <cell r="DZ502">
            <v>11.2</v>
          </cell>
          <cell r="EA502">
            <v>16.399999999999999</v>
          </cell>
          <cell r="EB502">
            <v>13.8</v>
          </cell>
          <cell r="EC502">
            <v>13.7</v>
          </cell>
          <cell r="ED502">
            <v>7.5</v>
          </cell>
          <cell r="EE502">
            <v>12.7</v>
          </cell>
          <cell r="EF502">
            <v>5.0999999999999996</v>
          </cell>
          <cell r="EG502">
            <v>4.5999999999999996</v>
          </cell>
          <cell r="EH502">
            <v>6</v>
          </cell>
          <cell r="EI502">
            <v>6.2</v>
          </cell>
          <cell r="EJ502">
            <v>5.5</v>
          </cell>
          <cell r="EK502">
            <v>7.6</v>
          </cell>
          <cell r="EL502">
            <v>10.3</v>
          </cell>
          <cell r="EM502">
            <v>8.5</v>
          </cell>
          <cell r="EN502">
            <v>11.2</v>
          </cell>
          <cell r="EO502">
            <v>9.4</v>
          </cell>
          <cell r="EP502">
            <v>0.1</v>
          </cell>
          <cell r="EQ502">
            <v>-2.5</v>
          </cell>
          <cell r="ER502">
            <v>-9.9</v>
          </cell>
          <cell r="ES502">
            <v>-11.5</v>
          </cell>
          <cell r="ET502">
            <v>-6.1</v>
          </cell>
          <cell r="EU502">
            <v>-5.7</v>
          </cell>
          <cell r="EV502">
            <v>-2.7</v>
          </cell>
          <cell r="EW502">
            <v>8</v>
          </cell>
          <cell r="EX502">
            <v>12.6</v>
          </cell>
          <cell r="EY502">
            <v>3.2</v>
          </cell>
          <cell r="EZ502">
            <v>19.600000000000001</v>
          </cell>
          <cell r="FA502">
            <v>18.2</v>
          </cell>
          <cell r="FB502">
            <v>19.3</v>
          </cell>
          <cell r="FC502">
            <v>14.2</v>
          </cell>
          <cell r="FD502">
            <v>17.7</v>
          </cell>
          <cell r="FE502">
            <v>3.9</v>
          </cell>
          <cell r="FF502">
            <v>-3.2</v>
          </cell>
          <cell r="FG502">
            <v>-4.9000000000000004</v>
          </cell>
          <cell r="FH502">
            <v>-10.3</v>
          </cell>
          <cell r="FI502">
            <v>-3.8</v>
          </cell>
          <cell r="FJ502">
            <v>-3.7</v>
          </cell>
          <cell r="FK502">
            <v>6.4</v>
          </cell>
          <cell r="FL502">
            <v>13</v>
          </cell>
          <cell r="FM502">
            <v>19.3</v>
          </cell>
          <cell r="FN502">
            <v>9</v>
          </cell>
          <cell r="FO502">
            <v>20.100000000000001</v>
          </cell>
          <cell r="FP502">
            <v>16.899999999999999</v>
          </cell>
          <cell r="FQ502">
            <v>12.8</v>
          </cell>
          <cell r="FR502">
            <v>18</v>
          </cell>
          <cell r="FS502">
            <v>16.899999999999999</v>
          </cell>
          <cell r="FT502">
            <v>18.7</v>
          </cell>
          <cell r="FU502">
            <v>26.4</v>
          </cell>
          <cell r="FV502">
            <v>21.6</v>
          </cell>
          <cell r="FW502">
            <v>16.8</v>
          </cell>
          <cell r="FX502">
            <v>20.7</v>
          </cell>
          <cell r="FY502">
            <v>11.9</v>
          </cell>
          <cell r="FZ502">
            <v>16.399999999999999</v>
          </cell>
          <cell r="GA502">
            <v>19.3</v>
          </cell>
          <cell r="GB502">
            <v>15.9</v>
          </cell>
          <cell r="GC502">
            <v>16</v>
          </cell>
          <cell r="GD502">
            <v>20</v>
          </cell>
          <cell r="GE502">
            <v>9.1</v>
          </cell>
          <cell r="GF502">
            <v>13.4</v>
          </cell>
          <cell r="GG502">
            <v>16.899999999999999</v>
          </cell>
          <cell r="GH502">
            <v>14.8</v>
          </cell>
          <cell r="GI502">
            <v>9.9</v>
          </cell>
          <cell r="GJ502">
            <v>16.399999999999999</v>
          </cell>
          <cell r="GK502">
            <v>10.6</v>
          </cell>
          <cell r="GL502">
            <v>9.5</v>
          </cell>
          <cell r="GM502">
            <v>11.5</v>
          </cell>
          <cell r="GN502">
            <v>12.7</v>
          </cell>
          <cell r="GO502">
            <v>7.4</v>
          </cell>
          <cell r="GP502">
            <v>2.2999999999999998</v>
          </cell>
          <cell r="GQ502">
            <v>-8</v>
          </cell>
          <cell r="GR502">
            <v>3.2</v>
          </cell>
          <cell r="GS502">
            <v>-35.5</v>
          </cell>
          <cell r="GT502">
            <v>-21.8</v>
          </cell>
          <cell r="GU502">
            <v>-22.7</v>
          </cell>
          <cell r="GV502">
            <v>-4.3</v>
          </cell>
          <cell r="GW502">
            <v>-20.9</v>
          </cell>
          <cell r="GX502">
            <v>28.9</v>
          </cell>
          <cell r="GY502">
            <v>31.8</v>
          </cell>
          <cell r="GZ502">
            <v>32.299999999999997</v>
          </cell>
          <cell r="HA502">
            <v>12.9</v>
          </cell>
          <cell r="HB502">
            <v>26.1</v>
          </cell>
          <cell r="HC502">
            <v>25.6</v>
          </cell>
          <cell r="HD502">
            <v>-0.5</v>
          </cell>
          <cell r="HE502">
            <v>-4</v>
          </cell>
          <cell r="HF502">
            <v>3.9</v>
          </cell>
          <cell r="HG502">
            <v>6</v>
          </cell>
          <cell r="HH502">
            <v>-8.1999999999999993</v>
          </cell>
          <cell r="HI502">
            <v>0.5</v>
          </cell>
          <cell r="HJ502">
            <v>8.1999999999999993</v>
          </cell>
          <cell r="HK502">
            <v>11.3</v>
          </cell>
          <cell r="HL502">
            <v>3.2</v>
          </cell>
          <cell r="HM502">
            <v>14.6</v>
          </cell>
          <cell r="HN502">
            <v>11.3</v>
          </cell>
          <cell r="HO502">
            <v>11.4</v>
          </cell>
        </row>
        <row r="503">
          <cell r="A503" t="str">
            <v>CTNMG</v>
          </cell>
          <cell r="B503" t="str">
            <v>Contribution to real growth of GDP</v>
          </cell>
          <cell r="C503" t="str">
            <v>Imports of goods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0</v>
          </cell>
          <cell r="BR503">
            <v>0</v>
          </cell>
          <cell r="BS503">
            <v>0</v>
          </cell>
          <cell r="BT503">
            <v>0</v>
          </cell>
          <cell r="BU503">
            <v>0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0</v>
          </cell>
          <cell r="CG503">
            <v>0</v>
          </cell>
          <cell r="CH503">
            <v>0</v>
          </cell>
          <cell r="CI503">
            <v>0</v>
          </cell>
          <cell r="CJ503">
            <v>0</v>
          </cell>
          <cell r="CK503">
            <v>0</v>
          </cell>
          <cell r="CL503">
            <v>0</v>
          </cell>
          <cell r="CM503">
            <v>0</v>
          </cell>
          <cell r="CN503">
            <v>0</v>
          </cell>
          <cell r="CO503">
            <v>0</v>
          </cell>
          <cell r="CP503">
            <v>0</v>
          </cell>
          <cell r="CQ503">
            <v>0</v>
          </cell>
          <cell r="CR503">
            <v>-18</v>
          </cell>
          <cell r="CS503">
            <v>-25.4</v>
          </cell>
          <cell r="CT503">
            <v>-27.5</v>
          </cell>
          <cell r="CU503">
            <v>-28.2</v>
          </cell>
          <cell r="CV503">
            <v>-25.1</v>
          </cell>
          <cell r="CW503">
            <v>-24.4</v>
          </cell>
          <cell r="CX503">
            <v>-16.5</v>
          </cell>
          <cell r="CY503">
            <v>-4.3</v>
          </cell>
          <cell r="CZ503">
            <v>4.5</v>
          </cell>
          <cell r="DA503">
            <v>-9.4</v>
          </cell>
          <cell r="DB503">
            <v>0.3</v>
          </cell>
          <cell r="DC503">
            <v>-7.8</v>
          </cell>
          <cell r="DD503">
            <v>-12.1</v>
          </cell>
          <cell r="DE503">
            <v>-26.1</v>
          </cell>
          <cell r="DF503">
            <v>-11.9</v>
          </cell>
          <cell r="DG503">
            <v>-17.7</v>
          </cell>
          <cell r="DH503">
            <v>-23.1</v>
          </cell>
          <cell r="DI503">
            <v>-22</v>
          </cell>
          <cell r="DJ503">
            <v>-17.600000000000001</v>
          </cell>
          <cell r="DK503">
            <v>-20.100000000000001</v>
          </cell>
          <cell r="DL503">
            <v>-21.8</v>
          </cell>
          <cell r="DM503">
            <v>-28.1</v>
          </cell>
          <cell r="DN503">
            <v>-22.7</v>
          </cell>
          <cell r="DO503">
            <v>-26</v>
          </cell>
          <cell r="DP503">
            <v>-24.7</v>
          </cell>
          <cell r="DQ503">
            <v>-20.3</v>
          </cell>
          <cell r="DR503">
            <v>-14.8</v>
          </cell>
          <cell r="DS503">
            <v>-17.600000000000001</v>
          </cell>
          <cell r="DT503">
            <v>-8.5</v>
          </cell>
          <cell r="DU503">
            <v>-15.1</v>
          </cell>
          <cell r="DV503">
            <v>-8.6</v>
          </cell>
          <cell r="DW503">
            <v>-17.399999999999999</v>
          </cell>
          <cell r="DX503">
            <v>-16.2</v>
          </cell>
          <cell r="DY503">
            <v>-18.899999999999999</v>
          </cell>
          <cell r="DZ503">
            <v>-15.5</v>
          </cell>
          <cell r="EA503">
            <v>-22.3</v>
          </cell>
          <cell r="EB503">
            <v>-17.3</v>
          </cell>
          <cell r="EC503">
            <v>-15.9</v>
          </cell>
          <cell r="ED503">
            <v>-9.9</v>
          </cell>
          <cell r="EE503">
            <v>-16.2</v>
          </cell>
          <cell r="EF503">
            <v>-6.4</v>
          </cell>
          <cell r="EG503">
            <v>-3.2</v>
          </cell>
          <cell r="EH503">
            <v>-4.9000000000000004</v>
          </cell>
          <cell r="EI503">
            <v>-8.1</v>
          </cell>
          <cell r="EJ503">
            <v>-5.7</v>
          </cell>
          <cell r="EK503">
            <v>-11</v>
          </cell>
          <cell r="EL503">
            <v>-11.8</v>
          </cell>
          <cell r="EM503">
            <v>-12</v>
          </cell>
          <cell r="EN503">
            <v>-11.6</v>
          </cell>
          <cell r="EO503">
            <v>-11.6</v>
          </cell>
          <cell r="EP503">
            <v>2.8</v>
          </cell>
          <cell r="EQ503">
            <v>3.3</v>
          </cell>
          <cell r="ER503">
            <v>13.5</v>
          </cell>
          <cell r="ES503">
            <v>16.899999999999999</v>
          </cell>
          <cell r="ET503">
            <v>9.3000000000000007</v>
          </cell>
          <cell r="EU503">
            <v>11.4</v>
          </cell>
          <cell r="EV503">
            <v>10.1</v>
          </cell>
          <cell r="EW503">
            <v>-6.3</v>
          </cell>
          <cell r="EX503">
            <v>-12</v>
          </cell>
          <cell r="EY503">
            <v>0.6</v>
          </cell>
          <cell r="EZ503">
            <v>-21.7</v>
          </cell>
          <cell r="FA503">
            <v>-20.399999999999999</v>
          </cell>
          <cell r="FB503">
            <v>-21</v>
          </cell>
          <cell r="FC503">
            <v>-15.9</v>
          </cell>
          <cell r="FD503">
            <v>-19.600000000000001</v>
          </cell>
          <cell r="FE503">
            <v>-7.2</v>
          </cell>
          <cell r="FF503">
            <v>1</v>
          </cell>
          <cell r="FG503">
            <v>3.8</v>
          </cell>
          <cell r="FH503">
            <v>11.2</v>
          </cell>
          <cell r="FI503">
            <v>2.5</v>
          </cell>
          <cell r="FJ503">
            <v>5.7</v>
          </cell>
          <cell r="FK503">
            <v>-6.8</v>
          </cell>
          <cell r="FL503">
            <v>-13.1</v>
          </cell>
          <cell r="FM503">
            <v>-20.100000000000001</v>
          </cell>
          <cell r="FN503">
            <v>-8.9</v>
          </cell>
          <cell r="FO503">
            <v>-20.7</v>
          </cell>
          <cell r="FP503">
            <v>-13.7</v>
          </cell>
          <cell r="FQ503">
            <v>-10.8</v>
          </cell>
          <cell r="FR503">
            <v>-19.399999999999999</v>
          </cell>
          <cell r="FS503">
            <v>-16.100000000000001</v>
          </cell>
          <cell r="FT503">
            <v>-21.8</v>
          </cell>
          <cell r="FU503">
            <v>-29.4</v>
          </cell>
          <cell r="FV503">
            <v>-19.8</v>
          </cell>
          <cell r="FW503">
            <v>-9.1999999999999993</v>
          </cell>
          <cell r="FX503">
            <v>-19.600000000000001</v>
          </cell>
          <cell r="FY503">
            <v>-4.9000000000000004</v>
          </cell>
          <cell r="FZ503">
            <v>-10.9</v>
          </cell>
          <cell r="GA503">
            <v>-16.8</v>
          </cell>
          <cell r="GB503">
            <v>-17.399999999999999</v>
          </cell>
          <cell r="GC503">
            <v>-12.8</v>
          </cell>
          <cell r="GD503">
            <v>-20.2</v>
          </cell>
          <cell r="GE503">
            <v>-10.199999999999999</v>
          </cell>
          <cell r="GF503">
            <v>-12.7</v>
          </cell>
          <cell r="GG503">
            <v>-17.2</v>
          </cell>
          <cell r="GH503">
            <v>-15.1</v>
          </cell>
          <cell r="GI503">
            <v>-11.6</v>
          </cell>
          <cell r="GJ503">
            <v>-20.100000000000001</v>
          </cell>
          <cell r="GK503">
            <v>-14.3</v>
          </cell>
          <cell r="GL503">
            <v>-14.6</v>
          </cell>
          <cell r="GM503">
            <v>-15.1</v>
          </cell>
          <cell r="GN503">
            <v>-13.5</v>
          </cell>
          <cell r="GO503">
            <v>-8.8000000000000007</v>
          </cell>
          <cell r="GP503">
            <v>-3.6</v>
          </cell>
          <cell r="GQ503">
            <v>11.1</v>
          </cell>
          <cell r="GR503">
            <v>-3.2</v>
          </cell>
          <cell r="GS503">
            <v>35</v>
          </cell>
          <cell r="GT503">
            <v>23.7</v>
          </cell>
          <cell r="GU503">
            <v>15.2</v>
          </cell>
          <cell r="GV503">
            <v>-5.5</v>
          </cell>
          <cell r="GW503">
            <v>16.8</v>
          </cell>
          <cell r="GX503">
            <v>-40.5</v>
          </cell>
          <cell r="GY503">
            <v>-39.200000000000003</v>
          </cell>
          <cell r="GZ503">
            <v>-28.4</v>
          </cell>
          <cell r="HA503">
            <v>-12.8</v>
          </cell>
          <cell r="HB503">
            <v>-29.6</v>
          </cell>
          <cell r="HC503">
            <v>-21.8</v>
          </cell>
          <cell r="HD503">
            <v>-4.4000000000000004</v>
          </cell>
          <cell r="HE503">
            <v>-3.1</v>
          </cell>
          <cell r="HF503">
            <v>-7.6</v>
          </cell>
          <cell r="HG503">
            <v>-9</v>
          </cell>
          <cell r="HH503">
            <v>3.4</v>
          </cell>
          <cell r="HI503">
            <v>-2.5</v>
          </cell>
          <cell r="HJ503">
            <v>-9.5</v>
          </cell>
          <cell r="HK503">
            <v>-14.6</v>
          </cell>
          <cell r="HL503">
            <v>-6</v>
          </cell>
          <cell r="HM503">
            <v>-18.3</v>
          </cell>
          <cell r="HN503">
            <v>-16</v>
          </cell>
          <cell r="HO503">
            <v>-14.1</v>
          </cell>
        </row>
        <row r="504">
          <cell r="A504" t="str">
            <v>CTNXS</v>
          </cell>
          <cell r="B504" t="str">
            <v>Contribution to real growth of GDP</v>
          </cell>
          <cell r="C504" t="str">
            <v>Exports of services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0</v>
          </cell>
          <cell r="CG504">
            <v>0</v>
          </cell>
          <cell r="CH504">
            <v>0</v>
          </cell>
          <cell r="CI504">
            <v>0</v>
          </cell>
          <cell r="CJ504">
            <v>0</v>
          </cell>
          <cell r="CK504">
            <v>0</v>
          </cell>
          <cell r="CL504">
            <v>0</v>
          </cell>
          <cell r="CM504">
            <v>0</v>
          </cell>
          <cell r="CN504">
            <v>0</v>
          </cell>
          <cell r="CO504">
            <v>0</v>
          </cell>
          <cell r="CP504">
            <v>0</v>
          </cell>
          <cell r="CQ504">
            <v>0</v>
          </cell>
          <cell r="CR504">
            <v>2.7</v>
          </cell>
          <cell r="CS504">
            <v>2.8</v>
          </cell>
          <cell r="CT504">
            <v>1.2</v>
          </cell>
          <cell r="CU504">
            <v>1.4</v>
          </cell>
          <cell r="CV504">
            <v>2</v>
          </cell>
          <cell r="CW504">
            <v>0.9</v>
          </cell>
          <cell r="CX504">
            <v>0.2</v>
          </cell>
          <cell r="CY504">
            <v>0.3</v>
          </cell>
          <cell r="CZ504">
            <v>0.3</v>
          </cell>
          <cell r="DA504">
            <v>0.4</v>
          </cell>
          <cell r="DB504">
            <v>0.5</v>
          </cell>
          <cell r="DC504">
            <v>1.2</v>
          </cell>
          <cell r="DD504">
            <v>1.2</v>
          </cell>
          <cell r="DE504">
            <v>0.8</v>
          </cell>
          <cell r="DF504">
            <v>0.9</v>
          </cell>
          <cell r="DG504">
            <v>0.9</v>
          </cell>
          <cell r="DH504">
            <v>1.1000000000000001</v>
          </cell>
          <cell r="DI504">
            <v>1</v>
          </cell>
          <cell r="DJ504">
            <v>1.4</v>
          </cell>
          <cell r="DK504">
            <v>1.1000000000000001</v>
          </cell>
          <cell r="DL504">
            <v>2.2999999999999998</v>
          </cell>
          <cell r="DM504">
            <v>2.2000000000000002</v>
          </cell>
          <cell r="DN504">
            <v>2.2999999999999998</v>
          </cell>
          <cell r="DO504">
            <v>1.7</v>
          </cell>
          <cell r="DP504">
            <v>2.1</v>
          </cell>
          <cell r="DQ504">
            <v>1.6</v>
          </cell>
          <cell r="DR504">
            <v>1.5</v>
          </cell>
          <cell r="DS504">
            <v>2.1</v>
          </cell>
          <cell r="DT504">
            <v>1.6</v>
          </cell>
          <cell r="DU504">
            <v>1.7</v>
          </cell>
          <cell r="DV504">
            <v>2</v>
          </cell>
          <cell r="DW504">
            <v>1.1000000000000001</v>
          </cell>
          <cell r="DX504">
            <v>1.1000000000000001</v>
          </cell>
          <cell r="DY504">
            <v>2</v>
          </cell>
          <cell r="DZ504">
            <v>1.6</v>
          </cell>
          <cell r="EA504">
            <v>0.8</v>
          </cell>
          <cell r="EB504">
            <v>0.9</v>
          </cell>
          <cell r="EC504">
            <v>0.6</v>
          </cell>
          <cell r="ED504">
            <v>0.5</v>
          </cell>
          <cell r="EE504">
            <v>0.7</v>
          </cell>
          <cell r="EF504">
            <v>2.4</v>
          </cell>
          <cell r="EG504">
            <v>2.4</v>
          </cell>
          <cell r="EH504">
            <v>2.4</v>
          </cell>
          <cell r="EI504">
            <v>2.6</v>
          </cell>
          <cell r="EJ504">
            <v>2.4</v>
          </cell>
          <cell r="EK504">
            <v>1</v>
          </cell>
          <cell r="EL504">
            <v>0.5</v>
          </cell>
          <cell r="EM504">
            <v>-0.5</v>
          </cell>
          <cell r="EN504">
            <v>-1.6</v>
          </cell>
          <cell r="EO504">
            <v>-0.2</v>
          </cell>
          <cell r="EP504">
            <v>-1.7</v>
          </cell>
          <cell r="EQ504">
            <v>-2.2999999999999998</v>
          </cell>
          <cell r="ER504">
            <v>-0.3</v>
          </cell>
          <cell r="ES504">
            <v>0.9</v>
          </cell>
          <cell r="ET504">
            <v>-0.8</v>
          </cell>
          <cell r="EU504">
            <v>0.3</v>
          </cell>
          <cell r="EV504">
            <v>1.1000000000000001</v>
          </cell>
          <cell r="EW504">
            <v>2.7</v>
          </cell>
          <cell r="EX504">
            <v>3</v>
          </cell>
          <cell r="EY504">
            <v>1.8</v>
          </cell>
          <cell r="EZ504">
            <v>3.2</v>
          </cell>
          <cell r="FA504">
            <v>3.3</v>
          </cell>
          <cell r="FB504">
            <v>2.9</v>
          </cell>
          <cell r="FC504">
            <v>2.2000000000000002</v>
          </cell>
          <cell r="FD504">
            <v>2.9</v>
          </cell>
          <cell r="FE504">
            <v>1.9</v>
          </cell>
          <cell r="FF504">
            <v>1.8</v>
          </cell>
          <cell r="FG504">
            <v>1.1000000000000001</v>
          </cell>
          <cell r="FH504">
            <v>1.3</v>
          </cell>
          <cell r="FI504">
            <v>1.5</v>
          </cell>
          <cell r="FJ504">
            <v>1.1000000000000001</v>
          </cell>
          <cell r="FK504">
            <v>1.9</v>
          </cell>
          <cell r="FL504">
            <v>3.3</v>
          </cell>
          <cell r="FM504">
            <v>4.3</v>
          </cell>
          <cell r="FN504">
            <v>2.7</v>
          </cell>
          <cell r="FO504">
            <v>3.6</v>
          </cell>
          <cell r="FP504">
            <v>-2.2000000000000002</v>
          </cell>
          <cell r="FQ504">
            <v>2.9</v>
          </cell>
          <cell r="FR504">
            <v>3.5</v>
          </cell>
          <cell r="FS504">
            <v>2</v>
          </cell>
          <cell r="FT504">
            <v>4.7</v>
          </cell>
          <cell r="FU504">
            <v>9.1</v>
          </cell>
          <cell r="FV504">
            <v>4.3</v>
          </cell>
          <cell r="FW504">
            <v>3.1</v>
          </cell>
          <cell r="FX504">
            <v>5.2</v>
          </cell>
          <cell r="FY504">
            <v>3.8</v>
          </cell>
          <cell r="FZ504">
            <v>3.7</v>
          </cell>
          <cell r="GA504">
            <v>3.9</v>
          </cell>
          <cell r="GB504">
            <v>3.7</v>
          </cell>
          <cell r="GC504">
            <v>3.8</v>
          </cell>
          <cell r="GD504">
            <v>3.8</v>
          </cell>
          <cell r="GE504">
            <v>3.7</v>
          </cell>
          <cell r="GF504">
            <v>3.3</v>
          </cell>
          <cell r="GG504">
            <v>3.3</v>
          </cell>
          <cell r="GH504">
            <v>3.5</v>
          </cell>
          <cell r="GI504">
            <v>5.6</v>
          </cell>
          <cell r="GJ504">
            <v>4.5</v>
          </cell>
          <cell r="GK504">
            <v>6</v>
          </cell>
          <cell r="GL504">
            <v>5.5</v>
          </cell>
          <cell r="GM504">
            <v>5.4</v>
          </cell>
          <cell r="GN504">
            <v>3.7</v>
          </cell>
          <cell r="GO504">
            <v>3</v>
          </cell>
          <cell r="GP504">
            <v>1.7</v>
          </cell>
          <cell r="GQ504">
            <v>0.1</v>
          </cell>
          <cell r="GR504">
            <v>2</v>
          </cell>
          <cell r="GS504">
            <v>-2.4</v>
          </cell>
          <cell r="GT504">
            <v>-1.7</v>
          </cell>
          <cell r="GU504">
            <v>0.4</v>
          </cell>
          <cell r="GV504">
            <v>4</v>
          </cell>
          <cell r="GW504">
            <v>0.1</v>
          </cell>
          <cell r="GX504">
            <v>7.2</v>
          </cell>
          <cell r="GY504">
            <v>6.5</v>
          </cell>
          <cell r="GZ504">
            <v>6.5</v>
          </cell>
          <cell r="HA504">
            <v>4.0999999999999996</v>
          </cell>
          <cell r="HB504">
            <v>6</v>
          </cell>
          <cell r="HC504">
            <v>3.5</v>
          </cell>
          <cell r="HD504">
            <v>3.1</v>
          </cell>
          <cell r="HE504">
            <v>2.1</v>
          </cell>
          <cell r="HF504">
            <v>1.9</v>
          </cell>
          <cell r="HG504">
            <v>2.6</v>
          </cell>
          <cell r="HH504">
            <v>1.1000000000000001</v>
          </cell>
          <cell r="HI504">
            <v>1.2</v>
          </cell>
          <cell r="HJ504">
            <v>0.1</v>
          </cell>
          <cell r="HK504">
            <v>1.5</v>
          </cell>
          <cell r="HL504">
            <v>1</v>
          </cell>
          <cell r="HM504">
            <v>2.6</v>
          </cell>
          <cell r="HN504">
            <v>4</v>
          </cell>
          <cell r="HO504">
            <v>2.4</v>
          </cell>
        </row>
        <row r="505">
          <cell r="A505" t="str">
            <v>CTNMS</v>
          </cell>
          <cell r="B505" t="str">
            <v>Contribution to real growth of GDP</v>
          </cell>
          <cell r="C505" t="str">
            <v>Imports of services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0</v>
          </cell>
          <cell r="CN505">
            <v>0</v>
          </cell>
          <cell r="CO505">
            <v>0</v>
          </cell>
          <cell r="CP505">
            <v>0</v>
          </cell>
          <cell r="CQ505">
            <v>0</v>
          </cell>
          <cell r="CR505">
            <v>-2.9</v>
          </cell>
          <cell r="CS505">
            <v>-2.4</v>
          </cell>
          <cell r="CT505">
            <v>-2.6</v>
          </cell>
          <cell r="CU505">
            <v>-1.9</v>
          </cell>
          <cell r="CV505">
            <v>-2.4</v>
          </cell>
          <cell r="CW505">
            <v>-1.8</v>
          </cell>
          <cell r="CX505">
            <v>-0.8</v>
          </cell>
          <cell r="CY505">
            <v>-0.7</v>
          </cell>
          <cell r="CZ505">
            <v>-0.9</v>
          </cell>
          <cell r="DA505">
            <v>-1</v>
          </cell>
          <cell r="DB505">
            <v>-0.6</v>
          </cell>
          <cell r="DC505">
            <v>-2.1</v>
          </cell>
          <cell r="DD505">
            <v>-2.2999999999999998</v>
          </cell>
          <cell r="DE505">
            <v>-1.9</v>
          </cell>
          <cell r="DF505">
            <v>-1.7</v>
          </cell>
          <cell r="DG505">
            <v>-2.4</v>
          </cell>
          <cell r="DH505">
            <v>-1.6</v>
          </cell>
          <cell r="DI505">
            <v>-1.2</v>
          </cell>
          <cell r="DJ505">
            <v>-2.2000000000000002</v>
          </cell>
          <cell r="DK505">
            <v>-1.8</v>
          </cell>
          <cell r="DL505">
            <v>-2.1</v>
          </cell>
          <cell r="DM505">
            <v>-2</v>
          </cell>
          <cell r="DN505">
            <v>-2.1</v>
          </cell>
          <cell r="DO505">
            <v>-1.4</v>
          </cell>
          <cell r="DP505">
            <v>-1.9</v>
          </cell>
          <cell r="DQ505">
            <v>-1</v>
          </cell>
          <cell r="DR505">
            <v>-1.3</v>
          </cell>
          <cell r="DS505">
            <v>-0.9</v>
          </cell>
          <cell r="DT505">
            <v>-0.4</v>
          </cell>
          <cell r="DU505">
            <v>-0.9</v>
          </cell>
          <cell r="DV505">
            <v>-1.6</v>
          </cell>
          <cell r="DW505">
            <v>-1.1000000000000001</v>
          </cell>
          <cell r="DX505">
            <v>-1.3</v>
          </cell>
          <cell r="DY505">
            <v>-1.5</v>
          </cell>
          <cell r="DZ505">
            <v>-1.4</v>
          </cell>
          <cell r="EA505">
            <v>-0.6</v>
          </cell>
          <cell r="EB505">
            <v>-0.4</v>
          </cell>
          <cell r="EC505">
            <v>-0.3</v>
          </cell>
          <cell r="ED505">
            <v>0.1</v>
          </cell>
          <cell r="EE505">
            <v>-0.3</v>
          </cell>
          <cell r="EF505">
            <v>-0.5</v>
          </cell>
          <cell r="EG505">
            <v>-0.5</v>
          </cell>
          <cell r="EH505">
            <v>-0.6</v>
          </cell>
          <cell r="EI505">
            <v>-1.4</v>
          </cell>
          <cell r="EJ505">
            <v>-0.8</v>
          </cell>
          <cell r="EK505">
            <v>-0.9</v>
          </cell>
          <cell r="EL505">
            <v>-0.4</v>
          </cell>
          <cell r="EM505">
            <v>-1.1000000000000001</v>
          </cell>
          <cell r="EN505">
            <v>-0.3</v>
          </cell>
          <cell r="EO505">
            <v>-0.7</v>
          </cell>
          <cell r="EP505">
            <v>-0.8</v>
          </cell>
          <cell r="EQ505">
            <v>-0.6</v>
          </cell>
          <cell r="ER505">
            <v>0</v>
          </cell>
          <cell r="ES505">
            <v>-0.4</v>
          </cell>
          <cell r="ET505">
            <v>-0.4</v>
          </cell>
          <cell r="EU505">
            <v>0.5</v>
          </cell>
          <cell r="EV505">
            <v>0.6</v>
          </cell>
          <cell r="EW505">
            <v>0.1</v>
          </cell>
          <cell r="EX505">
            <v>0.7</v>
          </cell>
          <cell r="EY505">
            <v>0.5</v>
          </cell>
          <cell r="EZ505">
            <v>0.4</v>
          </cell>
          <cell r="FA505">
            <v>-0.6</v>
          </cell>
          <cell r="FB505">
            <v>-0.6</v>
          </cell>
          <cell r="FC505">
            <v>-0.3</v>
          </cell>
          <cell r="FD505">
            <v>-0.3</v>
          </cell>
          <cell r="FE505">
            <v>-0.8</v>
          </cell>
          <cell r="FF505">
            <v>-0.5</v>
          </cell>
          <cell r="FG505">
            <v>0</v>
          </cell>
          <cell r="FH505">
            <v>0</v>
          </cell>
          <cell r="FI505">
            <v>-0.3</v>
          </cell>
          <cell r="FJ505">
            <v>-0.5</v>
          </cell>
          <cell r="FK505">
            <v>0.1</v>
          </cell>
          <cell r="FL505">
            <v>-0.9</v>
          </cell>
          <cell r="FM505">
            <v>-1.1000000000000001</v>
          </cell>
          <cell r="FN505">
            <v>-0.6</v>
          </cell>
          <cell r="FO505">
            <v>0.6</v>
          </cell>
          <cell r="FP505">
            <v>2.2999999999999998</v>
          </cell>
          <cell r="FQ505">
            <v>-0.2</v>
          </cell>
          <cell r="FR505">
            <v>-0.8</v>
          </cell>
          <cell r="FS505">
            <v>0.4</v>
          </cell>
          <cell r="FT505">
            <v>-1.3</v>
          </cell>
          <cell r="FU505">
            <v>-5</v>
          </cell>
          <cell r="FV505">
            <v>-1.9</v>
          </cell>
          <cell r="FW505">
            <v>-1.6</v>
          </cell>
          <cell r="FX505">
            <v>-2.4</v>
          </cell>
          <cell r="FY505">
            <v>-1.9</v>
          </cell>
          <cell r="FZ505">
            <v>-0.9</v>
          </cell>
          <cell r="GA505">
            <v>-1.6</v>
          </cell>
          <cell r="GB505">
            <v>-1.2</v>
          </cell>
          <cell r="GC505">
            <v>-1.4</v>
          </cell>
          <cell r="GD505">
            <v>-1.1000000000000001</v>
          </cell>
          <cell r="GE505">
            <v>-2.1</v>
          </cell>
          <cell r="GF505">
            <v>-1.4</v>
          </cell>
          <cell r="GG505">
            <v>-1.7</v>
          </cell>
          <cell r="GH505">
            <v>-1.6</v>
          </cell>
          <cell r="GI505">
            <v>-2.4</v>
          </cell>
          <cell r="GJ505">
            <v>-2.2000000000000002</v>
          </cell>
          <cell r="GK505">
            <v>-2.4</v>
          </cell>
          <cell r="GL505">
            <v>-2.2999999999999998</v>
          </cell>
          <cell r="GM505">
            <v>-2.2999999999999998</v>
          </cell>
          <cell r="GN505">
            <v>-2.8</v>
          </cell>
          <cell r="GO505">
            <v>-1.4</v>
          </cell>
          <cell r="GP505">
            <v>-1</v>
          </cell>
          <cell r="GQ505">
            <v>0.2</v>
          </cell>
          <cell r="GR505">
            <v>-1.2</v>
          </cell>
          <cell r="GS505">
            <v>2.5</v>
          </cell>
          <cell r="GT505">
            <v>1.6</v>
          </cell>
          <cell r="GU505">
            <v>1.1000000000000001</v>
          </cell>
          <cell r="GV505">
            <v>-0.7</v>
          </cell>
          <cell r="GW505">
            <v>1.1000000000000001</v>
          </cell>
          <cell r="GX505">
            <v>-2.5</v>
          </cell>
          <cell r="GY505">
            <v>-2.6</v>
          </cell>
          <cell r="GZ505">
            <v>-2.4</v>
          </cell>
          <cell r="HA505">
            <v>-1.7</v>
          </cell>
          <cell r="HB505">
            <v>-2.2999999999999998</v>
          </cell>
          <cell r="HC505">
            <v>-1.4</v>
          </cell>
          <cell r="HD505">
            <v>-0.8</v>
          </cell>
          <cell r="HE505">
            <v>-0.5</v>
          </cell>
          <cell r="HF505">
            <v>-0.5</v>
          </cell>
          <cell r="HG505">
            <v>-0.8</v>
          </cell>
          <cell r="HH505">
            <v>-0.7</v>
          </cell>
          <cell r="HI505">
            <v>-0.2</v>
          </cell>
          <cell r="HJ505">
            <v>0.4</v>
          </cell>
          <cell r="HK505">
            <v>0.2</v>
          </cell>
          <cell r="HL505">
            <v>-0.1</v>
          </cell>
          <cell r="HM505">
            <v>-0.1</v>
          </cell>
          <cell r="HN505">
            <v>0.2</v>
          </cell>
          <cell r="HO505">
            <v>-0.6</v>
          </cell>
        </row>
        <row r="507">
          <cell r="A507" t="str">
            <v>CONGDP6</v>
          </cell>
          <cell r="B507" t="str">
            <v>Gross domestic product</v>
          </cell>
          <cell r="C507" t="str">
            <v>formula</v>
          </cell>
          <cell r="D507" t="str">
            <v>NXGS + DD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102035</v>
          </cell>
          <cell r="BE507">
            <v>110164</v>
          </cell>
          <cell r="BF507">
            <v>114539</v>
          </cell>
          <cell r="BG507">
            <v>112080</v>
          </cell>
          <cell r="BH507">
            <v>438536</v>
          </cell>
          <cell r="BI507">
            <v>113017</v>
          </cell>
          <cell r="BJ507">
            <v>117060</v>
          </cell>
          <cell r="BK507">
            <v>121811</v>
          </cell>
          <cell r="BL507">
            <v>127268</v>
          </cell>
          <cell r="BM507">
            <v>479148</v>
          </cell>
          <cell r="BN507">
            <v>119521</v>
          </cell>
          <cell r="BO507">
            <v>118812</v>
          </cell>
          <cell r="BP507">
            <v>125797</v>
          </cell>
          <cell r="BQ507">
            <v>128857</v>
          </cell>
          <cell r="BR507">
            <v>493282</v>
          </cell>
          <cell r="BS507">
            <v>120176</v>
          </cell>
          <cell r="BT507">
            <v>126274</v>
          </cell>
          <cell r="BU507">
            <v>135400</v>
          </cell>
          <cell r="BV507">
            <v>140788</v>
          </cell>
          <cell r="BW507">
            <v>522765</v>
          </cell>
          <cell r="BX507">
            <v>135179</v>
          </cell>
          <cell r="BY507">
            <v>144265</v>
          </cell>
          <cell r="BZ507">
            <v>149967</v>
          </cell>
          <cell r="CA507">
            <v>145503</v>
          </cell>
          <cell r="CB507">
            <v>574904</v>
          </cell>
          <cell r="CC507">
            <v>143266</v>
          </cell>
          <cell r="CD507">
            <v>140573</v>
          </cell>
          <cell r="CE507">
            <v>146168</v>
          </cell>
          <cell r="CF507">
            <v>149017</v>
          </cell>
          <cell r="CG507">
            <v>579257</v>
          </cell>
          <cell r="CH507">
            <v>144097</v>
          </cell>
          <cell r="CI507">
            <v>152460</v>
          </cell>
          <cell r="CJ507">
            <v>170934</v>
          </cell>
          <cell r="CK507">
            <v>175827</v>
          </cell>
          <cell r="CL507">
            <v>643300</v>
          </cell>
          <cell r="CM507">
            <v>163049</v>
          </cell>
          <cell r="CN507">
            <v>173116</v>
          </cell>
          <cell r="CO507">
            <v>196901</v>
          </cell>
          <cell r="CP507">
            <v>196427</v>
          </cell>
          <cell r="CQ507">
            <v>729493</v>
          </cell>
          <cell r="CR507">
            <v>178861</v>
          </cell>
          <cell r="CS507">
            <v>188624</v>
          </cell>
          <cell r="CT507">
            <v>211188</v>
          </cell>
          <cell r="CU507">
            <v>212912</v>
          </cell>
          <cell r="CV507">
            <v>791585</v>
          </cell>
          <cell r="CW507">
            <v>191122</v>
          </cell>
          <cell r="CX507">
            <v>194183</v>
          </cell>
          <cell r="CY507">
            <v>211761</v>
          </cell>
          <cell r="CZ507">
            <v>212545</v>
          </cell>
          <cell r="DA507">
            <v>809611</v>
          </cell>
          <cell r="DB507">
            <v>192845</v>
          </cell>
          <cell r="DC507">
            <v>202828</v>
          </cell>
          <cell r="DD507">
            <v>222203</v>
          </cell>
          <cell r="DE507">
            <v>222748</v>
          </cell>
          <cell r="DF507">
            <v>840624</v>
          </cell>
          <cell r="DG507">
            <v>204551</v>
          </cell>
          <cell r="DH507">
            <v>213559</v>
          </cell>
          <cell r="DI507">
            <v>233704</v>
          </cell>
          <cell r="DJ507">
            <v>236742</v>
          </cell>
          <cell r="DK507">
            <v>888556</v>
          </cell>
          <cell r="DL507">
            <v>217379</v>
          </cell>
          <cell r="DM507">
            <v>227754</v>
          </cell>
          <cell r="DN507">
            <v>249391</v>
          </cell>
          <cell r="DO507">
            <v>249433</v>
          </cell>
          <cell r="DP507">
            <v>943957</v>
          </cell>
          <cell r="DQ507">
            <v>231229</v>
          </cell>
          <cell r="DR507">
            <v>241612</v>
          </cell>
          <cell r="DS507">
            <v>264179</v>
          </cell>
          <cell r="DT507">
            <v>265474</v>
          </cell>
          <cell r="DU507">
            <v>1002494</v>
          </cell>
          <cell r="DV507">
            <v>249505</v>
          </cell>
          <cell r="DW507">
            <v>257967</v>
          </cell>
          <cell r="DX507">
            <v>276287</v>
          </cell>
          <cell r="DY507">
            <v>279246</v>
          </cell>
          <cell r="DZ507">
            <v>1063005</v>
          </cell>
          <cell r="EA507">
            <v>259184</v>
          </cell>
          <cell r="EB507">
            <v>265526</v>
          </cell>
          <cell r="EC507">
            <v>279792</v>
          </cell>
          <cell r="ED507">
            <v>283736</v>
          </cell>
          <cell r="EE507">
            <v>1088238</v>
          </cell>
          <cell r="EF507">
            <v>265599</v>
          </cell>
          <cell r="EG507">
            <v>275207</v>
          </cell>
          <cell r="EH507">
            <v>293133</v>
          </cell>
          <cell r="EI507">
            <v>300642</v>
          </cell>
          <cell r="EJ507">
            <v>1134581</v>
          </cell>
          <cell r="EK507">
            <v>281148</v>
          </cell>
          <cell r="EL507">
            <v>295785</v>
          </cell>
          <cell r="EM507">
            <v>311522</v>
          </cell>
          <cell r="EN507">
            <v>303985</v>
          </cell>
          <cell r="EO507">
            <v>1192440</v>
          </cell>
          <cell r="EP507">
            <v>273638</v>
          </cell>
          <cell r="EQ507">
            <v>278088</v>
          </cell>
          <cell r="ER507">
            <v>285762</v>
          </cell>
          <cell r="ES507">
            <v>284806</v>
          </cell>
          <cell r="ET507">
            <v>1122294</v>
          </cell>
          <cell r="EU507">
            <v>265305</v>
          </cell>
          <cell r="EV507">
            <v>279330</v>
          </cell>
          <cell r="EW507">
            <v>297197</v>
          </cell>
          <cell r="EX507">
            <v>308594</v>
          </cell>
          <cell r="EY507">
            <v>1150426</v>
          </cell>
          <cell r="EZ507">
            <v>293636</v>
          </cell>
          <cell r="FA507">
            <v>300041</v>
          </cell>
          <cell r="FB507">
            <v>318663</v>
          </cell>
          <cell r="FC507">
            <v>326248</v>
          </cell>
          <cell r="FD507">
            <v>1238588</v>
          </cell>
          <cell r="FE507">
            <v>299655</v>
          </cell>
          <cell r="FF507">
            <v>303344</v>
          </cell>
          <cell r="FG507">
            <v>319041</v>
          </cell>
          <cell r="FH507">
            <v>323495</v>
          </cell>
          <cell r="FI507">
            <v>1245535</v>
          </cell>
          <cell r="FJ507">
            <v>297913</v>
          </cell>
          <cell r="FK507">
            <v>304849</v>
          </cell>
          <cell r="FL507">
            <v>326549</v>
          </cell>
          <cell r="FM507">
            <v>336859</v>
          </cell>
          <cell r="FN507">
            <v>1266170</v>
          </cell>
          <cell r="FO507">
            <v>309452</v>
          </cell>
          <cell r="FP507">
            <v>303133</v>
          </cell>
          <cell r="FQ507">
            <v>339578</v>
          </cell>
          <cell r="FR507">
            <v>352705</v>
          </cell>
          <cell r="FS507">
            <v>1304868</v>
          </cell>
          <cell r="FT507">
            <v>333924</v>
          </cell>
          <cell r="FU507">
            <v>339892</v>
          </cell>
          <cell r="FV507">
            <v>363032</v>
          </cell>
          <cell r="FW507">
            <v>381545</v>
          </cell>
          <cell r="FX507">
            <v>1418393</v>
          </cell>
          <cell r="FY507">
            <v>355216</v>
          </cell>
          <cell r="FZ507">
            <v>364712</v>
          </cell>
          <cell r="GA507">
            <v>393310</v>
          </cell>
          <cell r="GB507">
            <v>409949</v>
          </cell>
          <cell r="GC507">
            <v>1523187</v>
          </cell>
          <cell r="GD507">
            <v>387197</v>
          </cell>
          <cell r="GE507">
            <v>386978</v>
          </cell>
          <cell r="GF507">
            <v>418443</v>
          </cell>
          <cell r="GG507">
            <v>437689</v>
          </cell>
          <cell r="GH507">
            <v>1630307</v>
          </cell>
          <cell r="GI507">
            <v>409941</v>
          </cell>
          <cell r="GJ507">
            <v>410861</v>
          </cell>
          <cell r="GK507">
            <v>446512</v>
          </cell>
          <cell r="GL507">
            <v>468389</v>
          </cell>
          <cell r="GM507">
            <v>1735703</v>
          </cell>
          <cell r="GN507">
            <v>438782</v>
          </cell>
          <cell r="GO507">
            <v>427313</v>
          </cell>
          <cell r="GP507">
            <v>450728</v>
          </cell>
          <cell r="GQ507">
            <v>455814</v>
          </cell>
          <cell r="GR507">
            <v>1772637</v>
          </cell>
          <cell r="GS507">
            <v>404712</v>
          </cell>
          <cell r="GT507">
            <v>414170</v>
          </cell>
          <cell r="GU507">
            <v>443089</v>
          </cell>
          <cell r="GV507">
            <v>467075</v>
          </cell>
          <cell r="GW507">
            <v>1729046</v>
          </cell>
          <cell r="GX507">
            <v>436801</v>
          </cell>
          <cell r="GY507">
            <v>440588</v>
          </cell>
          <cell r="GZ507">
            <v>472164</v>
          </cell>
          <cell r="HA507">
            <v>496952</v>
          </cell>
          <cell r="HB507">
            <v>1846505</v>
          </cell>
          <cell r="HC507">
            <v>470134</v>
          </cell>
          <cell r="HD507">
            <v>463278</v>
          </cell>
          <cell r="HE507">
            <v>490911</v>
          </cell>
          <cell r="HF507">
            <v>511760</v>
          </cell>
          <cell r="HG507">
            <v>1936083</v>
          </cell>
          <cell r="HH507">
            <v>473191</v>
          </cell>
          <cell r="HI507">
            <v>467305</v>
          </cell>
          <cell r="HJ507">
            <v>498333</v>
          </cell>
          <cell r="HK507">
            <v>526324</v>
          </cell>
          <cell r="HL507">
            <v>1965153</v>
          </cell>
          <cell r="HM507">
            <v>486681</v>
          </cell>
          <cell r="HN507">
            <v>482169</v>
          </cell>
          <cell r="HO507">
            <v>512600</v>
          </cell>
        </row>
        <row r="508">
          <cell r="A508" t="str">
            <v>CONTXG6</v>
          </cell>
          <cell r="B508" t="str">
            <v>Total exports of goods</v>
          </cell>
          <cell r="C508" t="str">
            <v>BPM6</v>
          </cell>
          <cell r="D508" t="str">
            <v>Source Team 1B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38802</v>
          </cell>
          <cell r="BE508">
            <v>47148</v>
          </cell>
          <cell r="BF508">
            <v>49521</v>
          </cell>
          <cell r="BG508">
            <v>49632</v>
          </cell>
          <cell r="BH508">
            <v>184010</v>
          </cell>
          <cell r="BI508">
            <v>46412</v>
          </cell>
          <cell r="BJ508">
            <v>52039</v>
          </cell>
          <cell r="BK508">
            <v>56029</v>
          </cell>
          <cell r="BL508">
            <v>56647</v>
          </cell>
          <cell r="BM508">
            <v>210039</v>
          </cell>
          <cell r="BN508">
            <v>45586</v>
          </cell>
          <cell r="BO508">
            <v>49815</v>
          </cell>
          <cell r="BP508">
            <v>53048</v>
          </cell>
          <cell r="BQ508">
            <v>55795</v>
          </cell>
          <cell r="BR508">
            <v>203163</v>
          </cell>
          <cell r="BS508">
            <v>46229</v>
          </cell>
          <cell r="BT508">
            <v>55750</v>
          </cell>
          <cell r="BU508">
            <v>62696</v>
          </cell>
          <cell r="BV508">
            <v>67211</v>
          </cell>
          <cell r="BW508">
            <v>230996</v>
          </cell>
          <cell r="BX508">
            <v>60839</v>
          </cell>
          <cell r="BY508">
            <v>69115</v>
          </cell>
          <cell r="BZ508">
            <v>75351</v>
          </cell>
          <cell r="CA508">
            <v>75942</v>
          </cell>
          <cell r="CB508">
            <v>280698</v>
          </cell>
          <cell r="CC508">
            <v>68662</v>
          </cell>
          <cell r="CD508">
            <v>73827</v>
          </cell>
          <cell r="CE508">
            <v>75719</v>
          </cell>
          <cell r="CF508">
            <v>77607</v>
          </cell>
          <cell r="CG508">
            <v>295262</v>
          </cell>
          <cell r="CH508">
            <v>65888</v>
          </cell>
          <cell r="CI508">
            <v>79447</v>
          </cell>
          <cell r="CJ508">
            <v>90321</v>
          </cell>
          <cell r="CK508">
            <v>98589</v>
          </cell>
          <cell r="CL508">
            <v>334267</v>
          </cell>
          <cell r="CM508">
            <v>88518</v>
          </cell>
          <cell r="CN508">
            <v>105958</v>
          </cell>
          <cell r="CO508">
            <v>119701</v>
          </cell>
          <cell r="CP508">
            <v>122452</v>
          </cell>
          <cell r="CQ508">
            <v>436629</v>
          </cell>
          <cell r="CR508">
            <v>109043</v>
          </cell>
          <cell r="CS508">
            <v>128798</v>
          </cell>
          <cell r="CT508">
            <v>149905</v>
          </cell>
          <cell r="CU508">
            <v>155306</v>
          </cell>
          <cell r="CV508">
            <v>543052</v>
          </cell>
          <cell r="CW508">
            <v>129740</v>
          </cell>
          <cell r="CX508">
            <v>145523</v>
          </cell>
          <cell r="CY508">
            <v>159394</v>
          </cell>
          <cell r="CZ508">
            <v>154295</v>
          </cell>
          <cell r="DA508">
            <v>588952</v>
          </cell>
          <cell r="DB508">
            <v>130401</v>
          </cell>
          <cell r="DC508">
            <v>153844</v>
          </cell>
          <cell r="DD508">
            <v>168776</v>
          </cell>
          <cell r="DE508">
            <v>182140</v>
          </cell>
          <cell r="DF508">
            <v>635161</v>
          </cell>
          <cell r="DG508">
            <v>149263</v>
          </cell>
          <cell r="DH508">
            <v>175726</v>
          </cell>
          <cell r="DI508">
            <v>199153</v>
          </cell>
          <cell r="DJ508">
            <v>212561</v>
          </cell>
          <cell r="DK508">
            <v>736703</v>
          </cell>
          <cell r="DL508">
            <v>182059</v>
          </cell>
          <cell r="DM508">
            <v>213854</v>
          </cell>
          <cell r="DN508">
            <v>235907</v>
          </cell>
          <cell r="DO508">
            <v>248540</v>
          </cell>
          <cell r="DP508">
            <v>880360</v>
          </cell>
          <cell r="DQ508">
            <v>213686</v>
          </cell>
          <cell r="DR508">
            <v>242663</v>
          </cell>
          <cell r="DS508">
            <v>272062</v>
          </cell>
          <cell r="DT508">
            <v>269909</v>
          </cell>
          <cell r="DU508">
            <v>998320</v>
          </cell>
          <cell r="DV508">
            <v>233139</v>
          </cell>
          <cell r="DW508">
            <v>268227</v>
          </cell>
          <cell r="DX508">
            <v>298507</v>
          </cell>
          <cell r="DY508">
            <v>296974</v>
          </cell>
          <cell r="DZ508">
            <v>1096847</v>
          </cell>
          <cell r="EA508">
            <v>268910</v>
          </cell>
          <cell r="EB508">
            <v>300256</v>
          </cell>
          <cell r="EC508">
            <v>336691</v>
          </cell>
          <cell r="ED508">
            <v>316828</v>
          </cell>
          <cell r="EE508">
            <v>1222685</v>
          </cell>
          <cell r="EF508">
            <v>288685</v>
          </cell>
          <cell r="EG508">
            <v>315927</v>
          </cell>
          <cell r="EH508">
            <v>350403</v>
          </cell>
          <cell r="EI508">
            <v>337865</v>
          </cell>
          <cell r="EJ508">
            <v>1292880</v>
          </cell>
          <cell r="EK508">
            <v>303244</v>
          </cell>
          <cell r="EL508">
            <v>345102</v>
          </cell>
          <cell r="EM508">
            <v>380312</v>
          </cell>
          <cell r="EN508">
            <v>373110</v>
          </cell>
          <cell r="EO508">
            <v>1401768</v>
          </cell>
          <cell r="EP508">
            <v>310183</v>
          </cell>
          <cell r="EQ508">
            <v>334756</v>
          </cell>
          <cell r="ER508">
            <v>347804</v>
          </cell>
          <cell r="ES508">
            <v>337281</v>
          </cell>
          <cell r="ET508">
            <v>1330024</v>
          </cell>
          <cell r="EU508">
            <v>287721</v>
          </cell>
          <cell r="EV508">
            <v>323226</v>
          </cell>
          <cell r="EW508">
            <v>369780</v>
          </cell>
          <cell r="EX508">
            <v>376192</v>
          </cell>
          <cell r="EY508">
            <v>1356919</v>
          </cell>
          <cell r="EZ508">
            <v>348112</v>
          </cell>
          <cell r="FA508">
            <v>385557</v>
          </cell>
          <cell r="FB508">
            <v>444238</v>
          </cell>
          <cell r="FC508">
            <v>430522</v>
          </cell>
          <cell r="FD508">
            <v>1608429</v>
          </cell>
          <cell r="FE508">
            <v>363454</v>
          </cell>
          <cell r="FF508">
            <v>382849</v>
          </cell>
          <cell r="FG508">
            <v>426025</v>
          </cell>
          <cell r="FH508">
            <v>407237</v>
          </cell>
          <cell r="FI508">
            <v>1579565</v>
          </cell>
          <cell r="FJ508">
            <v>353982</v>
          </cell>
          <cell r="FK508">
            <v>399751</v>
          </cell>
          <cell r="FL508">
            <v>481390</v>
          </cell>
          <cell r="FM508">
            <v>476570</v>
          </cell>
          <cell r="FN508">
            <v>1711693</v>
          </cell>
          <cell r="FO508">
            <v>425112</v>
          </cell>
          <cell r="FP508">
            <v>457180</v>
          </cell>
          <cell r="FQ508">
            <v>535125</v>
          </cell>
          <cell r="FR508">
            <v>548665</v>
          </cell>
          <cell r="FS508">
            <v>1966082</v>
          </cell>
          <cell r="FT508">
            <v>495415</v>
          </cell>
          <cell r="FU508">
            <v>547515</v>
          </cell>
          <cell r="FV508">
            <v>612303</v>
          </cell>
          <cell r="FW508">
            <v>618421</v>
          </cell>
          <cell r="FX508">
            <v>2273654</v>
          </cell>
          <cell r="FY508">
            <v>546818</v>
          </cell>
          <cell r="FZ508">
            <v>616371</v>
          </cell>
          <cell r="GA508">
            <v>702412</v>
          </cell>
          <cell r="GB508">
            <v>690358</v>
          </cell>
          <cell r="GC508">
            <v>2555959</v>
          </cell>
          <cell r="GD508">
            <v>625639</v>
          </cell>
          <cell r="GE508">
            <v>653817</v>
          </cell>
          <cell r="GF508">
            <v>764059</v>
          </cell>
          <cell r="GG508">
            <v>774062</v>
          </cell>
          <cell r="GH508">
            <v>2817577</v>
          </cell>
          <cell r="GI508">
            <v>657168</v>
          </cell>
          <cell r="GJ508">
            <v>722294</v>
          </cell>
          <cell r="GK508">
            <v>816219</v>
          </cell>
          <cell r="GL508">
            <v>815590</v>
          </cell>
          <cell r="GM508">
            <v>3011271</v>
          </cell>
          <cell r="GN508">
            <v>727607</v>
          </cell>
          <cell r="GO508">
            <v>758563</v>
          </cell>
          <cell r="GP508">
            <v>822458</v>
          </cell>
          <cell r="GQ508">
            <v>800250</v>
          </cell>
          <cell r="GR508">
            <v>3108878</v>
          </cell>
          <cell r="GS508">
            <v>567130</v>
          </cell>
          <cell r="GT508">
            <v>686199</v>
          </cell>
          <cell r="GU508">
            <v>728569</v>
          </cell>
          <cell r="GV508">
            <v>777080</v>
          </cell>
          <cell r="GW508">
            <v>2758978</v>
          </cell>
          <cell r="GX508">
            <v>690406</v>
          </cell>
          <cell r="GY508">
            <v>820875</v>
          </cell>
          <cell r="GZ508">
            <v>893821</v>
          </cell>
          <cell r="HA508">
            <v>851359</v>
          </cell>
          <cell r="HB508">
            <v>3256461</v>
          </cell>
          <cell r="HC508">
            <v>815877</v>
          </cell>
          <cell r="HD508">
            <v>825679</v>
          </cell>
          <cell r="HE508">
            <v>880447</v>
          </cell>
          <cell r="HF508">
            <v>884762</v>
          </cell>
          <cell r="HG508">
            <v>3406765</v>
          </cell>
          <cell r="HH508">
            <v>787941</v>
          </cell>
          <cell r="HI508">
            <v>840737</v>
          </cell>
          <cell r="HJ508">
            <v>927069</v>
          </cell>
          <cell r="HK508">
            <v>942557</v>
          </cell>
          <cell r="HL508">
            <v>3498304</v>
          </cell>
          <cell r="HM508">
            <v>864676</v>
          </cell>
          <cell r="HN508">
            <v>911600</v>
          </cell>
          <cell r="HO508">
            <v>1014261</v>
          </cell>
        </row>
        <row r="509">
          <cell r="A509" t="str">
            <v>CONXS6</v>
          </cell>
          <cell r="B509" t="str">
            <v>6. Exports of services</v>
          </cell>
          <cell r="C509" t="str">
            <v>BPM6</v>
          </cell>
          <cell r="D509" t="str">
            <v>Source Team 3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22352</v>
          </cell>
          <cell r="BE509">
            <v>23295</v>
          </cell>
          <cell r="BF509">
            <v>22175</v>
          </cell>
          <cell r="BG509">
            <v>21284</v>
          </cell>
          <cell r="BH509">
            <v>89065</v>
          </cell>
          <cell r="BI509">
            <v>24775</v>
          </cell>
          <cell r="BJ509">
            <v>24694</v>
          </cell>
          <cell r="BK509">
            <v>24279</v>
          </cell>
          <cell r="BL509">
            <v>24207</v>
          </cell>
          <cell r="BM509">
            <v>97968</v>
          </cell>
          <cell r="BN509">
            <v>26466</v>
          </cell>
          <cell r="BO509">
            <v>25449</v>
          </cell>
          <cell r="BP509">
            <v>24880</v>
          </cell>
          <cell r="BQ509">
            <v>24750</v>
          </cell>
          <cell r="BR509">
            <v>101642</v>
          </cell>
          <cell r="BS509">
            <v>25726</v>
          </cell>
          <cell r="BT509">
            <v>26746</v>
          </cell>
          <cell r="BU509">
            <v>27110</v>
          </cell>
          <cell r="BV509">
            <v>28370</v>
          </cell>
          <cell r="BW509">
            <v>107955</v>
          </cell>
          <cell r="BX509">
            <v>29529</v>
          </cell>
          <cell r="BY509">
            <v>30667</v>
          </cell>
          <cell r="BZ509">
            <v>29512</v>
          </cell>
          <cell r="CA509">
            <v>28991</v>
          </cell>
          <cell r="CB509">
            <v>118659</v>
          </cell>
          <cell r="CC509">
            <v>33110</v>
          </cell>
          <cell r="CD509">
            <v>32206</v>
          </cell>
          <cell r="CE509">
            <v>29277</v>
          </cell>
          <cell r="CF509">
            <v>29973</v>
          </cell>
          <cell r="CG509">
            <v>124648</v>
          </cell>
          <cell r="CH509">
            <v>32485</v>
          </cell>
          <cell r="CI509">
            <v>34495</v>
          </cell>
          <cell r="CJ509">
            <v>36004</v>
          </cell>
          <cell r="CK509">
            <v>37674</v>
          </cell>
          <cell r="CL509">
            <v>140662</v>
          </cell>
          <cell r="CM509">
            <v>38418</v>
          </cell>
          <cell r="CN509">
            <v>40403</v>
          </cell>
          <cell r="CO509">
            <v>42069</v>
          </cell>
          <cell r="CP509">
            <v>43775</v>
          </cell>
          <cell r="CQ509">
            <v>164665</v>
          </cell>
          <cell r="CR509">
            <v>42592</v>
          </cell>
          <cell r="CS509">
            <v>44779</v>
          </cell>
          <cell r="CT509">
            <v>44045</v>
          </cell>
          <cell r="CU509">
            <v>46081</v>
          </cell>
          <cell r="CV509">
            <v>177497</v>
          </cell>
          <cell r="CW509">
            <v>43832</v>
          </cell>
          <cell r="CX509">
            <v>44668</v>
          </cell>
          <cell r="CY509">
            <v>44026</v>
          </cell>
          <cell r="CZ509">
            <v>46098</v>
          </cell>
          <cell r="DA509">
            <v>178624</v>
          </cell>
          <cell r="DB509">
            <v>44509</v>
          </cell>
          <cell r="DC509">
            <v>46595</v>
          </cell>
          <cell r="DD509">
            <v>46112</v>
          </cell>
          <cell r="DE509">
            <v>47233</v>
          </cell>
          <cell r="DF509">
            <v>184449</v>
          </cell>
          <cell r="DG509">
            <v>46067</v>
          </cell>
          <cell r="DH509">
            <v>48526</v>
          </cell>
          <cell r="DI509">
            <v>47973</v>
          </cell>
          <cell r="DJ509">
            <v>50097</v>
          </cell>
          <cell r="DK509">
            <v>192663</v>
          </cell>
          <cell r="DL509">
            <v>50512</v>
          </cell>
          <cell r="DM509">
            <v>52842</v>
          </cell>
          <cell r="DN509">
            <v>53152</v>
          </cell>
          <cell r="DO509">
            <v>53648</v>
          </cell>
          <cell r="DP509">
            <v>210154</v>
          </cell>
          <cell r="DQ509">
            <v>52987</v>
          </cell>
          <cell r="DR509">
            <v>55630</v>
          </cell>
          <cell r="DS509">
            <v>57365</v>
          </cell>
          <cell r="DT509">
            <v>57056</v>
          </cell>
          <cell r="DU509">
            <v>223038</v>
          </cell>
          <cell r="DV509">
            <v>57355</v>
          </cell>
          <cell r="DW509">
            <v>58094</v>
          </cell>
          <cell r="DX509">
            <v>59892</v>
          </cell>
          <cell r="DY509">
            <v>61315</v>
          </cell>
          <cell r="DZ509">
            <v>236656</v>
          </cell>
          <cell r="EA509">
            <v>58676</v>
          </cell>
          <cell r="EB509">
            <v>59630</v>
          </cell>
          <cell r="EC509">
            <v>61356</v>
          </cell>
          <cell r="ED509">
            <v>62319</v>
          </cell>
          <cell r="EE509">
            <v>241981</v>
          </cell>
          <cell r="EF509">
            <v>63722</v>
          </cell>
          <cell r="EG509">
            <v>64660</v>
          </cell>
          <cell r="EH509">
            <v>66488</v>
          </cell>
          <cell r="EI509">
            <v>69096</v>
          </cell>
          <cell r="EJ509">
            <v>263966</v>
          </cell>
          <cell r="EK509">
            <v>64921</v>
          </cell>
          <cell r="EL509">
            <v>64055</v>
          </cell>
          <cell r="EM509">
            <v>62137</v>
          </cell>
          <cell r="EN509">
            <v>60865</v>
          </cell>
          <cell r="EO509">
            <v>251978</v>
          </cell>
          <cell r="EP509">
            <v>56717</v>
          </cell>
          <cell r="EQ509">
            <v>55848</v>
          </cell>
          <cell r="ER509">
            <v>59503</v>
          </cell>
          <cell r="ES509">
            <v>61919</v>
          </cell>
          <cell r="ET509">
            <v>233987</v>
          </cell>
          <cell r="EU509">
            <v>59635</v>
          </cell>
          <cell r="EV509">
            <v>60001</v>
          </cell>
          <cell r="EW509">
            <v>67381</v>
          </cell>
          <cell r="EX509">
            <v>70770</v>
          </cell>
          <cell r="EY509">
            <v>257787</v>
          </cell>
          <cell r="EZ509">
            <v>66019</v>
          </cell>
          <cell r="FA509">
            <v>67244</v>
          </cell>
          <cell r="FB509">
            <v>72403</v>
          </cell>
          <cell r="FC509">
            <v>72905</v>
          </cell>
          <cell r="FD509">
            <v>278571</v>
          </cell>
          <cell r="FE509">
            <v>69039</v>
          </cell>
          <cell r="FF509">
            <v>71074</v>
          </cell>
          <cell r="FG509">
            <v>73261</v>
          </cell>
          <cell r="FH509">
            <v>74403</v>
          </cell>
          <cell r="FI509">
            <v>287777</v>
          </cell>
          <cell r="FJ509">
            <v>71553</v>
          </cell>
          <cell r="FK509">
            <v>76336</v>
          </cell>
          <cell r="FL509">
            <v>81583</v>
          </cell>
          <cell r="FM509">
            <v>86170</v>
          </cell>
          <cell r="FN509">
            <v>315642</v>
          </cell>
          <cell r="FO509">
            <v>79780</v>
          </cell>
          <cell r="FP509">
            <v>63977</v>
          </cell>
          <cell r="FQ509">
            <v>88238</v>
          </cell>
          <cell r="FR509">
            <v>94224</v>
          </cell>
          <cell r="FS509">
            <v>326219</v>
          </cell>
          <cell r="FT509">
            <v>92497</v>
          </cell>
          <cell r="FU509">
            <v>91685</v>
          </cell>
          <cell r="FV509">
            <v>101073</v>
          </cell>
          <cell r="FW509">
            <v>102797</v>
          </cell>
          <cell r="FX509">
            <v>388052</v>
          </cell>
          <cell r="FY509">
            <v>103159</v>
          </cell>
          <cell r="FZ509">
            <v>101129</v>
          </cell>
          <cell r="GA509">
            <v>111772</v>
          </cell>
          <cell r="GB509">
            <v>113461</v>
          </cell>
          <cell r="GC509">
            <v>429521</v>
          </cell>
          <cell r="GD509">
            <v>113554</v>
          </cell>
          <cell r="GE509">
            <v>112180</v>
          </cell>
          <cell r="GF509">
            <v>121465</v>
          </cell>
          <cell r="GG509">
            <v>124502</v>
          </cell>
          <cell r="GH509">
            <v>471701</v>
          </cell>
          <cell r="GI509">
            <v>133884</v>
          </cell>
          <cell r="GJ509">
            <v>126908</v>
          </cell>
          <cell r="GK509">
            <v>142881</v>
          </cell>
          <cell r="GL509">
            <v>142891</v>
          </cell>
          <cell r="GM509">
            <v>546564</v>
          </cell>
          <cell r="GN509">
            <v>146178</v>
          </cell>
          <cell r="GO509">
            <v>136073</v>
          </cell>
          <cell r="GP509">
            <v>147927</v>
          </cell>
          <cell r="GQ509">
            <v>143421</v>
          </cell>
          <cell r="GR509">
            <v>573599</v>
          </cell>
          <cell r="GS509">
            <v>139953</v>
          </cell>
          <cell r="GT509">
            <v>132456</v>
          </cell>
          <cell r="GU509">
            <v>152715</v>
          </cell>
          <cell r="GV509">
            <v>158174</v>
          </cell>
          <cell r="GW509">
            <v>583298</v>
          </cell>
          <cell r="GX509">
            <v>165726</v>
          </cell>
          <cell r="GY509">
            <v>155787</v>
          </cell>
          <cell r="GZ509">
            <v>177562</v>
          </cell>
          <cell r="HA509">
            <v>174032</v>
          </cell>
          <cell r="HB509">
            <v>673107</v>
          </cell>
          <cell r="HC509">
            <v>175774</v>
          </cell>
          <cell r="HD509">
            <v>167835</v>
          </cell>
          <cell r="HE509">
            <v>186231</v>
          </cell>
          <cell r="HF509">
            <v>182381</v>
          </cell>
          <cell r="HG509">
            <v>712221</v>
          </cell>
          <cell r="HH509">
            <v>181956</v>
          </cell>
          <cell r="HI509">
            <v>173133</v>
          </cell>
          <cell r="HJ509">
            <v>186062</v>
          </cell>
          <cell r="HK509">
            <v>188670</v>
          </cell>
          <cell r="HL509">
            <v>729821</v>
          </cell>
          <cell r="HM509">
            <v>192952</v>
          </cell>
          <cell r="HN509">
            <v>190880</v>
          </cell>
          <cell r="HO509">
            <v>198001</v>
          </cell>
        </row>
        <row r="510">
          <cell r="A510" t="str">
            <v>CONXSTRANS6</v>
          </cell>
          <cell r="B510" t="str">
            <v>a. Transportation</v>
          </cell>
          <cell r="C510" t="str">
            <v>BPM6</v>
          </cell>
          <cell r="D510" t="str">
            <v>Source Team 3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32802</v>
          </cell>
          <cell r="BI510">
            <v>10615</v>
          </cell>
          <cell r="BJ510">
            <v>9580</v>
          </cell>
          <cell r="BK510">
            <v>8652</v>
          </cell>
          <cell r="BL510">
            <v>7995</v>
          </cell>
          <cell r="BM510">
            <v>36853</v>
          </cell>
          <cell r="BN510">
            <v>11290</v>
          </cell>
          <cell r="BO510">
            <v>9799</v>
          </cell>
          <cell r="BP510">
            <v>8781</v>
          </cell>
          <cell r="BQ510">
            <v>8216</v>
          </cell>
          <cell r="BR510">
            <v>38069</v>
          </cell>
          <cell r="BS510">
            <v>10752</v>
          </cell>
          <cell r="BT510">
            <v>10432</v>
          </cell>
          <cell r="BU510">
            <v>10113</v>
          </cell>
          <cell r="BV510">
            <v>9828</v>
          </cell>
          <cell r="BW510">
            <v>41180</v>
          </cell>
          <cell r="BX510">
            <v>12512</v>
          </cell>
          <cell r="BY510">
            <v>11800</v>
          </cell>
          <cell r="BZ510">
            <v>10718</v>
          </cell>
          <cell r="CA510">
            <v>9667</v>
          </cell>
          <cell r="CB510">
            <v>44734</v>
          </cell>
          <cell r="CC510">
            <v>13972</v>
          </cell>
          <cell r="CD510">
            <v>12246</v>
          </cell>
          <cell r="CE510">
            <v>10471</v>
          </cell>
          <cell r="CF510">
            <v>9794</v>
          </cell>
          <cell r="CG510">
            <v>46435</v>
          </cell>
          <cell r="CH510">
            <v>13183</v>
          </cell>
          <cell r="CI510">
            <v>13161</v>
          </cell>
          <cell r="CJ510">
            <v>13196</v>
          </cell>
          <cell r="CK510">
            <v>13133</v>
          </cell>
          <cell r="CL510">
            <v>52676</v>
          </cell>
          <cell r="CM510">
            <v>15231</v>
          </cell>
          <cell r="CN510">
            <v>15135</v>
          </cell>
          <cell r="CO510">
            <v>15086</v>
          </cell>
          <cell r="CP510">
            <v>14941</v>
          </cell>
          <cell r="CQ510">
            <v>60393</v>
          </cell>
          <cell r="CR510">
            <v>16682</v>
          </cell>
          <cell r="CS510">
            <v>16631</v>
          </cell>
          <cell r="CT510">
            <v>16461</v>
          </cell>
          <cell r="CU510">
            <v>16492</v>
          </cell>
          <cell r="CV510">
            <v>66266</v>
          </cell>
          <cell r="CW510">
            <v>16687</v>
          </cell>
          <cell r="CX510">
            <v>16709</v>
          </cell>
          <cell r="CY510">
            <v>16471</v>
          </cell>
          <cell r="CZ510">
            <v>16549</v>
          </cell>
          <cell r="DA510">
            <v>66416</v>
          </cell>
          <cell r="DB510">
            <v>18576</v>
          </cell>
          <cell r="DC510">
            <v>18501</v>
          </cell>
          <cell r="DD510">
            <v>18585</v>
          </cell>
          <cell r="DE510">
            <v>18320</v>
          </cell>
          <cell r="DF510">
            <v>73982</v>
          </cell>
          <cell r="DG510">
            <v>20212</v>
          </cell>
          <cell r="DH510">
            <v>20372</v>
          </cell>
          <cell r="DI510">
            <v>20260</v>
          </cell>
          <cell r="DJ510">
            <v>20128</v>
          </cell>
          <cell r="DK510">
            <v>80972</v>
          </cell>
          <cell r="DL510">
            <v>22279</v>
          </cell>
          <cell r="DM510">
            <v>22277</v>
          </cell>
          <cell r="DN510">
            <v>22126</v>
          </cell>
          <cell r="DO510">
            <v>22222</v>
          </cell>
          <cell r="DP510">
            <v>88904</v>
          </cell>
          <cell r="DQ510">
            <v>22594</v>
          </cell>
          <cell r="DR510">
            <v>23700</v>
          </cell>
          <cell r="DS510">
            <v>24442</v>
          </cell>
          <cell r="DT510">
            <v>24221</v>
          </cell>
          <cell r="DU510">
            <v>94957</v>
          </cell>
          <cell r="DV510">
            <v>24903</v>
          </cell>
          <cell r="DW510">
            <v>25467</v>
          </cell>
          <cell r="DX510">
            <v>25987</v>
          </cell>
          <cell r="DY510">
            <v>26072</v>
          </cell>
          <cell r="DZ510">
            <v>102429</v>
          </cell>
          <cell r="EA510">
            <v>25014</v>
          </cell>
          <cell r="EB510">
            <v>25493</v>
          </cell>
          <cell r="EC510">
            <v>25891</v>
          </cell>
          <cell r="ED510">
            <v>25563</v>
          </cell>
          <cell r="EE510">
            <v>101961</v>
          </cell>
          <cell r="EF510">
            <v>26397</v>
          </cell>
          <cell r="EG510">
            <v>27299</v>
          </cell>
          <cell r="EH510">
            <v>28486</v>
          </cell>
          <cell r="EI510">
            <v>28279</v>
          </cell>
          <cell r="EJ510">
            <v>110461</v>
          </cell>
          <cell r="EK510">
            <v>27256</v>
          </cell>
          <cell r="EL510">
            <v>27566</v>
          </cell>
          <cell r="EM510">
            <v>28137</v>
          </cell>
          <cell r="EN510">
            <v>27829</v>
          </cell>
          <cell r="EO510">
            <v>110788</v>
          </cell>
          <cell r="EP510">
            <v>26987</v>
          </cell>
          <cell r="EQ510">
            <v>28092</v>
          </cell>
          <cell r="ER510">
            <v>28493</v>
          </cell>
          <cell r="ES510">
            <v>28179</v>
          </cell>
          <cell r="ET510">
            <v>111751</v>
          </cell>
          <cell r="EU510">
            <v>27203</v>
          </cell>
          <cell r="EV510">
            <v>27978</v>
          </cell>
          <cell r="EW510">
            <v>30695</v>
          </cell>
          <cell r="EX510">
            <v>30962</v>
          </cell>
          <cell r="EY510">
            <v>116838</v>
          </cell>
          <cell r="EZ510">
            <v>29134</v>
          </cell>
          <cell r="FA510">
            <v>31751</v>
          </cell>
          <cell r="FB510">
            <v>33346</v>
          </cell>
          <cell r="FC510">
            <v>31926</v>
          </cell>
          <cell r="FD510">
            <v>126157</v>
          </cell>
          <cell r="FE510">
            <v>29760</v>
          </cell>
          <cell r="FF510">
            <v>32043</v>
          </cell>
          <cell r="FG510">
            <v>31805</v>
          </cell>
          <cell r="FH510">
            <v>30630</v>
          </cell>
          <cell r="FI510">
            <v>124238</v>
          </cell>
          <cell r="FJ510">
            <v>31959</v>
          </cell>
          <cell r="FK510">
            <v>34317</v>
          </cell>
          <cell r="FL510">
            <v>37050</v>
          </cell>
          <cell r="FM510">
            <v>35998</v>
          </cell>
          <cell r="FN510">
            <v>139324</v>
          </cell>
          <cell r="FO510">
            <v>34466</v>
          </cell>
          <cell r="FP510">
            <v>29955</v>
          </cell>
          <cell r="FQ510">
            <v>37193</v>
          </cell>
          <cell r="FR510">
            <v>38674</v>
          </cell>
          <cell r="FS510">
            <v>140288</v>
          </cell>
          <cell r="FT510">
            <v>39835</v>
          </cell>
          <cell r="FU510">
            <v>41285</v>
          </cell>
          <cell r="FV510">
            <v>44416</v>
          </cell>
          <cell r="FW510">
            <v>43317</v>
          </cell>
          <cell r="FX510">
            <v>168853</v>
          </cell>
          <cell r="FY510">
            <v>44116</v>
          </cell>
          <cell r="FZ510">
            <v>45903</v>
          </cell>
          <cell r="GA510">
            <v>49059</v>
          </cell>
          <cell r="GB510">
            <v>48392</v>
          </cell>
          <cell r="GC510">
            <v>187470</v>
          </cell>
          <cell r="GD510">
            <v>48007</v>
          </cell>
          <cell r="GE510">
            <v>50271</v>
          </cell>
          <cell r="GF510">
            <v>52144</v>
          </cell>
          <cell r="GG510">
            <v>51647</v>
          </cell>
          <cell r="GH510">
            <v>202069</v>
          </cell>
          <cell r="GI510">
            <v>53134</v>
          </cell>
          <cell r="GJ510">
            <v>57992</v>
          </cell>
          <cell r="GK510">
            <v>60442</v>
          </cell>
          <cell r="GL510">
            <v>55607</v>
          </cell>
          <cell r="GM510">
            <v>227175</v>
          </cell>
          <cell r="GN510">
            <v>55946</v>
          </cell>
          <cell r="GO510">
            <v>60511</v>
          </cell>
          <cell r="GP510">
            <v>61404</v>
          </cell>
          <cell r="GQ510">
            <v>55719</v>
          </cell>
          <cell r="GR510">
            <v>233580</v>
          </cell>
          <cell r="GS510">
            <v>49926</v>
          </cell>
          <cell r="GT510">
            <v>58347</v>
          </cell>
          <cell r="GU510">
            <v>62129</v>
          </cell>
          <cell r="GV510">
            <v>58194</v>
          </cell>
          <cell r="GW510">
            <v>228596</v>
          </cell>
          <cell r="GX510">
            <v>56322</v>
          </cell>
          <cell r="GY510">
            <v>64074</v>
          </cell>
          <cell r="GZ510">
            <v>67008</v>
          </cell>
          <cell r="HA510">
            <v>60142</v>
          </cell>
          <cell r="HB510">
            <v>247546</v>
          </cell>
          <cell r="HC510">
            <v>56127</v>
          </cell>
          <cell r="HD510">
            <v>66301</v>
          </cell>
          <cell r="HE510">
            <v>67249</v>
          </cell>
          <cell r="HF510">
            <v>60398</v>
          </cell>
          <cell r="HG510">
            <v>250075</v>
          </cell>
          <cell r="HH510">
            <v>57834</v>
          </cell>
          <cell r="HI510">
            <v>63688</v>
          </cell>
          <cell r="HJ510">
            <v>63377</v>
          </cell>
          <cell r="HK510">
            <v>57772</v>
          </cell>
          <cell r="HL510">
            <v>242671</v>
          </cell>
          <cell r="HM510">
            <v>56507</v>
          </cell>
          <cell r="HN510">
            <v>62681</v>
          </cell>
          <cell r="HO510">
            <v>63909</v>
          </cell>
        </row>
        <row r="511">
          <cell r="A511" t="str">
            <v>CONXSTRA6</v>
          </cell>
          <cell r="B511" t="str">
            <v>b. Travel</v>
          </cell>
          <cell r="C511" t="str">
            <v>BPM6</v>
          </cell>
          <cell r="D511" t="str">
            <v>Source Team 3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28571</v>
          </cell>
          <cell r="BI511">
            <v>6958</v>
          </cell>
          <cell r="BJ511">
            <v>7721</v>
          </cell>
          <cell r="BK511">
            <v>8393</v>
          </cell>
          <cell r="BL511">
            <v>9346</v>
          </cell>
          <cell r="BM511">
            <v>32453</v>
          </cell>
          <cell r="BN511">
            <v>7329</v>
          </cell>
          <cell r="BO511">
            <v>7689</v>
          </cell>
          <cell r="BP511">
            <v>8401</v>
          </cell>
          <cell r="BQ511">
            <v>8950</v>
          </cell>
          <cell r="BR511">
            <v>32377</v>
          </cell>
          <cell r="BS511">
            <v>7804</v>
          </cell>
          <cell r="BT511">
            <v>8691</v>
          </cell>
          <cell r="BU511">
            <v>9210</v>
          </cell>
          <cell r="BV511">
            <v>11280</v>
          </cell>
          <cell r="BW511">
            <v>37035</v>
          </cell>
          <cell r="BX511">
            <v>8314</v>
          </cell>
          <cell r="BY511">
            <v>10245</v>
          </cell>
          <cell r="BZ511">
            <v>10436</v>
          </cell>
          <cell r="CA511">
            <v>11551</v>
          </cell>
          <cell r="CB511">
            <v>40531</v>
          </cell>
          <cell r="CC511">
            <v>9467</v>
          </cell>
          <cell r="CD511">
            <v>10614</v>
          </cell>
          <cell r="CE511">
            <v>9747</v>
          </cell>
          <cell r="CF511">
            <v>11600</v>
          </cell>
          <cell r="CG511">
            <v>41461</v>
          </cell>
          <cell r="CH511">
            <v>9388</v>
          </cell>
          <cell r="CI511">
            <v>10812</v>
          </cell>
          <cell r="CJ511">
            <v>12149</v>
          </cell>
          <cell r="CK511">
            <v>13458</v>
          </cell>
          <cell r="CL511">
            <v>45813</v>
          </cell>
          <cell r="CM511">
            <v>12042</v>
          </cell>
          <cell r="CN511">
            <v>13567</v>
          </cell>
          <cell r="CO511">
            <v>15326</v>
          </cell>
          <cell r="CP511">
            <v>16714</v>
          </cell>
          <cell r="CQ511">
            <v>57649</v>
          </cell>
          <cell r="CR511">
            <v>15087</v>
          </cell>
          <cell r="CS511">
            <v>16921</v>
          </cell>
          <cell r="CT511">
            <v>16144</v>
          </cell>
          <cell r="CU511">
            <v>17842</v>
          </cell>
          <cell r="CV511">
            <v>65994</v>
          </cell>
          <cell r="CW511">
            <v>17046</v>
          </cell>
          <cell r="CX511">
            <v>16995</v>
          </cell>
          <cell r="CY511">
            <v>16145</v>
          </cell>
          <cell r="CZ511">
            <v>17612</v>
          </cell>
          <cell r="DA511">
            <v>67798</v>
          </cell>
          <cell r="DB511">
            <v>16172</v>
          </cell>
          <cell r="DC511">
            <v>17620</v>
          </cell>
          <cell r="DD511">
            <v>16346</v>
          </cell>
          <cell r="DE511">
            <v>17183</v>
          </cell>
          <cell r="DF511">
            <v>67321</v>
          </cell>
          <cell r="DG511">
            <v>14981</v>
          </cell>
          <cell r="DH511">
            <v>16808</v>
          </cell>
          <cell r="DI511">
            <v>15933</v>
          </cell>
          <cell r="DJ511">
            <v>17985</v>
          </cell>
          <cell r="DK511">
            <v>65707</v>
          </cell>
          <cell r="DL511">
            <v>16999</v>
          </cell>
          <cell r="DM511">
            <v>18946</v>
          </cell>
          <cell r="DN511">
            <v>19265</v>
          </cell>
          <cell r="DO511">
            <v>19102</v>
          </cell>
          <cell r="DP511">
            <v>74312</v>
          </cell>
          <cell r="DQ511">
            <v>18318</v>
          </cell>
          <cell r="DR511">
            <v>19926</v>
          </cell>
          <cell r="DS511">
            <v>20565</v>
          </cell>
          <cell r="DT511">
            <v>20180</v>
          </cell>
          <cell r="DU511">
            <v>78989</v>
          </cell>
          <cell r="DV511">
            <v>18506</v>
          </cell>
          <cell r="DW511">
            <v>18354</v>
          </cell>
          <cell r="DX511">
            <v>19081</v>
          </cell>
          <cell r="DY511">
            <v>19554</v>
          </cell>
          <cell r="DZ511">
            <v>75495</v>
          </cell>
          <cell r="EA511">
            <v>18730</v>
          </cell>
          <cell r="EB511">
            <v>18867</v>
          </cell>
          <cell r="EC511">
            <v>20725</v>
          </cell>
          <cell r="ED511">
            <v>21096</v>
          </cell>
          <cell r="EE511">
            <v>79418</v>
          </cell>
          <cell r="EF511">
            <v>21880</v>
          </cell>
          <cell r="EG511">
            <v>21634</v>
          </cell>
          <cell r="EH511">
            <v>21331</v>
          </cell>
          <cell r="EI511">
            <v>22650</v>
          </cell>
          <cell r="EJ511">
            <v>87495</v>
          </cell>
          <cell r="EK511">
            <v>21457</v>
          </cell>
          <cell r="EL511">
            <v>18204</v>
          </cell>
          <cell r="EM511">
            <v>14276</v>
          </cell>
          <cell r="EN511">
            <v>15355</v>
          </cell>
          <cell r="EO511">
            <v>69292</v>
          </cell>
          <cell r="EP511">
            <v>13096</v>
          </cell>
          <cell r="EQ511">
            <v>12432</v>
          </cell>
          <cell r="ER511">
            <v>14719</v>
          </cell>
          <cell r="ES511">
            <v>16663</v>
          </cell>
          <cell r="ET511">
            <v>56910</v>
          </cell>
          <cell r="EU511">
            <v>15294</v>
          </cell>
          <cell r="EV511">
            <v>13812</v>
          </cell>
          <cell r="EW511">
            <v>15184</v>
          </cell>
          <cell r="EX511">
            <v>16593</v>
          </cell>
          <cell r="EY511">
            <v>60883</v>
          </cell>
          <cell r="EZ511">
            <v>15695</v>
          </cell>
          <cell r="FA511">
            <v>16536</v>
          </cell>
          <cell r="FB511">
            <v>16160</v>
          </cell>
          <cell r="FC511">
            <v>17268</v>
          </cell>
          <cell r="FD511">
            <v>65659</v>
          </cell>
          <cell r="FE511">
            <v>15761</v>
          </cell>
          <cell r="FF511">
            <v>17446</v>
          </cell>
          <cell r="FG511">
            <v>16284</v>
          </cell>
          <cell r="FH511">
            <v>18485</v>
          </cell>
          <cell r="FI511">
            <v>67976</v>
          </cell>
          <cell r="FJ511">
            <v>17216</v>
          </cell>
          <cell r="FK511">
            <v>21846</v>
          </cell>
          <cell r="FL511">
            <v>20661</v>
          </cell>
          <cell r="FM511">
            <v>26122</v>
          </cell>
          <cell r="FN511">
            <v>85845</v>
          </cell>
          <cell r="FO511">
            <v>21516</v>
          </cell>
          <cell r="FP511">
            <v>9197</v>
          </cell>
          <cell r="FQ511">
            <v>24661</v>
          </cell>
          <cell r="FR511">
            <v>27576</v>
          </cell>
          <cell r="FS511">
            <v>82950</v>
          </cell>
          <cell r="FT511">
            <v>23900</v>
          </cell>
          <cell r="FU511">
            <v>23180</v>
          </cell>
          <cell r="FV511">
            <v>25495</v>
          </cell>
          <cell r="FW511">
            <v>26294</v>
          </cell>
          <cell r="FX511">
            <v>98869</v>
          </cell>
          <cell r="FY511">
            <v>26824</v>
          </cell>
          <cell r="FZ511">
            <v>25162</v>
          </cell>
          <cell r="GA511">
            <v>27738</v>
          </cell>
          <cell r="GB511">
            <v>29382</v>
          </cell>
          <cell r="GC511">
            <v>109106</v>
          </cell>
          <cell r="GD511">
            <v>29200</v>
          </cell>
          <cell r="GE511">
            <v>26670</v>
          </cell>
          <cell r="GF511">
            <v>29003</v>
          </cell>
          <cell r="GG511">
            <v>31248</v>
          </cell>
          <cell r="GH511">
            <v>116121</v>
          </cell>
          <cell r="GI511">
            <v>31969</v>
          </cell>
          <cell r="GJ511">
            <v>28994</v>
          </cell>
          <cell r="GK511">
            <v>33505</v>
          </cell>
          <cell r="GL511">
            <v>38059</v>
          </cell>
          <cell r="GM511">
            <v>132527</v>
          </cell>
          <cell r="GN511">
            <v>34364</v>
          </cell>
          <cell r="GO511">
            <v>31282</v>
          </cell>
          <cell r="GP511">
            <v>36016</v>
          </cell>
          <cell r="GQ511">
            <v>39329</v>
          </cell>
          <cell r="GR511">
            <v>140991</v>
          </cell>
          <cell r="GS511">
            <v>39532</v>
          </cell>
          <cell r="GT511">
            <v>30659</v>
          </cell>
          <cell r="GU511">
            <v>36431</v>
          </cell>
          <cell r="GV511">
            <v>45091</v>
          </cell>
          <cell r="GW511">
            <v>151713</v>
          </cell>
          <cell r="GX511">
            <v>47101</v>
          </cell>
          <cell r="GY511">
            <v>42033</v>
          </cell>
          <cell r="GZ511">
            <v>50849</v>
          </cell>
          <cell r="HA511">
            <v>50887</v>
          </cell>
          <cell r="HB511">
            <v>190870</v>
          </cell>
          <cell r="HC511">
            <v>52668</v>
          </cell>
          <cell r="HD511">
            <v>49152</v>
          </cell>
          <cell r="HE511">
            <v>57344</v>
          </cell>
          <cell r="HF511">
            <v>62326</v>
          </cell>
          <cell r="HG511">
            <v>221490</v>
          </cell>
          <cell r="HH511">
            <v>57444</v>
          </cell>
          <cell r="HI511">
            <v>55843</v>
          </cell>
          <cell r="HJ511">
            <v>62450</v>
          </cell>
          <cell r="HK511">
            <v>70447</v>
          </cell>
          <cell r="HL511">
            <v>246184</v>
          </cell>
          <cell r="HM511">
            <v>68669</v>
          </cell>
          <cell r="HN511">
            <v>72465</v>
          </cell>
          <cell r="HO511">
            <v>70958</v>
          </cell>
        </row>
        <row r="512">
          <cell r="A512" t="str">
            <v>CONXSOS6</v>
          </cell>
          <cell r="B512" t="str">
            <v>c. Other services</v>
          </cell>
          <cell r="C512" t="str">
            <v>BPM6</v>
          </cell>
          <cell r="D512" t="str">
            <v>Source Team 3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29104</v>
          </cell>
          <cell r="BI512">
            <v>7201</v>
          </cell>
          <cell r="BJ512">
            <v>7685</v>
          </cell>
          <cell r="BK512">
            <v>7820</v>
          </cell>
          <cell r="BL512">
            <v>7897</v>
          </cell>
          <cell r="BM512">
            <v>30584</v>
          </cell>
          <cell r="BN512">
            <v>7816</v>
          </cell>
          <cell r="BO512">
            <v>8162</v>
          </cell>
          <cell r="BP512">
            <v>8220</v>
          </cell>
          <cell r="BQ512">
            <v>8407</v>
          </cell>
          <cell r="BR512">
            <v>32707</v>
          </cell>
          <cell r="BS512">
            <v>7401</v>
          </cell>
          <cell r="BT512">
            <v>8070</v>
          </cell>
          <cell r="BU512">
            <v>8383</v>
          </cell>
          <cell r="BV512">
            <v>8602</v>
          </cell>
          <cell r="BW512">
            <v>32371</v>
          </cell>
          <cell r="BX512">
            <v>8790</v>
          </cell>
          <cell r="BY512">
            <v>9249</v>
          </cell>
          <cell r="BZ512">
            <v>9145</v>
          </cell>
          <cell r="CA512">
            <v>9082</v>
          </cell>
          <cell r="CB512">
            <v>36207</v>
          </cell>
          <cell r="CC512">
            <v>9921</v>
          </cell>
          <cell r="CD512">
            <v>9954</v>
          </cell>
          <cell r="CE512">
            <v>9581</v>
          </cell>
          <cell r="CF512">
            <v>9703</v>
          </cell>
          <cell r="CG512">
            <v>39257</v>
          </cell>
          <cell r="CH512">
            <v>10199</v>
          </cell>
          <cell r="CI512">
            <v>10990</v>
          </cell>
          <cell r="CJ512">
            <v>11379</v>
          </cell>
          <cell r="CK512">
            <v>12127</v>
          </cell>
          <cell r="CL512">
            <v>44689</v>
          </cell>
          <cell r="CM512">
            <v>11721</v>
          </cell>
          <cell r="CN512">
            <v>12404</v>
          </cell>
          <cell r="CO512">
            <v>12887</v>
          </cell>
          <cell r="CP512">
            <v>13258</v>
          </cell>
          <cell r="CQ512">
            <v>50270</v>
          </cell>
          <cell r="CR512">
            <v>12011</v>
          </cell>
          <cell r="CS512">
            <v>12582</v>
          </cell>
          <cell r="CT512">
            <v>12876</v>
          </cell>
          <cell r="CU512">
            <v>13135</v>
          </cell>
          <cell r="CV512">
            <v>50604</v>
          </cell>
          <cell r="CW512">
            <v>11731</v>
          </cell>
          <cell r="CX512">
            <v>12369</v>
          </cell>
          <cell r="CY512">
            <v>12861</v>
          </cell>
          <cell r="CZ512">
            <v>13247</v>
          </cell>
          <cell r="DA512">
            <v>50208</v>
          </cell>
          <cell r="DB512">
            <v>11329</v>
          </cell>
          <cell r="DC512">
            <v>12116</v>
          </cell>
          <cell r="DD512">
            <v>12654</v>
          </cell>
          <cell r="DE512">
            <v>13028</v>
          </cell>
          <cell r="DF512">
            <v>49127</v>
          </cell>
          <cell r="DG512">
            <v>12083</v>
          </cell>
          <cell r="DH512">
            <v>12744</v>
          </cell>
          <cell r="DI512">
            <v>13060</v>
          </cell>
          <cell r="DJ512">
            <v>13402</v>
          </cell>
          <cell r="DK512">
            <v>51289</v>
          </cell>
          <cell r="DL512">
            <v>12826</v>
          </cell>
          <cell r="DM512">
            <v>13437</v>
          </cell>
          <cell r="DN512">
            <v>13795</v>
          </cell>
          <cell r="DO512">
            <v>13958</v>
          </cell>
          <cell r="DP512">
            <v>54016</v>
          </cell>
          <cell r="DQ512">
            <v>13740</v>
          </cell>
          <cell r="DR512">
            <v>13975</v>
          </cell>
          <cell r="DS512">
            <v>14609</v>
          </cell>
          <cell r="DT512">
            <v>14491</v>
          </cell>
          <cell r="DU512">
            <v>56815</v>
          </cell>
          <cell r="DV512">
            <v>15329</v>
          </cell>
          <cell r="DW512">
            <v>15549</v>
          </cell>
          <cell r="DX512">
            <v>16261</v>
          </cell>
          <cell r="DY512">
            <v>16809</v>
          </cell>
          <cell r="DZ512">
            <v>63948</v>
          </cell>
          <cell r="EA512">
            <v>16103</v>
          </cell>
          <cell r="EB512">
            <v>16368</v>
          </cell>
          <cell r="EC512">
            <v>16494</v>
          </cell>
          <cell r="ED512">
            <v>16945</v>
          </cell>
          <cell r="EE512">
            <v>65910</v>
          </cell>
          <cell r="EF512">
            <v>17055</v>
          </cell>
          <cell r="EG512">
            <v>17241</v>
          </cell>
          <cell r="EH512">
            <v>18246</v>
          </cell>
          <cell r="EI512">
            <v>19300</v>
          </cell>
          <cell r="EJ512">
            <v>71842</v>
          </cell>
          <cell r="EK512">
            <v>17645</v>
          </cell>
          <cell r="EL512">
            <v>18885</v>
          </cell>
          <cell r="EM512">
            <v>19705</v>
          </cell>
          <cell r="EN512">
            <v>18181</v>
          </cell>
          <cell r="EO512">
            <v>74416</v>
          </cell>
          <cell r="EP512">
            <v>17199</v>
          </cell>
          <cell r="EQ512">
            <v>16301</v>
          </cell>
          <cell r="ER512">
            <v>17311</v>
          </cell>
          <cell r="ES512">
            <v>17894</v>
          </cell>
          <cell r="ET512">
            <v>68705</v>
          </cell>
          <cell r="EU512">
            <v>17812</v>
          </cell>
          <cell r="EV512">
            <v>18556</v>
          </cell>
          <cell r="EW512">
            <v>21510</v>
          </cell>
          <cell r="EX512">
            <v>22992</v>
          </cell>
          <cell r="EY512">
            <v>80870</v>
          </cell>
          <cell r="EZ512">
            <v>21173</v>
          </cell>
          <cell r="FA512">
            <v>19842</v>
          </cell>
          <cell r="FB512">
            <v>22937</v>
          </cell>
          <cell r="FC512">
            <v>23587</v>
          </cell>
          <cell r="FD512">
            <v>87539</v>
          </cell>
          <cell r="FE512">
            <v>23039</v>
          </cell>
          <cell r="FF512">
            <v>22010</v>
          </cell>
          <cell r="FG512">
            <v>24562</v>
          </cell>
          <cell r="FH512">
            <v>24906</v>
          </cell>
          <cell r="FI512">
            <v>94517</v>
          </cell>
          <cell r="FJ512">
            <v>22566</v>
          </cell>
          <cell r="FK512">
            <v>21746</v>
          </cell>
          <cell r="FL512">
            <v>24661</v>
          </cell>
          <cell r="FM512">
            <v>25529</v>
          </cell>
          <cell r="FN512">
            <v>94502</v>
          </cell>
          <cell r="FO512">
            <v>24533</v>
          </cell>
          <cell r="FP512">
            <v>23221</v>
          </cell>
          <cell r="FQ512">
            <v>27235</v>
          </cell>
          <cell r="FR512">
            <v>29023</v>
          </cell>
          <cell r="FS512">
            <v>104012</v>
          </cell>
          <cell r="FT512">
            <v>29181</v>
          </cell>
          <cell r="FU512">
            <v>27845</v>
          </cell>
          <cell r="FV512">
            <v>31611</v>
          </cell>
          <cell r="FW512">
            <v>33380</v>
          </cell>
          <cell r="FX512">
            <v>122017</v>
          </cell>
          <cell r="FY512">
            <v>32694</v>
          </cell>
          <cell r="FZ512">
            <v>30599</v>
          </cell>
          <cell r="GA512">
            <v>35345</v>
          </cell>
          <cell r="GB512">
            <v>36170</v>
          </cell>
          <cell r="GC512">
            <v>134808</v>
          </cell>
          <cell r="GD512">
            <v>36745</v>
          </cell>
          <cell r="GE512">
            <v>35445</v>
          </cell>
          <cell r="GF512">
            <v>40311</v>
          </cell>
          <cell r="GG512">
            <v>41754</v>
          </cell>
          <cell r="GH512">
            <v>154255</v>
          </cell>
          <cell r="GI512">
            <v>48123</v>
          </cell>
          <cell r="GJ512">
            <v>40132</v>
          </cell>
          <cell r="GK512">
            <v>48648</v>
          </cell>
          <cell r="GL512">
            <v>49295</v>
          </cell>
          <cell r="GM512">
            <v>186198</v>
          </cell>
          <cell r="GN512">
            <v>54690</v>
          </cell>
          <cell r="GO512">
            <v>44345</v>
          </cell>
          <cell r="GP512">
            <v>50347</v>
          </cell>
          <cell r="GQ512">
            <v>48623</v>
          </cell>
          <cell r="GR512">
            <v>198005</v>
          </cell>
          <cell r="GS512">
            <v>50776</v>
          </cell>
          <cell r="GT512">
            <v>43091</v>
          </cell>
          <cell r="GU512">
            <v>53700</v>
          </cell>
          <cell r="GV512">
            <v>55351</v>
          </cell>
          <cell r="GW512">
            <v>202918</v>
          </cell>
          <cell r="GX512">
            <v>61467</v>
          </cell>
          <cell r="GY512">
            <v>50257</v>
          </cell>
          <cell r="GZ512">
            <v>59810</v>
          </cell>
          <cell r="HA512">
            <v>62422</v>
          </cell>
          <cell r="HB512">
            <v>233956</v>
          </cell>
          <cell r="HC512">
            <v>66823</v>
          </cell>
          <cell r="HD512">
            <v>52322</v>
          </cell>
          <cell r="HE512">
            <v>61632</v>
          </cell>
          <cell r="HF512">
            <v>59878</v>
          </cell>
          <cell r="HG512">
            <v>240655</v>
          </cell>
          <cell r="HH512">
            <v>66678</v>
          </cell>
          <cell r="HI512">
            <v>53602</v>
          </cell>
          <cell r="HJ512">
            <v>60235</v>
          </cell>
          <cell r="HK512">
            <v>60451</v>
          </cell>
          <cell r="HL512">
            <v>240966</v>
          </cell>
          <cell r="HM512">
            <v>67776</v>
          </cell>
          <cell r="HN512">
            <v>55734</v>
          </cell>
          <cell r="HO512">
            <v>63134</v>
          </cell>
        </row>
        <row r="513">
          <cell r="A513" t="str">
            <v>CONMG6</v>
          </cell>
          <cell r="B513" t="str">
            <v>Total imports of goods</v>
          </cell>
          <cell r="C513" t="str">
            <v>BPM6</v>
          </cell>
          <cell r="D513" t="str">
            <v>Source Team 1B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46193</v>
          </cell>
          <cell r="BE513">
            <v>52378</v>
          </cell>
          <cell r="BF513">
            <v>51186</v>
          </cell>
          <cell r="BG513">
            <v>57231</v>
          </cell>
          <cell r="BH513">
            <v>207346</v>
          </cell>
          <cell r="BI513">
            <v>54815</v>
          </cell>
          <cell r="BJ513">
            <v>58505</v>
          </cell>
          <cell r="BK513">
            <v>58000</v>
          </cell>
          <cell r="BL513">
            <v>59487</v>
          </cell>
          <cell r="BM513">
            <v>231168</v>
          </cell>
          <cell r="BN513">
            <v>51844</v>
          </cell>
          <cell r="BO513">
            <v>55736</v>
          </cell>
          <cell r="BP513">
            <v>56930</v>
          </cell>
          <cell r="BQ513">
            <v>59059</v>
          </cell>
          <cell r="BR513">
            <v>224103</v>
          </cell>
          <cell r="BS513">
            <v>50537</v>
          </cell>
          <cell r="BT513">
            <v>59992</v>
          </cell>
          <cell r="BU513">
            <v>62620</v>
          </cell>
          <cell r="BV513">
            <v>68667</v>
          </cell>
          <cell r="BW513">
            <v>242172</v>
          </cell>
          <cell r="BX513">
            <v>60973</v>
          </cell>
          <cell r="BY513">
            <v>68811</v>
          </cell>
          <cell r="BZ513">
            <v>69789</v>
          </cell>
          <cell r="CA513">
            <v>74654</v>
          </cell>
          <cell r="CB513">
            <v>274935</v>
          </cell>
          <cell r="CC513">
            <v>67286</v>
          </cell>
          <cell r="CD513">
            <v>74033</v>
          </cell>
          <cell r="CE513">
            <v>70296</v>
          </cell>
          <cell r="CF513">
            <v>77060</v>
          </cell>
          <cell r="CG513">
            <v>289040</v>
          </cell>
          <cell r="CH513">
            <v>66041</v>
          </cell>
          <cell r="CI513">
            <v>78898</v>
          </cell>
          <cell r="CJ513">
            <v>81143</v>
          </cell>
          <cell r="CK513">
            <v>93529</v>
          </cell>
          <cell r="CL513">
            <v>319611</v>
          </cell>
          <cell r="CM513">
            <v>87075</v>
          </cell>
          <cell r="CN513">
            <v>101882</v>
          </cell>
          <cell r="CO513">
            <v>105223</v>
          </cell>
          <cell r="CP513">
            <v>114429</v>
          </cell>
          <cell r="CQ513">
            <v>408609</v>
          </cell>
          <cell r="CR513">
            <v>102480</v>
          </cell>
          <cell r="CS513">
            <v>125627</v>
          </cell>
          <cell r="CT513">
            <v>134404</v>
          </cell>
          <cell r="CU513">
            <v>143904</v>
          </cell>
          <cell r="CV513">
            <v>506415</v>
          </cell>
          <cell r="CW513">
            <v>127552</v>
          </cell>
          <cell r="CX513">
            <v>141771</v>
          </cell>
          <cell r="CY513">
            <v>134911</v>
          </cell>
          <cell r="CZ513">
            <v>133501</v>
          </cell>
          <cell r="DA513">
            <v>537735</v>
          </cell>
          <cell r="DB513">
            <v>124072</v>
          </cell>
          <cell r="DC513">
            <v>148385</v>
          </cell>
          <cell r="DD513">
            <v>148315</v>
          </cell>
          <cell r="DE513">
            <v>166964</v>
          </cell>
          <cell r="DF513">
            <v>587736</v>
          </cell>
          <cell r="DG513">
            <v>144939</v>
          </cell>
          <cell r="DH513">
            <v>175224</v>
          </cell>
          <cell r="DI513">
            <v>177368</v>
          </cell>
          <cell r="DJ513">
            <v>189418</v>
          </cell>
          <cell r="DK513">
            <v>686949</v>
          </cell>
          <cell r="DL513">
            <v>176477</v>
          </cell>
          <cell r="DM513">
            <v>216973</v>
          </cell>
          <cell r="DN513">
            <v>214317</v>
          </cell>
          <cell r="DO513">
            <v>235698</v>
          </cell>
          <cell r="DP513">
            <v>843465</v>
          </cell>
          <cell r="DQ513">
            <v>212722</v>
          </cell>
          <cell r="DR513">
            <v>247214</v>
          </cell>
          <cell r="DS513">
            <v>250123</v>
          </cell>
          <cell r="DT513">
            <v>250465</v>
          </cell>
          <cell r="DU513">
            <v>960524</v>
          </cell>
          <cell r="DV513">
            <v>231016</v>
          </cell>
          <cell r="DW513">
            <v>283509</v>
          </cell>
          <cell r="DX513">
            <v>285198</v>
          </cell>
          <cell r="DY513">
            <v>294868</v>
          </cell>
          <cell r="DZ513">
            <v>1094591</v>
          </cell>
          <cell r="EA513">
            <v>284114</v>
          </cell>
          <cell r="EB513">
            <v>328123</v>
          </cell>
          <cell r="EC513">
            <v>329623</v>
          </cell>
          <cell r="ED513">
            <v>324946</v>
          </cell>
          <cell r="EE513">
            <v>1266806</v>
          </cell>
          <cell r="EF513">
            <v>302284</v>
          </cell>
          <cell r="EG513">
            <v>333720</v>
          </cell>
          <cell r="EH513">
            <v>335053</v>
          </cell>
          <cell r="EI513">
            <v>344645</v>
          </cell>
          <cell r="EJ513">
            <v>1315702</v>
          </cell>
          <cell r="EK513">
            <v>327316</v>
          </cell>
          <cell r="EL513">
            <v>364103</v>
          </cell>
          <cell r="EM513">
            <v>368868</v>
          </cell>
          <cell r="EN513">
            <v>375490</v>
          </cell>
          <cell r="EO513">
            <v>1435777</v>
          </cell>
          <cell r="EP513">
            <v>316891</v>
          </cell>
          <cell r="EQ513">
            <v>346321</v>
          </cell>
          <cell r="ER513">
            <v>314517</v>
          </cell>
          <cell r="ES513">
            <v>311720</v>
          </cell>
          <cell r="ET513">
            <v>1289449</v>
          </cell>
          <cell r="EU513">
            <v>273292</v>
          </cell>
          <cell r="EV513">
            <v>305638</v>
          </cell>
          <cell r="EW513">
            <v>328136</v>
          </cell>
          <cell r="EX513">
            <v>344344</v>
          </cell>
          <cell r="EY513">
            <v>1251410</v>
          </cell>
          <cell r="EZ513">
            <v>335481</v>
          </cell>
          <cell r="FA513">
            <v>369704</v>
          </cell>
          <cell r="FB513">
            <v>398093</v>
          </cell>
          <cell r="FC513">
            <v>400820</v>
          </cell>
          <cell r="FD513">
            <v>1504098</v>
          </cell>
          <cell r="FE513">
            <v>358248</v>
          </cell>
          <cell r="FF513">
            <v>371596</v>
          </cell>
          <cell r="FG513">
            <v>388188</v>
          </cell>
          <cell r="FH513">
            <v>364262</v>
          </cell>
          <cell r="FI513">
            <v>1482294</v>
          </cell>
          <cell r="FJ513">
            <v>341519</v>
          </cell>
          <cell r="FK513">
            <v>393133</v>
          </cell>
          <cell r="FL513">
            <v>437693</v>
          </cell>
          <cell r="FM513">
            <v>436393</v>
          </cell>
          <cell r="FN513">
            <v>1608738</v>
          </cell>
          <cell r="FO513">
            <v>414728</v>
          </cell>
          <cell r="FP513">
            <v>441501</v>
          </cell>
          <cell r="FQ513">
            <v>483404</v>
          </cell>
          <cell r="FR513">
            <v>518136</v>
          </cell>
          <cell r="FS513">
            <v>1857769</v>
          </cell>
          <cell r="FT513">
            <v>492324</v>
          </cell>
          <cell r="FU513">
            <v>541414</v>
          </cell>
          <cell r="FV513">
            <v>554754</v>
          </cell>
          <cell r="FW513">
            <v>551316</v>
          </cell>
          <cell r="FX513">
            <v>2139808</v>
          </cell>
          <cell r="FY513">
            <v>511171</v>
          </cell>
          <cell r="FZ513">
            <v>581460</v>
          </cell>
          <cell r="GA513">
            <v>620428</v>
          </cell>
          <cell r="GB513">
            <v>622887</v>
          </cell>
          <cell r="GC513">
            <v>2335946</v>
          </cell>
          <cell r="GD513">
            <v>579386</v>
          </cell>
          <cell r="GE513">
            <v>615465</v>
          </cell>
          <cell r="GF513">
            <v>669094</v>
          </cell>
          <cell r="GG513">
            <v>691779</v>
          </cell>
          <cell r="GH513">
            <v>2555724</v>
          </cell>
          <cell r="GI513">
            <v>619736</v>
          </cell>
          <cell r="GJ513">
            <v>690957</v>
          </cell>
          <cell r="GK513">
            <v>737182</v>
          </cell>
          <cell r="GL513">
            <v>759648</v>
          </cell>
          <cell r="GM513">
            <v>2807523</v>
          </cell>
          <cell r="GN513">
            <v>689040</v>
          </cell>
          <cell r="GO513">
            <v>738890</v>
          </cell>
          <cell r="GP513">
            <v>754021</v>
          </cell>
          <cell r="GQ513">
            <v>730374</v>
          </cell>
          <cell r="GR513">
            <v>2912325</v>
          </cell>
          <cell r="GS513">
            <v>556806</v>
          </cell>
          <cell r="GT513">
            <v>671911</v>
          </cell>
          <cell r="GU513">
            <v>713670</v>
          </cell>
          <cell r="GV513">
            <v>767418</v>
          </cell>
          <cell r="GW513">
            <v>2709805</v>
          </cell>
          <cell r="GX513">
            <v>722293</v>
          </cell>
          <cell r="GY513">
            <v>831587</v>
          </cell>
          <cell r="GZ513">
            <v>856126</v>
          </cell>
          <cell r="HA513">
            <v>838499</v>
          </cell>
          <cell r="HB513">
            <v>3248505</v>
          </cell>
          <cell r="HC513">
            <v>826573</v>
          </cell>
          <cell r="HD513">
            <v>863799</v>
          </cell>
          <cell r="HE513">
            <v>881460</v>
          </cell>
          <cell r="HF513">
            <v>893136</v>
          </cell>
          <cell r="HG513">
            <v>3464968</v>
          </cell>
          <cell r="HH513">
            <v>824592</v>
          </cell>
          <cell r="HI513">
            <v>892874</v>
          </cell>
          <cell r="HJ513">
            <v>939272</v>
          </cell>
          <cell r="HK513">
            <v>968280</v>
          </cell>
          <cell r="HL513">
            <v>3625018</v>
          </cell>
          <cell r="HM513">
            <v>920251</v>
          </cell>
          <cell r="HN513">
            <v>986508</v>
          </cell>
          <cell r="HO513">
            <v>1041411</v>
          </cell>
        </row>
        <row r="514">
          <cell r="A514" t="str">
            <v>CONMS6</v>
          </cell>
          <cell r="B514" t="str">
            <v>8. Imports of services</v>
          </cell>
          <cell r="C514" t="str">
            <v>BPM6</v>
          </cell>
          <cell r="D514" t="str">
            <v>Source Team 3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13975</v>
          </cell>
          <cell r="BE514">
            <v>14106</v>
          </cell>
          <cell r="BF514">
            <v>14629</v>
          </cell>
          <cell r="BG514">
            <v>14228</v>
          </cell>
          <cell r="BH514">
            <v>56926</v>
          </cell>
          <cell r="BI514">
            <v>18108</v>
          </cell>
          <cell r="BJ514">
            <v>16076</v>
          </cell>
          <cell r="BK514">
            <v>16851</v>
          </cell>
          <cell r="BL514">
            <v>15262</v>
          </cell>
          <cell r="BM514">
            <v>66235</v>
          </cell>
          <cell r="BN514">
            <v>17612</v>
          </cell>
          <cell r="BO514">
            <v>16695</v>
          </cell>
          <cell r="BP514">
            <v>17822</v>
          </cell>
          <cell r="BQ514">
            <v>15962</v>
          </cell>
          <cell r="BR514">
            <v>68041</v>
          </cell>
          <cell r="BS514">
            <v>18876</v>
          </cell>
          <cell r="BT514">
            <v>18578</v>
          </cell>
          <cell r="BU514">
            <v>20787</v>
          </cell>
          <cell r="BV514">
            <v>19782</v>
          </cell>
          <cell r="BW514">
            <v>77995</v>
          </cell>
          <cell r="BX514">
            <v>22664</v>
          </cell>
          <cell r="BY514">
            <v>22384</v>
          </cell>
          <cell r="BZ514">
            <v>23077</v>
          </cell>
          <cell r="CA514">
            <v>22403</v>
          </cell>
          <cell r="CB514">
            <v>90595</v>
          </cell>
          <cell r="CC514">
            <v>25077</v>
          </cell>
          <cell r="CD514">
            <v>24447</v>
          </cell>
          <cell r="CE514">
            <v>24684</v>
          </cell>
          <cell r="CF514">
            <v>24338</v>
          </cell>
          <cell r="CG514">
            <v>98596</v>
          </cell>
          <cell r="CH514">
            <v>27118</v>
          </cell>
          <cell r="CI514">
            <v>27675</v>
          </cell>
          <cell r="CJ514">
            <v>29298</v>
          </cell>
          <cell r="CK514">
            <v>30195</v>
          </cell>
          <cell r="CL514">
            <v>114283</v>
          </cell>
          <cell r="CM514">
            <v>33012</v>
          </cell>
          <cell r="CN514">
            <v>34354</v>
          </cell>
          <cell r="CO514">
            <v>35921</v>
          </cell>
          <cell r="CP514">
            <v>36741</v>
          </cell>
          <cell r="CQ514">
            <v>140028</v>
          </cell>
          <cell r="CR514">
            <v>39423</v>
          </cell>
          <cell r="CS514">
            <v>40583</v>
          </cell>
          <cell r="CT514">
            <v>43668</v>
          </cell>
          <cell r="CU514">
            <v>43578</v>
          </cell>
          <cell r="CV514">
            <v>167252</v>
          </cell>
          <cell r="CW514">
            <v>44241</v>
          </cell>
          <cell r="CX514">
            <v>43656</v>
          </cell>
          <cell r="CY514">
            <v>46794</v>
          </cell>
          <cell r="CZ514">
            <v>46311</v>
          </cell>
          <cell r="DA514">
            <v>181002</v>
          </cell>
          <cell r="DB514">
            <v>46615</v>
          </cell>
          <cell r="DC514">
            <v>50091</v>
          </cell>
          <cell r="DD514">
            <v>54581</v>
          </cell>
          <cell r="DE514">
            <v>54487</v>
          </cell>
          <cell r="DF514">
            <v>205774</v>
          </cell>
          <cell r="DG514">
            <v>55984</v>
          </cell>
          <cell r="DH514">
            <v>55018</v>
          </cell>
          <cell r="DI514">
            <v>63580</v>
          </cell>
          <cell r="DJ514">
            <v>68245</v>
          </cell>
          <cell r="DK514">
            <v>242827</v>
          </cell>
          <cell r="DL514">
            <v>65520</v>
          </cell>
          <cell r="DM514">
            <v>63527</v>
          </cell>
          <cell r="DN514">
            <v>73394</v>
          </cell>
          <cell r="DO514">
            <v>73979</v>
          </cell>
          <cell r="DP514">
            <v>276420</v>
          </cell>
          <cell r="DQ514">
            <v>64286</v>
          </cell>
          <cell r="DR514">
            <v>67932</v>
          </cell>
          <cell r="DS514">
            <v>78078</v>
          </cell>
          <cell r="DT514">
            <v>73322</v>
          </cell>
          <cell r="DU514">
            <v>283618</v>
          </cell>
          <cell r="DV514">
            <v>72485</v>
          </cell>
          <cell r="DW514">
            <v>75229</v>
          </cell>
          <cell r="DX514">
            <v>86578</v>
          </cell>
          <cell r="DY514">
            <v>80162</v>
          </cell>
          <cell r="DZ514">
            <v>314454</v>
          </cell>
          <cell r="EA514">
            <v>74275</v>
          </cell>
          <cell r="EB514">
            <v>74537</v>
          </cell>
          <cell r="EC514">
            <v>89584</v>
          </cell>
          <cell r="ED514">
            <v>77676</v>
          </cell>
          <cell r="EE514">
            <v>316072</v>
          </cell>
          <cell r="EF514">
            <v>80231</v>
          </cell>
          <cell r="EG514">
            <v>81290</v>
          </cell>
          <cell r="EH514">
            <v>94325</v>
          </cell>
          <cell r="EI514">
            <v>89434</v>
          </cell>
          <cell r="EJ514">
            <v>345280</v>
          </cell>
          <cell r="EK514">
            <v>82365</v>
          </cell>
          <cell r="EL514">
            <v>85743</v>
          </cell>
          <cell r="EM514">
            <v>105142</v>
          </cell>
          <cell r="EN514">
            <v>95862</v>
          </cell>
          <cell r="EO514">
            <v>369112</v>
          </cell>
          <cell r="EP514">
            <v>90042</v>
          </cell>
          <cell r="EQ514">
            <v>91842</v>
          </cell>
          <cell r="ER514">
            <v>109050</v>
          </cell>
          <cell r="ES514">
            <v>99723</v>
          </cell>
          <cell r="ET514">
            <v>390657</v>
          </cell>
          <cell r="EU514">
            <v>88210</v>
          </cell>
          <cell r="EV514">
            <v>90362</v>
          </cell>
          <cell r="EW514">
            <v>109849</v>
          </cell>
          <cell r="EX514">
            <v>101927</v>
          </cell>
          <cell r="EY514">
            <v>390348</v>
          </cell>
          <cell r="EZ514">
            <v>91710</v>
          </cell>
          <cell r="FA514">
            <v>98383</v>
          </cell>
          <cell r="FB514">
            <v>122460</v>
          </cell>
          <cell r="FC514">
            <v>104803</v>
          </cell>
          <cell r="FD514">
            <v>417356</v>
          </cell>
          <cell r="FE514">
            <v>96171</v>
          </cell>
          <cell r="FF514">
            <v>101278</v>
          </cell>
          <cell r="FG514">
            <v>113836</v>
          </cell>
          <cell r="FH514">
            <v>109330</v>
          </cell>
          <cell r="FI514">
            <v>420615</v>
          </cell>
          <cell r="FJ514">
            <v>95495</v>
          </cell>
          <cell r="FK514">
            <v>97141</v>
          </cell>
          <cell r="FL514">
            <v>122160</v>
          </cell>
          <cell r="FM514">
            <v>113264</v>
          </cell>
          <cell r="FN514">
            <v>428060</v>
          </cell>
          <cell r="FO514">
            <v>94378</v>
          </cell>
          <cell r="FP514">
            <v>85209</v>
          </cell>
          <cell r="FQ514">
            <v>121350</v>
          </cell>
          <cell r="FR514">
            <v>112359</v>
          </cell>
          <cell r="FS514">
            <v>413296</v>
          </cell>
          <cell r="FT514">
            <v>103469</v>
          </cell>
          <cell r="FU514">
            <v>105566</v>
          </cell>
          <cell r="FV514">
            <v>127575</v>
          </cell>
          <cell r="FW514">
            <v>122364</v>
          </cell>
          <cell r="FX514">
            <v>458974</v>
          </cell>
          <cell r="FY514">
            <v>114118</v>
          </cell>
          <cell r="FZ514">
            <v>113886</v>
          </cell>
          <cell r="GA514">
            <v>145128</v>
          </cell>
          <cell r="GB514">
            <v>131946</v>
          </cell>
          <cell r="GC514">
            <v>505078</v>
          </cell>
          <cell r="GD514">
            <v>127096</v>
          </cell>
          <cell r="GE514">
            <v>127722</v>
          </cell>
          <cell r="GF514">
            <v>157620</v>
          </cell>
          <cell r="GG514">
            <v>153485</v>
          </cell>
          <cell r="GH514">
            <v>565923</v>
          </cell>
          <cell r="GI514">
            <v>133715</v>
          </cell>
          <cell r="GJ514">
            <v>142799</v>
          </cell>
          <cell r="GK514">
            <v>164732</v>
          </cell>
          <cell r="GL514">
            <v>156703</v>
          </cell>
          <cell r="GM514">
            <v>597949</v>
          </cell>
          <cell r="GN514">
            <v>148128</v>
          </cell>
          <cell r="GO514">
            <v>140778</v>
          </cell>
          <cell r="GP514">
            <v>162683</v>
          </cell>
          <cell r="GQ514">
            <v>152978</v>
          </cell>
          <cell r="GR514">
            <v>604567</v>
          </cell>
          <cell r="GS514">
            <v>116275</v>
          </cell>
          <cell r="GT514">
            <v>123810</v>
          </cell>
          <cell r="GU514">
            <v>144592</v>
          </cell>
          <cell r="GV514">
            <v>141747</v>
          </cell>
          <cell r="GW514">
            <v>526424</v>
          </cell>
          <cell r="GX514">
            <v>131675</v>
          </cell>
          <cell r="GY514">
            <v>140585</v>
          </cell>
          <cell r="GZ514">
            <v>156864</v>
          </cell>
          <cell r="HA514">
            <v>150110</v>
          </cell>
          <cell r="HB514">
            <v>579234</v>
          </cell>
          <cell r="HC514">
            <v>137639</v>
          </cell>
          <cell r="HD514">
            <v>137567</v>
          </cell>
          <cell r="HE514">
            <v>153289</v>
          </cell>
          <cell r="HF514">
            <v>149540</v>
          </cell>
          <cell r="HG514">
            <v>578035</v>
          </cell>
          <cell r="HH514">
            <v>138173</v>
          </cell>
          <cell r="HI514">
            <v>133479</v>
          </cell>
          <cell r="HJ514">
            <v>145968</v>
          </cell>
          <cell r="HK514">
            <v>147018</v>
          </cell>
          <cell r="HL514">
            <v>564638</v>
          </cell>
          <cell r="HM514">
            <v>135732</v>
          </cell>
          <cell r="HN514">
            <v>130825</v>
          </cell>
          <cell r="HO514">
            <v>147207</v>
          </cell>
        </row>
        <row r="515">
          <cell r="A515" t="str">
            <v>CONMSTRANS6</v>
          </cell>
          <cell r="B515" t="str">
            <v>a. Transportation</v>
          </cell>
          <cell r="C515" t="str">
            <v>BPM6</v>
          </cell>
          <cell r="D515" t="str">
            <v>Source Team 3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18477</v>
          </cell>
          <cell r="BI515">
            <v>5404</v>
          </cell>
          <cell r="BJ515">
            <v>5192</v>
          </cell>
          <cell r="BK515">
            <v>5281</v>
          </cell>
          <cell r="BL515">
            <v>4648</v>
          </cell>
          <cell r="BM515">
            <v>20487</v>
          </cell>
          <cell r="BN515">
            <v>5298</v>
          </cell>
          <cell r="BO515">
            <v>5072</v>
          </cell>
          <cell r="BP515">
            <v>5340</v>
          </cell>
          <cell r="BQ515">
            <v>4712</v>
          </cell>
          <cell r="BR515">
            <v>20398</v>
          </cell>
          <cell r="BS515">
            <v>5310</v>
          </cell>
          <cell r="BT515">
            <v>5492</v>
          </cell>
          <cell r="BU515">
            <v>5903</v>
          </cell>
          <cell r="BV515">
            <v>5521</v>
          </cell>
          <cell r="BW515">
            <v>22203</v>
          </cell>
          <cell r="BX515">
            <v>6001</v>
          </cell>
          <cell r="BY515">
            <v>6108</v>
          </cell>
          <cell r="BZ515">
            <v>6273</v>
          </cell>
          <cell r="CA515">
            <v>5759</v>
          </cell>
          <cell r="CB515">
            <v>24138</v>
          </cell>
          <cell r="CC515">
            <v>6395</v>
          </cell>
          <cell r="CD515">
            <v>6246</v>
          </cell>
          <cell r="CE515">
            <v>6018</v>
          </cell>
          <cell r="CF515">
            <v>5752</v>
          </cell>
          <cell r="CG515">
            <v>24406</v>
          </cell>
          <cell r="CH515">
            <v>6540</v>
          </cell>
          <cell r="CI515">
            <v>6716</v>
          </cell>
          <cell r="CJ515">
            <v>7033</v>
          </cell>
          <cell r="CK515">
            <v>7003</v>
          </cell>
          <cell r="CL515">
            <v>27289</v>
          </cell>
          <cell r="CM515">
            <v>7626</v>
          </cell>
          <cell r="CN515">
            <v>8044</v>
          </cell>
          <cell r="CO515">
            <v>8301</v>
          </cell>
          <cell r="CP515">
            <v>8269</v>
          </cell>
          <cell r="CQ515">
            <v>32240</v>
          </cell>
          <cell r="CR515">
            <v>8741</v>
          </cell>
          <cell r="CS515">
            <v>9160</v>
          </cell>
          <cell r="CT515">
            <v>9520</v>
          </cell>
          <cell r="CU515">
            <v>9411</v>
          </cell>
          <cell r="CV515">
            <v>36832</v>
          </cell>
          <cell r="CW515">
            <v>9738</v>
          </cell>
          <cell r="CX515">
            <v>9814</v>
          </cell>
          <cell r="CY515">
            <v>9892</v>
          </cell>
          <cell r="CZ515">
            <v>9525</v>
          </cell>
          <cell r="DA515">
            <v>38969</v>
          </cell>
          <cell r="DB515">
            <v>9746</v>
          </cell>
          <cell r="DC515">
            <v>10308</v>
          </cell>
          <cell r="DD515">
            <v>10558</v>
          </cell>
          <cell r="DE515">
            <v>10586</v>
          </cell>
          <cell r="DF515">
            <v>41198</v>
          </cell>
          <cell r="DG515">
            <v>10383</v>
          </cell>
          <cell r="DH515">
            <v>10692</v>
          </cell>
          <cell r="DI515">
            <v>10882</v>
          </cell>
          <cell r="DJ515">
            <v>11115</v>
          </cell>
          <cell r="DK515">
            <v>43072</v>
          </cell>
          <cell r="DL515">
            <v>12035</v>
          </cell>
          <cell r="DM515">
            <v>12638</v>
          </cell>
          <cell r="DN515">
            <v>12776</v>
          </cell>
          <cell r="DO515">
            <v>12749</v>
          </cell>
          <cell r="DP515">
            <v>50198</v>
          </cell>
          <cell r="DQ515">
            <v>12749</v>
          </cell>
          <cell r="DR515">
            <v>13377</v>
          </cell>
          <cell r="DS515">
            <v>13511</v>
          </cell>
          <cell r="DT515">
            <v>13233</v>
          </cell>
          <cell r="DU515">
            <v>52870</v>
          </cell>
          <cell r="DV515">
            <v>13750</v>
          </cell>
          <cell r="DW515">
            <v>14303</v>
          </cell>
          <cell r="DX515">
            <v>14840</v>
          </cell>
          <cell r="DY515">
            <v>14420</v>
          </cell>
          <cell r="DZ515">
            <v>57313</v>
          </cell>
          <cell r="EA515">
            <v>14208</v>
          </cell>
          <cell r="EB515">
            <v>14939</v>
          </cell>
          <cell r="EC515">
            <v>15151</v>
          </cell>
          <cell r="ED515">
            <v>14347</v>
          </cell>
          <cell r="EE515">
            <v>58645</v>
          </cell>
          <cell r="EF515">
            <v>14845</v>
          </cell>
          <cell r="EG515">
            <v>15735</v>
          </cell>
          <cell r="EH515">
            <v>15816</v>
          </cell>
          <cell r="EI515">
            <v>16124</v>
          </cell>
          <cell r="EJ515">
            <v>62520</v>
          </cell>
          <cell r="EK515">
            <v>15322</v>
          </cell>
          <cell r="EL515">
            <v>15875</v>
          </cell>
          <cell r="EM515">
            <v>16153</v>
          </cell>
          <cell r="EN515">
            <v>14334</v>
          </cell>
          <cell r="EO515">
            <v>61684</v>
          </cell>
          <cell r="EP515">
            <v>14283</v>
          </cell>
          <cell r="EQ515">
            <v>15009</v>
          </cell>
          <cell r="ER515">
            <v>14503</v>
          </cell>
          <cell r="ES515">
            <v>14113</v>
          </cell>
          <cell r="ET515">
            <v>57908</v>
          </cell>
          <cell r="EU515">
            <v>12612</v>
          </cell>
          <cell r="EV515">
            <v>13900</v>
          </cell>
          <cell r="EW515">
            <v>14943</v>
          </cell>
          <cell r="EX515">
            <v>14122</v>
          </cell>
          <cell r="EY515">
            <v>55577</v>
          </cell>
          <cell r="EZ515">
            <v>14499</v>
          </cell>
          <cell r="FA515">
            <v>16872</v>
          </cell>
          <cell r="FB515">
            <v>17861</v>
          </cell>
          <cell r="FC515">
            <v>16237</v>
          </cell>
          <cell r="FD515">
            <v>65469</v>
          </cell>
          <cell r="FE515">
            <v>15781</v>
          </cell>
          <cell r="FF515">
            <v>17575</v>
          </cell>
          <cell r="FG515">
            <v>17583</v>
          </cell>
          <cell r="FH515">
            <v>15541</v>
          </cell>
          <cell r="FI515">
            <v>66480</v>
          </cell>
          <cell r="FJ515">
            <v>15175</v>
          </cell>
          <cell r="FK515">
            <v>16241</v>
          </cell>
          <cell r="FL515">
            <v>18175</v>
          </cell>
          <cell r="FM515">
            <v>16795</v>
          </cell>
          <cell r="FN515">
            <v>66386</v>
          </cell>
          <cell r="FO515">
            <v>16381</v>
          </cell>
          <cell r="FP515">
            <v>14627</v>
          </cell>
          <cell r="FQ515">
            <v>18817</v>
          </cell>
          <cell r="FR515">
            <v>19398</v>
          </cell>
          <cell r="FS515">
            <v>69223</v>
          </cell>
          <cell r="FT515">
            <v>19671</v>
          </cell>
          <cell r="FU515">
            <v>21143</v>
          </cell>
          <cell r="FV515">
            <v>23343</v>
          </cell>
          <cell r="FW515">
            <v>22927</v>
          </cell>
          <cell r="FX515">
            <v>87084</v>
          </cell>
          <cell r="FY515">
            <v>23198</v>
          </cell>
          <cell r="FZ515">
            <v>24748</v>
          </cell>
          <cell r="GA515">
            <v>27644</v>
          </cell>
          <cell r="GB515">
            <v>26261</v>
          </cell>
          <cell r="GC515">
            <v>101851</v>
          </cell>
          <cell r="GD515">
            <v>25359</v>
          </cell>
          <cell r="GE515">
            <v>27872</v>
          </cell>
          <cell r="GF515">
            <v>30026</v>
          </cell>
          <cell r="GG515">
            <v>28619</v>
          </cell>
          <cell r="GH515">
            <v>111876</v>
          </cell>
          <cell r="GI515">
            <v>28660</v>
          </cell>
          <cell r="GJ515">
            <v>32465</v>
          </cell>
          <cell r="GK515">
            <v>34929</v>
          </cell>
          <cell r="GL515">
            <v>33016</v>
          </cell>
          <cell r="GM515">
            <v>129070</v>
          </cell>
          <cell r="GN515">
            <v>33531</v>
          </cell>
          <cell r="GO515">
            <v>36620</v>
          </cell>
          <cell r="GP515">
            <v>37701</v>
          </cell>
          <cell r="GQ515">
            <v>32515</v>
          </cell>
          <cell r="GR515">
            <v>140367</v>
          </cell>
          <cell r="GS515">
            <v>25607</v>
          </cell>
          <cell r="GT515">
            <v>29218</v>
          </cell>
          <cell r="GU515">
            <v>31042</v>
          </cell>
          <cell r="GV515">
            <v>28426</v>
          </cell>
          <cell r="GW515">
            <v>114293</v>
          </cell>
          <cell r="GX515">
            <v>29379</v>
          </cell>
          <cell r="GY515">
            <v>34156</v>
          </cell>
          <cell r="GZ515">
            <v>34948</v>
          </cell>
          <cell r="HA515">
            <v>31097</v>
          </cell>
          <cell r="HB515">
            <v>129580</v>
          </cell>
          <cell r="HC515">
            <v>32426</v>
          </cell>
          <cell r="HD515">
            <v>36646</v>
          </cell>
          <cell r="HE515">
            <v>37101</v>
          </cell>
          <cell r="HF515">
            <v>33241</v>
          </cell>
          <cell r="HG515">
            <v>139414</v>
          </cell>
          <cell r="HH515">
            <v>33715</v>
          </cell>
          <cell r="HI515">
            <v>35627</v>
          </cell>
          <cell r="HJ515">
            <v>35389</v>
          </cell>
          <cell r="HK515">
            <v>31350</v>
          </cell>
          <cell r="HL515">
            <v>136081</v>
          </cell>
          <cell r="HM515">
            <v>31925</v>
          </cell>
          <cell r="HN515">
            <v>34218</v>
          </cell>
          <cell r="HO515">
            <v>35629</v>
          </cell>
        </row>
        <row r="516">
          <cell r="A516" t="str">
            <v>CONMSTRA6</v>
          </cell>
          <cell r="B516" t="str">
            <v>b. Travel</v>
          </cell>
          <cell r="C516" t="str">
            <v>BPM6</v>
          </cell>
          <cell r="D516" t="str">
            <v>Source Team 3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18443</v>
          </cell>
          <cell r="BI516">
            <v>5219</v>
          </cell>
          <cell r="BJ516">
            <v>5016</v>
          </cell>
          <cell r="BK516">
            <v>5804</v>
          </cell>
          <cell r="BL516">
            <v>5255</v>
          </cell>
          <cell r="BM516">
            <v>21364</v>
          </cell>
          <cell r="BN516">
            <v>5803</v>
          </cell>
          <cell r="BO516">
            <v>5420</v>
          </cell>
          <cell r="BP516">
            <v>6125</v>
          </cell>
          <cell r="BQ516">
            <v>5727</v>
          </cell>
          <cell r="BR516">
            <v>23146</v>
          </cell>
          <cell r="BS516">
            <v>6749</v>
          </cell>
          <cell r="BT516">
            <v>6198</v>
          </cell>
          <cell r="BU516">
            <v>7644</v>
          </cell>
          <cell r="BV516">
            <v>6924</v>
          </cell>
          <cell r="BW516">
            <v>27562</v>
          </cell>
          <cell r="BX516">
            <v>8398</v>
          </cell>
          <cell r="BY516">
            <v>7853</v>
          </cell>
          <cell r="BZ516">
            <v>8143</v>
          </cell>
          <cell r="CA516">
            <v>8565</v>
          </cell>
          <cell r="CB516">
            <v>32974</v>
          </cell>
          <cell r="CC516">
            <v>9691</v>
          </cell>
          <cell r="CD516">
            <v>9203</v>
          </cell>
          <cell r="CE516">
            <v>9884</v>
          </cell>
          <cell r="CF516">
            <v>9484</v>
          </cell>
          <cell r="CG516">
            <v>38246</v>
          </cell>
          <cell r="CH516">
            <v>10505</v>
          </cell>
          <cell r="CI516">
            <v>9958</v>
          </cell>
          <cell r="CJ516">
            <v>10854</v>
          </cell>
          <cell r="CK516">
            <v>11076</v>
          </cell>
          <cell r="CL516">
            <v>42391</v>
          </cell>
          <cell r="CM516">
            <v>12249</v>
          </cell>
          <cell r="CN516">
            <v>11871</v>
          </cell>
          <cell r="CO516">
            <v>12757</v>
          </cell>
          <cell r="CP516">
            <v>12770</v>
          </cell>
          <cell r="CQ516">
            <v>49647</v>
          </cell>
          <cell r="CR516">
            <v>15505</v>
          </cell>
          <cell r="CS516">
            <v>14334</v>
          </cell>
          <cell r="CT516">
            <v>16031</v>
          </cell>
          <cell r="CU516">
            <v>14608</v>
          </cell>
          <cell r="CV516">
            <v>60478</v>
          </cell>
          <cell r="CW516">
            <v>17019</v>
          </cell>
          <cell r="CX516">
            <v>13695</v>
          </cell>
          <cell r="CY516">
            <v>15755</v>
          </cell>
          <cell r="CZ516">
            <v>15787</v>
          </cell>
          <cell r="DA516">
            <v>62256</v>
          </cell>
          <cell r="DB516">
            <v>17134</v>
          </cell>
          <cell r="DC516">
            <v>16841</v>
          </cell>
          <cell r="DD516">
            <v>19438</v>
          </cell>
          <cell r="DE516">
            <v>17694</v>
          </cell>
          <cell r="DF516">
            <v>71107</v>
          </cell>
          <cell r="DG516">
            <v>20777</v>
          </cell>
          <cell r="DH516">
            <v>19064</v>
          </cell>
          <cell r="DI516">
            <v>21090</v>
          </cell>
          <cell r="DJ516">
            <v>21966</v>
          </cell>
          <cell r="DK516">
            <v>82897</v>
          </cell>
          <cell r="DL516">
            <v>22021</v>
          </cell>
          <cell r="DM516">
            <v>19727</v>
          </cell>
          <cell r="DN516">
            <v>22577</v>
          </cell>
          <cell r="DO516">
            <v>21683</v>
          </cell>
          <cell r="DP516">
            <v>86008</v>
          </cell>
          <cell r="DQ516">
            <v>24069</v>
          </cell>
          <cell r="DR516">
            <v>23070</v>
          </cell>
          <cell r="DS516">
            <v>24994</v>
          </cell>
          <cell r="DT516">
            <v>22772</v>
          </cell>
          <cell r="DU516">
            <v>94905</v>
          </cell>
          <cell r="DV516">
            <v>26425</v>
          </cell>
          <cell r="DW516">
            <v>23896</v>
          </cell>
          <cell r="DX516">
            <v>26327</v>
          </cell>
          <cell r="DY516">
            <v>24565</v>
          </cell>
          <cell r="DZ516">
            <v>101213</v>
          </cell>
          <cell r="EA516">
            <v>28667</v>
          </cell>
          <cell r="EB516">
            <v>25861</v>
          </cell>
          <cell r="EC516">
            <v>28126</v>
          </cell>
          <cell r="ED516">
            <v>25782</v>
          </cell>
          <cell r="EE516">
            <v>108436</v>
          </cell>
          <cell r="EF516">
            <v>29962</v>
          </cell>
          <cell r="EG516">
            <v>26475</v>
          </cell>
          <cell r="EH516">
            <v>29071</v>
          </cell>
          <cell r="EI516">
            <v>27818</v>
          </cell>
          <cell r="EJ516">
            <v>113326</v>
          </cell>
          <cell r="EK516">
            <v>32565</v>
          </cell>
          <cell r="EL516">
            <v>26728</v>
          </cell>
          <cell r="EM516">
            <v>32274</v>
          </cell>
          <cell r="EN516">
            <v>31950</v>
          </cell>
          <cell r="EO516">
            <v>123517</v>
          </cell>
          <cell r="EP516">
            <v>35815</v>
          </cell>
          <cell r="EQ516">
            <v>30625</v>
          </cell>
          <cell r="ER516">
            <v>33871</v>
          </cell>
          <cell r="ES516">
            <v>32756</v>
          </cell>
          <cell r="ET516">
            <v>133067</v>
          </cell>
          <cell r="EU516">
            <v>37138</v>
          </cell>
          <cell r="EV516">
            <v>30934</v>
          </cell>
          <cell r="EW516">
            <v>33343</v>
          </cell>
          <cell r="EX516">
            <v>29620</v>
          </cell>
          <cell r="EY516">
            <v>131035</v>
          </cell>
          <cell r="EZ516">
            <v>32808</v>
          </cell>
          <cell r="FA516">
            <v>29997</v>
          </cell>
          <cell r="FB516">
            <v>32697</v>
          </cell>
          <cell r="FC516">
            <v>28890</v>
          </cell>
          <cell r="FD516">
            <v>124392</v>
          </cell>
          <cell r="FE516">
            <v>33940</v>
          </cell>
          <cell r="FF516">
            <v>30373</v>
          </cell>
          <cell r="FG516">
            <v>32329</v>
          </cell>
          <cell r="FH516">
            <v>28920</v>
          </cell>
          <cell r="FI516">
            <v>125562</v>
          </cell>
          <cell r="FJ516">
            <v>33979</v>
          </cell>
          <cell r="FK516">
            <v>28972</v>
          </cell>
          <cell r="FL516">
            <v>32609</v>
          </cell>
          <cell r="FM516">
            <v>29250</v>
          </cell>
          <cell r="FN516">
            <v>124810</v>
          </cell>
          <cell r="FO516">
            <v>29730</v>
          </cell>
          <cell r="FP516">
            <v>21313</v>
          </cell>
          <cell r="FQ516">
            <v>32128</v>
          </cell>
          <cell r="FR516">
            <v>28486</v>
          </cell>
          <cell r="FS516">
            <v>111657</v>
          </cell>
          <cell r="FT516">
            <v>29038</v>
          </cell>
          <cell r="FU516">
            <v>30742</v>
          </cell>
          <cell r="FV516">
            <v>33350</v>
          </cell>
          <cell r="FW516">
            <v>30083</v>
          </cell>
          <cell r="FX516">
            <v>123213</v>
          </cell>
          <cell r="FY516">
            <v>30881</v>
          </cell>
          <cell r="FZ516">
            <v>28462</v>
          </cell>
          <cell r="GA516">
            <v>33135</v>
          </cell>
          <cell r="GB516">
            <v>30009</v>
          </cell>
          <cell r="GC516">
            <v>122487</v>
          </cell>
          <cell r="GD516">
            <v>30929</v>
          </cell>
          <cell r="GE516">
            <v>31055</v>
          </cell>
          <cell r="GF516">
            <v>33510</v>
          </cell>
          <cell r="GG516">
            <v>31988</v>
          </cell>
          <cell r="GH516">
            <v>127482</v>
          </cell>
          <cell r="GI516">
            <v>31146</v>
          </cell>
          <cell r="GJ516">
            <v>32865</v>
          </cell>
          <cell r="GK516">
            <v>35031</v>
          </cell>
          <cell r="GL516">
            <v>33833</v>
          </cell>
          <cell r="GM516">
            <v>132875</v>
          </cell>
          <cell r="GN516">
            <v>35435</v>
          </cell>
          <cell r="GO516">
            <v>32577</v>
          </cell>
          <cell r="GP516">
            <v>35375</v>
          </cell>
          <cell r="GQ516">
            <v>32712</v>
          </cell>
          <cell r="GR516">
            <v>136099</v>
          </cell>
          <cell r="GS516">
            <v>32658</v>
          </cell>
          <cell r="GT516">
            <v>33181</v>
          </cell>
          <cell r="GU516">
            <v>34621</v>
          </cell>
          <cell r="GV516">
            <v>34811</v>
          </cell>
          <cell r="GW516">
            <v>135271</v>
          </cell>
          <cell r="GX516">
            <v>33988</v>
          </cell>
          <cell r="GY516">
            <v>34842</v>
          </cell>
          <cell r="GZ516">
            <v>38165</v>
          </cell>
          <cell r="HA516">
            <v>36775</v>
          </cell>
          <cell r="HB516">
            <v>143770</v>
          </cell>
          <cell r="HC516">
            <v>35261</v>
          </cell>
          <cell r="HD516">
            <v>36292</v>
          </cell>
          <cell r="HE516">
            <v>38836</v>
          </cell>
          <cell r="HF516">
            <v>37682</v>
          </cell>
          <cell r="HG516">
            <v>148071</v>
          </cell>
          <cell r="HH516">
            <v>37264</v>
          </cell>
          <cell r="HI516">
            <v>38009</v>
          </cell>
          <cell r="HJ516">
            <v>39954</v>
          </cell>
          <cell r="HK516">
            <v>38452</v>
          </cell>
          <cell r="HL516">
            <v>153679</v>
          </cell>
          <cell r="HM516">
            <v>39506</v>
          </cell>
          <cell r="HN516">
            <v>38025</v>
          </cell>
          <cell r="HO516">
            <v>41782</v>
          </cell>
        </row>
        <row r="517">
          <cell r="A517" t="str">
            <v>CONMSMANU6</v>
          </cell>
          <cell r="B517" t="str">
            <v>c. Manufacturing services</v>
          </cell>
          <cell r="C517" t="str">
            <v>BPM6</v>
          </cell>
          <cell r="D517" t="str">
            <v>Source Team 3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312</v>
          </cell>
          <cell r="BI517">
            <v>215</v>
          </cell>
          <cell r="BJ517">
            <v>254</v>
          </cell>
          <cell r="BK517">
            <v>275</v>
          </cell>
          <cell r="BL517">
            <v>305</v>
          </cell>
          <cell r="BM517">
            <v>1049</v>
          </cell>
          <cell r="BN517">
            <v>532</v>
          </cell>
          <cell r="BO517">
            <v>559</v>
          </cell>
          <cell r="BP517">
            <v>598</v>
          </cell>
          <cell r="BQ517">
            <v>658</v>
          </cell>
          <cell r="BR517">
            <v>2347</v>
          </cell>
          <cell r="BS517">
            <v>863</v>
          </cell>
          <cell r="BT517">
            <v>1037</v>
          </cell>
          <cell r="BU517">
            <v>1202</v>
          </cell>
          <cell r="BV517">
            <v>1477</v>
          </cell>
          <cell r="BW517">
            <v>4579</v>
          </cell>
          <cell r="BX517">
            <v>1761</v>
          </cell>
          <cell r="BY517">
            <v>2023</v>
          </cell>
          <cell r="BZ517">
            <v>2016</v>
          </cell>
          <cell r="CA517">
            <v>2034</v>
          </cell>
          <cell r="CB517">
            <v>7834</v>
          </cell>
          <cell r="CC517">
            <v>1955</v>
          </cell>
          <cell r="CD517">
            <v>2195</v>
          </cell>
          <cell r="CE517">
            <v>2437</v>
          </cell>
          <cell r="CF517">
            <v>2943</v>
          </cell>
          <cell r="CG517">
            <v>9530</v>
          </cell>
          <cell r="CH517">
            <v>2792</v>
          </cell>
          <cell r="CI517">
            <v>3597</v>
          </cell>
          <cell r="CJ517">
            <v>3986</v>
          </cell>
          <cell r="CK517">
            <v>4571</v>
          </cell>
          <cell r="CL517">
            <v>14946</v>
          </cell>
          <cell r="CM517">
            <v>5138</v>
          </cell>
          <cell r="CN517">
            <v>6451</v>
          </cell>
          <cell r="CO517">
            <v>6898</v>
          </cell>
          <cell r="CP517">
            <v>7528</v>
          </cell>
          <cell r="CQ517">
            <v>26015</v>
          </cell>
          <cell r="CR517">
            <v>6903</v>
          </cell>
          <cell r="CS517">
            <v>8823</v>
          </cell>
          <cell r="CT517">
            <v>10025</v>
          </cell>
          <cell r="CU517">
            <v>11133</v>
          </cell>
          <cell r="CV517">
            <v>36884</v>
          </cell>
          <cell r="CW517">
            <v>8724</v>
          </cell>
          <cell r="CX517">
            <v>10653</v>
          </cell>
          <cell r="CY517">
            <v>11907</v>
          </cell>
          <cell r="CZ517">
            <v>11758</v>
          </cell>
          <cell r="DA517">
            <v>43042</v>
          </cell>
          <cell r="DB517">
            <v>10047</v>
          </cell>
          <cell r="DC517">
            <v>12832</v>
          </cell>
          <cell r="DD517">
            <v>14544</v>
          </cell>
          <cell r="DE517">
            <v>15589</v>
          </cell>
          <cell r="DF517">
            <v>53012</v>
          </cell>
          <cell r="DG517">
            <v>14599</v>
          </cell>
          <cell r="DH517">
            <v>14294</v>
          </cell>
          <cell r="DI517">
            <v>21170</v>
          </cell>
          <cell r="DJ517">
            <v>24887</v>
          </cell>
          <cell r="DK517">
            <v>74950</v>
          </cell>
          <cell r="DL517">
            <v>19554</v>
          </cell>
          <cell r="DM517">
            <v>18190</v>
          </cell>
          <cell r="DN517">
            <v>25657</v>
          </cell>
          <cell r="DO517">
            <v>26834</v>
          </cell>
          <cell r="DP517">
            <v>90235</v>
          </cell>
          <cell r="DQ517">
            <v>15634</v>
          </cell>
          <cell r="DR517">
            <v>19078</v>
          </cell>
          <cell r="DS517">
            <v>27467</v>
          </cell>
          <cell r="DT517">
            <v>24823</v>
          </cell>
          <cell r="DU517">
            <v>87002</v>
          </cell>
          <cell r="DV517">
            <v>19578</v>
          </cell>
          <cell r="DW517">
            <v>23150</v>
          </cell>
          <cell r="DX517">
            <v>30867</v>
          </cell>
          <cell r="DY517">
            <v>26128</v>
          </cell>
          <cell r="DZ517">
            <v>99723</v>
          </cell>
          <cell r="EA517">
            <v>19671</v>
          </cell>
          <cell r="EB517">
            <v>21413</v>
          </cell>
          <cell r="EC517">
            <v>32591</v>
          </cell>
          <cell r="ED517">
            <v>24191</v>
          </cell>
          <cell r="EE517">
            <v>97866</v>
          </cell>
          <cell r="EF517">
            <v>23697</v>
          </cell>
          <cell r="EG517">
            <v>26186</v>
          </cell>
          <cell r="EH517">
            <v>34981</v>
          </cell>
          <cell r="EI517">
            <v>30350</v>
          </cell>
          <cell r="EJ517">
            <v>115214</v>
          </cell>
          <cell r="EK517">
            <v>23048</v>
          </cell>
          <cell r="EL517">
            <v>28845</v>
          </cell>
          <cell r="EM517">
            <v>40808</v>
          </cell>
          <cell r="EN517">
            <v>34817</v>
          </cell>
          <cell r="EO517">
            <v>127518</v>
          </cell>
          <cell r="EP517">
            <v>27209</v>
          </cell>
          <cell r="EQ517">
            <v>32220</v>
          </cell>
          <cell r="ER517">
            <v>44321</v>
          </cell>
          <cell r="ES517">
            <v>36969</v>
          </cell>
          <cell r="ET517">
            <v>140719</v>
          </cell>
          <cell r="EU517">
            <v>27391</v>
          </cell>
          <cell r="EV517">
            <v>32979</v>
          </cell>
          <cell r="EW517">
            <v>45415</v>
          </cell>
          <cell r="EX517">
            <v>41423</v>
          </cell>
          <cell r="EY517">
            <v>147208</v>
          </cell>
          <cell r="EZ517">
            <v>31473</v>
          </cell>
          <cell r="FA517">
            <v>38198</v>
          </cell>
          <cell r="FB517">
            <v>54747</v>
          </cell>
          <cell r="FC517">
            <v>42902</v>
          </cell>
          <cell r="FD517">
            <v>167320</v>
          </cell>
          <cell r="FE517">
            <v>32719</v>
          </cell>
          <cell r="FF517">
            <v>38976</v>
          </cell>
          <cell r="FG517">
            <v>47150</v>
          </cell>
          <cell r="FH517">
            <v>47096</v>
          </cell>
          <cell r="FI517">
            <v>165941</v>
          </cell>
          <cell r="FJ517">
            <v>30223</v>
          </cell>
          <cell r="FK517">
            <v>35450</v>
          </cell>
          <cell r="FL517">
            <v>51485</v>
          </cell>
          <cell r="FM517">
            <v>46531</v>
          </cell>
          <cell r="FN517">
            <v>163689</v>
          </cell>
          <cell r="FO517">
            <v>30975</v>
          </cell>
          <cell r="FP517">
            <v>32362</v>
          </cell>
          <cell r="FQ517">
            <v>50078</v>
          </cell>
          <cell r="FR517">
            <v>42720</v>
          </cell>
          <cell r="FS517">
            <v>156135</v>
          </cell>
          <cell r="FT517">
            <v>35135</v>
          </cell>
          <cell r="FU517">
            <v>34930</v>
          </cell>
          <cell r="FV517">
            <v>48917</v>
          </cell>
          <cell r="FW517">
            <v>45865</v>
          </cell>
          <cell r="FX517">
            <v>164847</v>
          </cell>
          <cell r="FY517">
            <v>38630</v>
          </cell>
          <cell r="FZ517">
            <v>39793</v>
          </cell>
          <cell r="GA517">
            <v>59563</v>
          </cell>
          <cell r="GB517">
            <v>50060</v>
          </cell>
          <cell r="GC517">
            <v>188046</v>
          </cell>
          <cell r="GD517">
            <v>46897</v>
          </cell>
          <cell r="GE517">
            <v>45130</v>
          </cell>
          <cell r="GF517">
            <v>65821</v>
          </cell>
          <cell r="GG517">
            <v>63497</v>
          </cell>
          <cell r="GH517">
            <v>221345</v>
          </cell>
          <cell r="GI517">
            <v>43856</v>
          </cell>
          <cell r="GJ517">
            <v>50859</v>
          </cell>
          <cell r="GK517">
            <v>62689</v>
          </cell>
          <cell r="GL517">
            <v>56414</v>
          </cell>
          <cell r="GM517">
            <v>213818</v>
          </cell>
          <cell r="GN517">
            <v>46011</v>
          </cell>
          <cell r="GO517">
            <v>43309</v>
          </cell>
          <cell r="GP517">
            <v>56469</v>
          </cell>
          <cell r="GQ517">
            <v>53918</v>
          </cell>
          <cell r="GR517">
            <v>199707</v>
          </cell>
          <cell r="GS517">
            <v>26522</v>
          </cell>
          <cell r="GT517">
            <v>33851</v>
          </cell>
          <cell r="GU517">
            <v>44049</v>
          </cell>
          <cell r="GV517">
            <v>40052</v>
          </cell>
          <cell r="GW517">
            <v>144474</v>
          </cell>
          <cell r="GX517">
            <v>30954</v>
          </cell>
          <cell r="GY517">
            <v>39160</v>
          </cell>
          <cell r="GZ517">
            <v>44939</v>
          </cell>
          <cell r="HA517">
            <v>40163</v>
          </cell>
          <cell r="HB517">
            <v>155216</v>
          </cell>
          <cell r="HC517">
            <v>30410</v>
          </cell>
          <cell r="HD517">
            <v>32813</v>
          </cell>
          <cell r="HE517">
            <v>39337</v>
          </cell>
          <cell r="HF517">
            <v>36899</v>
          </cell>
          <cell r="HG517">
            <v>139459</v>
          </cell>
          <cell r="HH517">
            <v>27659</v>
          </cell>
          <cell r="HI517">
            <v>27790</v>
          </cell>
          <cell r="HJ517">
            <v>33817</v>
          </cell>
          <cell r="HK517">
            <v>35212</v>
          </cell>
          <cell r="HL517">
            <v>124478</v>
          </cell>
          <cell r="HM517">
            <v>24636</v>
          </cell>
          <cell r="HN517">
            <v>26002</v>
          </cell>
          <cell r="HO517">
            <v>32312</v>
          </cell>
        </row>
        <row r="518">
          <cell r="A518" t="str">
            <v>CONMSOS6</v>
          </cell>
          <cell r="B518" t="str">
            <v>d. Other services</v>
          </cell>
          <cell r="C518" t="str">
            <v>BPM6</v>
          </cell>
          <cell r="D518" t="str">
            <v>Source Team 3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26662</v>
          </cell>
          <cell r="BI518">
            <v>9661</v>
          </cell>
          <cell r="BJ518">
            <v>7513</v>
          </cell>
          <cell r="BK518">
            <v>7703</v>
          </cell>
          <cell r="BL518">
            <v>7408</v>
          </cell>
          <cell r="BM518">
            <v>32380</v>
          </cell>
          <cell r="BN518">
            <v>7966</v>
          </cell>
          <cell r="BO518">
            <v>7836</v>
          </cell>
          <cell r="BP518">
            <v>8297</v>
          </cell>
          <cell r="BQ518">
            <v>7298</v>
          </cell>
          <cell r="BR518">
            <v>31363</v>
          </cell>
          <cell r="BS518">
            <v>8281</v>
          </cell>
          <cell r="BT518">
            <v>8307</v>
          </cell>
          <cell r="BU518">
            <v>9082</v>
          </cell>
          <cell r="BV518">
            <v>9147</v>
          </cell>
          <cell r="BW518">
            <v>34782</v>
          </cell>
          <cell r="BX518">
            <v>9524</v>
          </cell>
          <cell r="BY518">
            <v>9689</v>
          </cell>
          <cell r="BZ518">
            <v>10331</v>
          </cell>
          <cell r="CA518">
            <v>10095</v>
          </cell>
          <cell r="CB518">
            <v>39778</v>
          </cell>
          <cell r="CC518">
            <v>10571</v>
          </cell>
          <cell r="CD518">
            <v>10748</v>
          </cell>
          <cell r="CE518">
            <v>10801</v>
          </cell>
          <cell r="CF518">
            <v>11064</v>
          </cell>
          <cell r="CG518">
            <v>43362</v>
          </cell>
          <cell r="CH518">
            <v>11450</v>
          </cell>
          <cell r="CI518">
            <v>12194</v>
          </cell>
          <cell r="CJ518">
            <v>12815</v>
          </cell>
          <cell r="CK518">
            <v>13713</v>
          </cell>
          <cell r="CL518">
            <v>50165</v>
          </cell>
          <cell r="CM518">
            <v>13152</v>
          </cell>
          <cell r="CN518">
            <v>14306</v>
          </cell>
          <cell r="CO518">
            <v>14667</v>
          </cell>
          <cell r="CP518">
            <v>15607</v>
          </cell>
          <cell r="CQ518">
            <v>57732</v>
          </cell>
          <cell r="CR518">
            <v>15547</v>
          </cell>
          <cell r="CS518">
            <v>17125</v>
          </cell>
          <cell r="CT518">
            <v>18232</v>
          </cell>
          <cell r="CU518">
            <v>19466</v>
          </cell>
          <cell r="CV518">
            <v>70370</v>
          </cell>
          <cell r="CW518">
            <v>17872</v>
          </cell>
          <cell r="CX518">
            <v>19740</v>
          </cell>
          <cell r="CY518">
            <v>21024</v>
          </cell>
          <cell r="CZ518">
            <v>21096</v>
          </cell>
          <cell r="DA518">
            <v>79732</v>
          </cell>
          <cell r="DB518">
            <v>20071</v>
          </cell>
          <cell r="DC518">
            <v>23059</v>
          </cell>
          <cell r="DD518">
            <v>24988</v>
          </cell>
          <cell r="DE518">
            <v>26254</v>
          </cell>
          <cell r="DF518">
            <v>94372</v>
          </cell>
          <cell r="DG518">
            <v>25603</v>
          </cell>
          <cell r="DH518">
            <v>25698</v>
          </cell>
          <cell r="DI518">
            <v>32209</v>
          </cell>
          <cell r="DJ518">
            <v>35920</v>
          </cell>
          <cell r="DK518">
            <v>119430</v>
          </cell>
          <cell r="DL518">
            <v>31958</v>
          </cell>
          <cell r="DM518">
            <v>31094</v>
          </cell>
          <cell r="DN518">
            <v>38261</v>
          </cell>
          <cell r="DO518">
            <v>39638</v>
          </cell>
          <cell r="DP518">
            <v>140951</v>
          </cell>
          <cell r="DQ518">
            <v>28308</v>
          </cell>
          <cell r="DR518">
            <v>31956</v>
          </cell>
          <cell r="DS518">
            <v>40012</v>
          </cell>
          <cell r="DT518">
            <v>37506</v>
          </cell>
          <cell r="DU518">
            <v>137782</v>
          </cell>
          <cell r="DV518">
            <v>33419</v>
          </cell>
          <cell r="DW518">
            <v>37234</v>
          </cell>
          <cell r="DX518">
            <v>45258</v>
          </cell>
          <cell r="DY518">
            <v>41087</v>
          </cell>
          <cell r="DZ518">
            <v>156998</v>
          </cell>
          <cell r="EA518">
            <v>32884</v>
          </cell>
          <cell r="EB518">
            <v>34563</v>
          </cell>
          <cell r="EC518">
            <v>46358</v>
          </cell>
          <cell r="ED518">
            <v>38005</v>
          </cell>
          <cell r="EE518">
            <v>151810</v>
          </cell>
          <cell r="EF518">
            <v>36693</v>
          </cell>
          <cell r="EG518">
            <v>39578</v>
          </cell>
          <cell r="EH518">
            <v>49375</v>
          </cell>
          <cell r="EI518">
            <v>45591</v>
          </cell>
          <cell r="EJ518">
            <v>171237</v>
          </cell>
          <cell r="EK518">
            <v>36122</v>
          </cell>
          <cell r="EL518">
            <v>43377</v>
          </cell>
          <cell r="EM518">
            <v>56393</v>
          </cell>
          <cell r="EN518">
            <v>49786</v>
          </cell>
          <cell r="EO518">
            <v>185678</v>
          </cell>
          <cell r="EP518">
            <v>41277</v>
          </cell>
          <cell r="EQ518">
            <v>46607</v>
          </cell>
          <cell r="ER518">
            <v>60307</v>
          </cell>
          <cell r="ES518">
            <v>52932</v>
          </cell>
          <cell r="ET518">
            <v>201123</v>
          </cell>
          <cell r="EU518">
            <v>39669</v>
          </cell>
          <cell r="EV518">
            <v>45953</v>
          </cell>
          <cell r="EW518">
            <v>61219</v>
          </cell>
          <cell r="EX518">
            <v>57726</v>
          </cell>
          <cell r="EY518">
            <v>204567</v>
          </cell>
          <cell r="EZ518">
            <v>45076</v>
          </cell>
          <cell r="FA518">
            <v>51843</v>
          </cell>
          <cell r="FB518">
            <v>71240</v>
          </cell>
          <cell r="FC518">
            <v>59376</v>
          </cell>
          <cell r="FD518">
            <v>227535</v>
          </cell>
          <cell r="FE518">
            <v>47073</v>
          </cell>
          <cell r="FF518">
            <v>53542</v>
          </cell>
          <cell r="FG518">
            <v>63741</v>
          </cell>
          <cell r="FH518">
            <v>64332</v>
          </cell>
          <cell r="FI518">
            <v>228688</v>
          </cell>
          <cell r="FJ518">
            <v>46929</v>
          </cell>
          <cell r="FK518">
            <v>52018</v>
          </cell>
          <cell r="FL518">
            <v>70933</v>
          </cell>
          <cell r="FM518">
            <v>66704</v>
          </cell>
          <cell r="FN518">
            <v>236584</v>
          </cell>
          <cell r="FO518">
            <v>48456</v>
          </cell>
          <cell r="FP518">
            <v>49084</v>
          </cell>
          <cell r="FQ518">
            <v>70121</v>
          </cell>
          <cell r="FR518">
            <v>64260</v>
          </cell>
          <cell r="FS518">
            <v>231921</v>
          </cell>
          <cell r="FT518">
            <v>54755</v>
          </cell>
          <cell r="FU518">
            <v>53756</v>
          </cell>
          <cell r="FV518">
            <v>70747</v>
          </cell>
          <cell r="FW518">
            <v>69163</v>
          </cell>
          <cell r="FX518">
            <v>248421</v>
          </cell>
          <cell r="FY518">
            <v>60040</v>
          </cell>
          <cell r="FZ518">
            <v>60658</v>
          </cell>
          <cell r="GA518">
            <v>84081</v>
          </cell>
          <cell r="GB518">
            <v>75468</v>
          </cell>
          <cell r="GC518">
            <v>280247</v>
          </cell>
          <cell r="GD518">
            <v>70680</v>
          </cell>
          <cell r="GE518">
            <v>68749</v>
          </cell>
          <cell r="GF518">
            <v>93668</v>
          </cell>
          <cell r="GG518">
            <v>92423</v>
          </cell>
          <cell r="GH518">
            <v>325520</v>
          </cell>
          <cell r="GI518">
            <v>73795</v>
          </cell>
          <cell r="GJ518">
            <v>77408</v>
          </cell>
          <cell r="GK518">
            <v>94482</v>
          </cell>
          <cell r="GL518">
            <v>89587</v>
          </cell>
          <cell r="GM518">
            <v>335272</v>
          </cell>
          <cell r="GN518">
            <v>79094</v>
          </cell>
          <cell r="GO518">
            <v>71615</v>
          </cell>
          <cell r="GP518">
            <v>89457</v>
          </cell>
          <cell r="GQ518">
            <v>87512</v>
          </cell>
          <cell r="GR518">
            <v>327678</v>
          </cell>
          <cell r="GS518">
            <v>58079</v>
          </cell>
          <cell r="GT518">
            <v>61500</v>
          </cell>
          <cell r="GU518">
            <v>78808</v>
          </cell>
          <cell r="GV518">
            <v>78351</v>
          </cell>
          <cell r="GW518">
            <v>276738</v>
          </cell>
          <cell r="GX518">
            <v>68305</v>
          </cell>
          <cell r="GY518">
            <v>71634</v>
          </cell>
          <cell r="GZ518">
            <v>83694</v>
          </cell>
          <cell r="HA518">
            <v>82118</v>
          </cell>
          <cell r="HB518">
            <v>305751</v>
          </cell>
          <cell r="HC518">
            <v>69946</v>
          </cell>
          <cell r="HD518">
            <v>64669</v>
          </cell>
          <cell r="HE518">
            <v>77348</v>
          </cell>
          <cell r="HF518">
            <v>78586</v>
          </cell>
          <cell r="HG518">
            <v>290549</v>
          </cell>
          <cell r="HH518">
            <v>67194</v>
          </cell>
          <cell r="HI518">
            <v>59843</v>
          </cell>
          <cell r="HJ518">
            <v>70625</v>
          </cell>
          <cell r="HK518">
            <v>77216</v>
          </cell>
          <cell r="HL518">
            <v>274878</v>
          </cell>
          <cell r="HM518">
            <v>64301</v>
          </cell>
          <cell r="HN518">
            <v>58582</v>
          </cell>
          <cell r="HO518">
            <v>69796</v>
          </cell>
        </row>
        <row r="519">
          <cell r="A519" t="str">
            <v>CONNXGS6</v>
          </cell>
          <cell r="B519" t="str">
            <v>Net exports of goods and services</v>
          </cell>
          <cell r="C519" t="str">
            <v>formula</v>
          </cell>
          <cell r="D519" t="str">
            <v>NXG + NXS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-3246</v>
          </cell>
          <cell r="BE519">
            <v>-147</v>
          </cell>
          <cell r="BF519">
            <v>2600</v>
          </cell>
          <cell r="BG519">
            <v>-4030</v>
          </cell>
          <cell r="BH519">
            <v>-6432</v>
          </cell>
          <cell r="BI519">
            <v>-5633</v>
          </cell>
          <cell r="BJ519">
            <v>-1958</v>
          </cell>
          <cell r="BK519">
            <v>2052</v>
          </cell>
          <cell r="BL519">
            <v>2264</v>
          </cell>
          <cell r="BM519">
            <v>-4797</v>
          </cell>
          <cell r="BN519">
            <v>-1786</v>
          </cell>
          <cell r="BO519">
            <v>-1335</v>
          </cell>
          <cell r="BP519">
            <v>-354</v>
          </cell>
          <cell r="BQ519">
            <v>1623</v>
          </cell>
          <cell r="BR519">
            <v>-3503</v>
          </cell>
          <cell r="BS519">
            <v>-1110</v>
          </cell>
          <cell r="BT519">
            <v>-22</v>
          </cell>
          <cell r="BU519">
            <v>3229</v>
          </cell>
          <cell r="BV519">
            <v>3206</v>
          </cell>
          <cell r="BW519">
            <v>3977</v>
          </cell>
          <cell r="BX519">
            <v>3305</v>
          </cell>
          <cell r="BY519">
            <v>4766</v>
          </cell>
          <cell r="BZ519">
            <v>9151</v>
          </cell>
          <cell r="CA519">
            <v>4618</v>
          </cell>
          <cell r="CB519">
            <v>20400</v>
          </cell>
          <cell r="CC519">
            <v>5612</v>
          </cell>
          <cell r="CD519">
            <v>3741</v>
          </cell>
          <cell r="CE519">
            <v>7789</v>
          </cell>
          <cell r="CF519">
            <v>3115</v>
          </cell>
          <cell r="CG519">
            <v>19275</v>
          </cell>
          <cell r="CH519">
            <v>2058</v>
          </cell>
          <cell r="CI519">
            <v>3822</v>
          </cell>
          <cell r="CJ519">
            <v>13012</v>
          </cell>
          <cell r="CK519">
            <v>8994</v>
          </cell>
          <cell r="CL519">
            <v>27910</v>
          </cell>
          <cell r="CM519">
            <v>3530</v>
          </cell>
          <cell r="CN519">
            <v>6748</v>
          </cell>
          <cell r="CO519">
            <v>17985</v>
          </cell>
          <cell r="CP519">
            <v>11490</v>
          </cell>
          <cell r="CQ519">
            <v>39754</v>
          </cell>
          <cell r="CR519">
            <v>7325</v>
          </cell>
          <cell r="CS519">
            <v>4010</v>
          </cell>
          <cell r="CT519">
            <v>14296</v>
          </cell>
          <cell r="CU519">
            <v>11166</v>
          </cell>
          <cell r="CV519">
            <v>36797</v>
          </cell>
          <cell r="CW519">
            <v>-424</v>
          </cell>
          <cell r="CX519">
            <v>1979</v>
          </cell>
          <cell r="CY519">
            <v>21395</v>
          </cell>
          <cell r="CZ519">
            <v>19411</v>
          </cell>
          <cell r="DA519">
            <v>42361</v>
          </cell>
          <cell r="DB519">
            <v>2891</v>
          </cell>
          <cell r="DC519">
            <v>421</v>
          </cell>
          <cell r="DD519">
            <v>12293</v>
          </cell>
          <cell r="DE519">
            <v>7209</v>
          </cell>
          <cell r="DF519">
            <v>22814</v>
          </cell>
          <cell r="DG519">
            <v>-5680</v>
          </cell>
          <cell r="DH519">
            <v>-7638</v>
          </cell>
          <cell r="DI519">
            <v>7220</v>
          </cell>
          <cell r="DJ519">
            <v>6384</v>
          </cell>
          <cell r="DK519">
            <v>286</v>
          </cell>
          <cell r="DL519">
            <v>-9001</v>
          </cell>
          <cell r="DM519">
            <v>-15623</v>
          </cell>
          <cell r="DN519">
            <v>2282</v>
          </cell>
          <cell r="DO519">
            <v>-7492</v>
          </cell>
          <cell r="DP519">
            <v>-29834</v>
          </cell>
          <cell r="DQ519">
            <v>-11700</v>
          </cell>
          <cell r="DR519">
            <v>-18962</v>
          </cell>
          <cell r="DS519">
            <v>1211</v>
          </cell>
          <cell r="DT519">
            <v>2218</v>
          </cell>
          <cell r="DU519">
            <v>-27233</v>
          </cell>
          <cell r="DV519">
            <v>-14024</v>
          </cell>
          <cell r="DW519">
            <v>-34398</v>
          </cell>
          <cell r="DX519">
            <v>-13858</v>
          </cell>
          <cell r="DY519">
            <v>-18469</v>
          </cell>
          <cell r="DZ519">
            <v>-80749</v>
          </cell>
          <cell r="EA519">
            <v>-32764</v>
          </cell>
          <cell r="EB519">
            <v>-45331</v>
          </cell>
          <cell r="EC519">
            <v>-22406</v>
          </cell>
          <cell r="ED519">
            <v>-25823</v>
          </cell>
          <cell r="EE519">
            <v>-126324</v>
          </cell>
          <cell r="EF519">
            <v>-32223</v>
          </cell>
          <cell r="EG519">
            <v>-36643</v>
          </cell>
          <cell r="EH519">
            <v>-14263</v>
          </cell>
          <cell r="EI519">
            <v>-29309</v>
          </cell>
          <cell r="EJ519">
            <v>-112438</v>
          </cell>
          <cell r="EK519">
            <v>-43723</v>
          </cell>
          <cell r="EL519">
            <v>-42853</v>
          </cell>
          <cell r="EM519">
            <v>-33398</v>
          </cell>
          <cell r="EN519">
            <v>-39431</v>
          </cell>
          <cell r="EO519">
            <v>-159405</v>
          </cell>
          <cell r="EP519">
            <v>-41791</v>
          </cell>
          <cell r="EQ519">
            <v>-49522</v>
          </cell>
          <cell r="ER519">
            <v>-18033</v>
          </cell>
          <cell r="ES519">
            <v>-13978</v>
          </cell>
          <cell r="ET519">
            <v>-123324</v>
          </cell>
          <cell r="EU519">
            <v>-15893</v>
          </cell>
          <cell r="EV519">
            <v>-14659</v>
          </cell>
          <cell r="EW519">
            <v>-2752</v>
          </cell>
          <cell r="EX519">
            <v>-1442</v>
          </cell>
          <cell r="EY519">
            <v>-34746</v>
          </cell>
          <cell r="EZ519">
            <v>-15255</v>
          </cell>
          <cell r="FA519">
            <v>-17601</v>
          </cell>
          <cell r="FB519">
            <v>-6049</v>
          </cell>
          <cell r="FC519">
            <v>-4620</v>
          </cell>
          <cell r="FD519">
            <v>-43525</v>
          </cell>
          <cell r="FE519">
            <v>-24151</v>
          </cell>
          <cell r="FF519">
            <v>-21272</v>
          </cell>
          <cell r="FG519">
            <v>-5023</v>
          </cell>
          <cell r="FH519">
            <v>5913</v>
          </cell>
          <cell r="FI519">
            <v>-44533</v>
          </cell>
          <cell r="FJ519">
            <v>-13704</v>
          </cell>
          <cell r="FK519">
            <v>-16665</v>
          </cell>
          <cell r="FL519">
            <v>582</v>
          </cell>
          <cell r="FM519">
            <v>10441</v>
          </cell>
          <cell r="FN519">
            <v>-19346</v>
          </cell>
          <cell r="FO519">
            <v>-6411</v>
          </cell>
          <cell r="FP519">
            <v>-7133</v>
          </cell>
          <cell r="FQ519">
            <v>15939</v>
          </cell>
          <cell r="FR519">
            <v>9946</v>
          </cell>
          <cell r="FS519">
            <v>12341</v>
          </cell>
          <cell r="FT519">
            <v>-10151</v>
          </cell>
          <cell r="FU519">
            <v>-9688</v>
          </cell>
          <cell r="FV519">
            <v>28132</v>
          </cell>
          <cell r="FW519">
            <v>44878</v>
          </cell>
          <cell r="FX519">
            <v>53171</v>
          </cell>
          <cell r="FY519">
            <v>21930</v>
          </cell>
          <cell r="FZ519">
            <v>20189</v>
          </cell>
          <cell r="GA519">
            <v>45059</v>
          </cell>
          <cell r="GB519">
            <v>46301</v>
          </cell>
          <cell r="GC519">
            <v>133479</v>
          </cell>
          <cell r="GD519">
            <v>30082</v>
          </cell>
          <cell r="GE519">
            <v>20285</v>
          </cell>
          <cell r="GF519">
            <v>54683</v>
          </cell>
          <cell r="GG519">
            <v>49740</v>
          </cell>
          <cell r="GH519">
            <v>154790</v>
          </cell>
          <cell r="GI519">
            <v>36091</v>
          </cell>
          <cell r="GJ519">
            <v>12859</v>
          </cell>
          <cell r="GK519">
            <v>53735</v>
          </cell>
          <cell r="GL519">
            <v>39277</v>
          </cell>
          <cell r="GM519">
            <v>141962</v>
          </cell>
          <cell r="GN519">
            <v>34905</v>
          </cell>
          <cell r="GO519">
            <v>13078</v>
          </cell>
          <cell r="GP519">
            <v>50647</v>
          </cell>
          <cell r="GQ519">
            <v>57622</v>
          </cell>
          <cell r="GR519">
            <v>156252</v>
          </cell>
          <cell r="GS519">
            <v>34256</v>
          </cell>
          <cell r="GT519">
            <v>21992</v>
          </cell>
          <cell r="GU519">
            <v>22012</v>
          </cell>
          <cell r="GV519">
            <v>25424</v>
          </cell>
          <cell r="GW519">
            <v>103684</v>
          </cell>
          <cell r="GX519">
            <v>1251</v>
          </cell>
          <cell r="GY519">
            <v>4924</v>
          </cell>
          <cell r="GZ519">
            <v>58258</v>
          </cell>
          <cell r="HA519">
            <v>36618</v>
          </cell>
          <cell r="HB519">
            <v>101051</v>
          </cell>
          <cell r="HC519">
            <v>27455</v>
          </cell>
          <cell r="HD519">
            <v>-7730</v>
          </cell>
          <cell r="HE519">
            <v>31806</v>
          </cell>
          <cell r="HF519">
            <v>24452</v>
          </cell>
          <cell r="HG519">
            <v>75983</v>
          </cell>
          <cell r="HH519">
            <v>7132</v>
          </cell>
          <cell r="HI519">
            <v>-12483</v>
          </cell>
          <cell r="HJ519">
            <v>27891</v>
          </cell>
          <cell r="HK519">
            <v>15929</v>
          </cell>
          <cell r="HL519">
            <v>38469</v>
          </cell>
          <cell r="HM519">
            <v>1645</v>
          </cell>
          <cell r="HN519">
            <v>-14853</v>
          </cell>
          <cell r="HO519">
            <v>23644</v>
          </cell>
        </row>
        <row r="520">
          <cell r="A520" t="str">
            <v>CONXGS6</v>
          </cell>
          <cell r="B520" t="str">
            <v>A2. Exports of goods and services</v>
          </cell>
          <cell r="C520" t="str">
            <v>formula</v>
          </cell>
          <cell r="D520" t="str">
            <v>TXG + Xs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57018</v>
          </cell>
          <cell r="BE520">
            <v>66840</v>
          </cell>
          <cell r="BF520">
            <v>68700</v>
          </cell>
          <cell r="BG520">
            <v>68269</v>
          </cell>
          <cell r="BH520">
            <v>259596</v>
          </cell>
          <cell r="BI520">
            <v>66990</v>
          </cell>
          <cell r="BJ520">
            <v>73108</v>
          </cell>
          <cell r="BK520">
            <v>77145</v>
          </cell>
          <cell r="BL520">
            <v>77793</v>
          </cell>
          <cell r="BM520">
            <v>293858</v>
          </cell>
          <cell r="BN520">
            <v>67248</v>
          </cell>
          <cell r="BO520">
            <v>71203</v>
          </cell>
          <cell r="BP520">
            <v>74300</v>
          </cell>
          <cell r="BQ520">
            <v>77218</v>
          </cell>
          <cell r="BR520">
            <v>288858</v>
          </cell>
          <cell r="BS520">
            <v>67474</v>
          </cell>
          <cell r="BT520">
            <v>78508</v>
          </cell>
          <cell r="BU520">
            <v>86232</v>
          </cell>
          <cell r="BV520">
            <v>91998</v>
          </cell>
          <cell r="BW520">
            <v>323249</v>
          </cell>
          <cell r="BX520">
            <v>85850</v>
          </cell>
          <cell r="BY520">
            <v>95634</v>
          </cell>
          <cell r="BZ520">
            <v>101567</v>
          </cell>
          <cell r="CA520">
            <v>101886</v>
          </cell>
          <cell r="CB520">
            <v>384315</v>
          </cell>
          <cell r="CC520">
            <v>96672</v>
          </cell>
          <cell r="CD520">
            <v>101761</v>
          </cell>
          <cell r="CE520">
            <v>101854</v>
          </cell>
          <cell r="CF520">
            <v>104405</v>
          </cell>
          <cell r="CG520">
            <v>404144</v>
          </cell>
          <cell r="CH520">
            <v>93282</v>
          </cell>
          <cell r="CI520">
            <v>109410</v>
          </cell>
          <cell r="CJ520">
            <v>122188</v>
          </cell>
          <cell r="CK520">
            <v>132327</v>
          </cell>
          <cell r="CL520">
            <v>457230</v>
          </cell>
          <cell r="CM520">
            <v>121829</v>
          </cell>
          <cell r="CN520">
            <v>142139</v>
          </cell>
          <cell r="CO520">
            <v>158111</v>
          </cell>
          <cell r="CP520">
            <v>162297</v>
          </cell>
          <cell r="CQ520">
            <v>584377</v>
          </cell>
          <cell r="CR520">
            <v>146947</v>
          </cell>
          <cell r="CS520">
            <v>169712</v>
          </cell>
          <cell r="CT520">
            <v>191733</v>
          </cell>
          <cell r="CU520">
            <v>198991</v>
          </cell>
          <cell r="CV520">
            <v>707383</v>
          </cell>
          <cell r="CW520">
            <v>170032</v>
          </cell>
          <cell r="CX520">
            <v>187429</v>
          </cell>
          <cell r="CY520">
            <v>201611</v>
          </cell>
          <cell r="CZ520">
            <v>197791</v>
          </cell>
          <cell r="DA520">
            <v>756863</v>
          </cell>
          <cell r="DB520">
            <v>171439</v>
          </cell>
          <cell r="DC520">
            <v>197685</v>
          </cell>
          <cell r="DD520">
            <v>212871</v>
          </cell>
          <cell r="DE520">
            <v>227776</v>
          </cell>
          <cell r="DF520">
            <v>809771</v>
          </cell>
          <cell r="DG520">
            <v>192483</v>
          </cell>
          <cell r="DH520">
            <v>222023</v>
          </cell>
          <cell r="DI520">
            <v>245844</v>
          </cell>
          <cell r="DJ520">
            <v>261516</v>
          </cell>
          <cell r="DK520">
            <v>921866</v>
          </cell>
          <cell r="DL520">
            <v>230259</v>
          </cell>
          <cell r="DM520">
            <v>264999</v>
          </cell>
          <cell r="DN520">
            <v>287905</v>
          </cell>
          <cell r="DO520">
            <v>301333</v>
          </cell>
          <cell r="DP520">
            <v>1084496</v>
          </cell>
          <cell r="DQ520">
            <v>264966</v>
          </cell>
          <cell r="DR520">
            <v>296925</v>
          </cell>
          <cell r="DS520">
            <v>328442</v>
          </cell>
          <cell r="DT520">
            <v>325989</v>
          </cell>
          <cell r="DU520">
            <v>1216322</v>
          </cell>
          <cell r="DV520">
            <v>288860</v>
          </cell>
          <cell r="DW520">
            <v>325134</v>
          </cell>
          <cell r="DX520">
            <v>357431</v>
          </cell>
          <cell r="DY520">
            <v>357213</v>
          </cell>
          <cell r="DZ520">
            <v>1328638</v>
          </cell>
          <cell r="EA520">
            <v>326344</v>
          </cell>
          <cell r="EB520">
            <v>358871</v>
          </cell>
          <cell r="EC520">
            <v>397242</v>
          </cell>
          <cell r="ED520">
            <v>378120</v>
          </cell>
          <cell r="EE520">
            <v>1460577</v>
          </cell>
          <cell r="EF520">
            <v>351154</v>
          </cell>
          <cell r="EG520">
            <v>379463</v>
          </cell>
          <cell r="EH520">
            <v>415818</v>
          </cell>
          <cell r="EI520">
            <v>405774</v>
          </cell>
          <cell r="EJ520">
            <v>1552209</v>
          </cell>
          <cell r="EK520">
            <v>366972</v>
          </cell>
          <cell r="EL520">
            <v>408085</v>
          </cell>
          <cell r="EM520">
            <v>441521</v>
          </cell>
          <cell r="EN520">
            <v>433010</v>
          </cell>
          <cell r="EO520">
            <v>1649588</v>
          </cell>
          <cell r="EP520">
            <v>366006</v>
          </cell>
          <cell r="EQ520">
            <v>389613</v>
          </cell>
          <cell r="ER520">
            <v>406298</v>
          </cell>
          <cell r="ES520">
            <v>398216</v>
          </cell>
          <cell r="ET520">
            <v>1560133</v>
          </cell>
          <cell r="EU520">
            <v>346227</v>
          </cell>
          <cell r="EV520">
            <v>382180</v>
          </cell>
          <cell r="EW520">
            <v>436001</v>
          </cell>
          <cell r="EX520">
            <v>445730</v>
          </cell>
          <cell r="EY520">
            <v>1610138</v>
          </cell>
          <cell r="EZ520">
            <v>412951</v>
          </cell>
          <cell r="FA520">
            <v>451699</v>
          </cell>
          <cell r="FB520">
            <v>515544</v>
          </cell>
          <cell r="FC520">
            <v>502313</v>
          </cell>
          <cell r="FD520">
            <v>1882507</v>
          </cell>
          <cell r="FE520">
            <v>431383</v>
          </cell>
          <cell r="FF520">
            <v>452787</v>
          </cell>
          <cell r="FG520">
            <v>498096</v>
          </cell>
          <cell r="FH520">
            <v>480464</v>
          </cell>
          <cell r="FI520">
            <v>1862730</v>
          </cell>
          <cell r="FJ520">
            <v>424284</v>
          </cell>
          <cell r="FK520">
            <v>474816</v>
          </cell>
          <cell r="FL520">
            <v>561741</v>
          </cell>
          <cell r="FM520">
            <v>561392</v>
          </cell>
          <cell r="FN520">
            <v>2022233</v>
          </cell>
          <cell r="FO520">
            <v>503578</v>
          </cell>
          <cell r="FP520">
            <v>520227</v>
          </cell>
          <cell r="FQ520">
            <v>621993</v>
          </cell>
          <cell r="FR520">
            <v>641445</v>
          </cell>
          <cell r="FS520">
            <v>2287243</v>
          </cell>
          <cell r="FT520">
            <v>586374</v>
          </cell>
          <cell r="FU520">
            <v>637761</v>
          </cell>
          <cell r="FV520">
            <v>711806</v>
          </cell>
          <cell r="FW520">
            <v>719676</v>
          </cell>
          <cell r="FX520">
            <v>2655617</v>
          </cell>
          <cell r="FY520">
            <v>648336</v>
          </cell>
          <cell r="FZ520">
            <v>715896</v>
          </cell>
          <cell r="GA520">
            <v>812418</v>
          </cell>
          <cell r="GB520">
            <v>802093</v>
          </cell>
          <cell r="GC520">
            <v>2978743</v>
          </cell>
          <cell r="GD520">
            <v>737691</v>
          </cell>
          <cell r="GE520">
            <v>764311</v>
          </cell>
          <cell r="GF520">
            <v>883358</v>
          </cell>
          <cell r="GG520">
            <v>896468</v>
          </cell>
          <cell r="GH520">
            <v>3281828</v>
          </cell>
          <cell r="GI520">
            <v>790664</v>
          </cell>
          <cell r="GJ520">
            <v>847632</v>
          </cell>
          <cell r="GK520">
            <v>957288</v>
          </cell>
          <cell r="GL520">
            <v>956700</v>
          </cell>
          <cell r="GM520">
            <v>3552284</v>
          </cell>
          <cell r="GN520">
            <v>873307</v>
          </cell>
          <cell r="GO520">
            <v>893142</v>
          </cell>
          <cell r="GP520">
            <v>968780</v>
          </cell>
          <cell r="GQ520">
            <v>942087</v>
          </cell>
          <cell r="GR520">
            <v>3677316</v>
          </cell>
          <cell r="GS520">
            <v>708153</v>
          </cell>
          <cell r="GT520">
            <v>817865</v>
          </cell>
          <cell r="GU520">
            <v>881121</v>
          </cell>
          <cell r="GV520">
            <v>934766</v>
          </cell>
          <cell r="GW520">
            <v>3341905</v>
          </cell>
          <cell r="GX520">
            <v>855479</v>
          </cell>
          <cell r="GY520">
            <v>977049</v>
          </cell>
          <cell r="GZ520">
            <v>1071582</v>
          </cell>
          <cell r="HA520">
            <v>1025442</v>
          </cell>
          <cell r="HB520">
            <v>3929552</v>
          </cell>
          <cell r="HC520">
            <v>991662</v>
          </cell>
          <cell r="HD520">
            <v>993503</v>
          </cell>
          <cell r="HE520">
            <v>1066683</v>
          </cell>
          <cell r="HF520">
            <v>1067138</v>
          </cell>
          <cell r="HG520">
            <v>4118986</v>
          </cell>
          <cell r="HH520">
            <v>969897</v>
          </cell>
          <cell r="HI520">
            <v>1013870</v>
          </cell>
          <cell r="HJ520">
            <v>1113131</v>
          </cell>
          <cell r="HK520">
            <v>1131227</v>
          </cell>
          <cell r="HL520">
            <v>4228125</v>
          </cell>
          <cell r="HM520">
            <v>1057628</v>
          </cell>
          <cell r="HN520">
            <v>1102480</v>
          </cell>
          <cell r="HO520">
            <v>1212262</v>
          </cell>
        </row>
        <row r="521">
          <cell r="A521" t="str">
            <v>CONMGS6</v>
          </cell>
          <cell r="B521" t="str">
            <v>B. Imports of goods and services</v>
          </cell>
          <cell r="C521" t="str">
            <v>formula</v>
          </cell>
          <cell r="D521" t="str">
            <v>Mg + Ms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60264</v>
          </cell>
          <cell r="BE521">
            <v>66987</v>
          </cell>
          <cell r="BF521">
            <v>66100</v>
          </cell>
          <cell r="BG521">
            <v>72299</v>
          </cell>
          <cell r="BH521">
            <v>266028</v>
          </cell>
          <cell r="BI521">
            <v>72623</v>
          </cell>
          <cell r="BJ521">
            <v>75066</v>
          </cell>
          <cell r="BK521">
            <v>75093</v>
          </cell>
          <cell r="BL521">
            <v>75529</v>
          </cell>
          <cell r="BM521">
            <v>298655</v>
          </cell>
          <cell r="BN521">
            <v>69034</v>
          </cell>
          <cell r="BO521">
            <v>72538</v>
          </cell>
          <cell r="BP521">
            <v>74654</v>
          </cell>
          <cell r="BQ521">
            <v>75595</v>
          </cell>
          <cell r="BR521">
            <v>292361</v>
          </cell>
          <cell r="BS521">
            <v>68584</v>
          </cell>
          <cell r="BT521">
            <v>78530</v>
          </cell>
          <cell r="BU521">
            <v>83003</v>
          </cell>
          <cell r="BV521">
            <v>88792</v>
          </cell>
          <cell r="BW521">
            <v>319272</v>
          </cell>
          <cell r="BX521">
            <v>82545</v>
          </cell>
          <cell r="BY521">
            <v>90868</v>
          </cell>
          <cell r="BZ521">
            <v>92416</v>
          </cell>
          <cell r="CA521">
            <v>97268</v>
          </cell>
          <cell r="CB521">
            <v>363915</v>
          </cell>
          <cell r="CC521">
            <v>91060</v>
          </cell>
          <cell r="CD521">
            <v>98020</v>
          </cell>
          <cell r="CE521">
            <v>94065</v>
          </cell>
          <cell r="CF521">
            <v>101290</v>
          </cell>
          <cell r="CG521">
            <v>384869</v>
          </cell>
          <cell r="CH521">
            <v>91224</v>
          </cell>
          <cell r="CI521">
            <v>105588</v>
          </cell>
          <cell r="CJ521">
            <v>109176</v>
          </cell>
          <cell r="CK521">
            <v>123333</v>
          </cell>
          <cell r="CL521">
            <v>429320</v>
          </cell>
          <cell r="CM521">
            <v>118299</v>
          </cell>
          <cell r="CN521">
            <v>135391</v>
          </cell>
          <cell r="CO521">
            <v>140126</v>
          </cell>
          <cell r="CP521">
            <v>150807</v>
          </cell>
          <cell r="CQ521">
            <v>544623</v>
          </cell>
          <cell r="CR521">
            <v>139622</v>
          </cell>
          <cell r="CS521">
            <v>165702</v>
          </cell>
          <cell r="CT521">
            <v>177437</v>
          </cell>
          <cell r="CU521">
            <v>187825</v>
          </cell>
          <cell r="CV521">
            <v>670586</v>
          </cell>
          <cell r="CW521">
            <v>170456</v>
          </cell>
          <cell r="CX521">
            <v>185450</v>
          </cell>
          <cell r="CY521">
            <v>180216</v>
          </cell>
          <cell r="CZ521">
            <v>178380</v>
          </cell>
          <cell r="DA521">
            <v>714502</v>
          </cell>
          <cell r="DB521">
            <v>168548</v>
          </cell>
          <cell r="DC521">
            <v>197264</v>
          </cell>
          <cell r="DD521">
            <v>200578</v>
          </cell>
          <cell r="DE521">
            <v>220567</v>
          </cell>
          <cell r="DF521">
            <v>786957</v>
          </cell>
          <cell r="DG521">
            <v>198163</v>
          </cell>
          <cell r="DH521">
            <v>229661</v>
          </cell>
          <cell r="DI521">
            <v>238624</v>
          </cell>
          <cell r="DJ521">
            <v>255132</v>
          </cell>
          <cell r="DK521">
            <v>921580</v>
          </cell>
          <cell r="DL521">
            <v>239260</v>
          </cell>
          <cell r="DM521">
            <v>280622</v>
          </cell>
          <cell r="DN521">
            <v>285623</v>
          </cell>
          <cell r="DO521">
            <v>308825</v>
          </cell>
          <cell r="DP521">
            <v>1114330</v>
          </cell>
          <cell r="DQ521">
            <v>276666</v>
          </cell>
          <cell r="DR521">
            <v>315887</v>
          </cell>
          <cell r="DS521">
            <v>327231</v>
          </cell>
          <cell r="DT521">
            <v>323771</v>
          </cell>
          <cell r="DU521">
            <v>1243555</v>
          </cell>
          <cell r="DV521">
            <v>302884</v>
          </cell>
          <cell r="DW521">
            <v>359532</v>
          </cell>
          <cell r="DX521">
            <v>371289</v>
          </cell>
          <cell r="DY521">
            <v>375682</v>
          </cell>
          <cell r="DZ521">
            <v>1409387</v>
          </cell>
          <cell r="EA521">
            <v>359108</v>
          </cell>
          <cell r="EB521">
            <v>404202</v>
          </cell>
          <cell r="EC521">
            <v>419648</v>
          </cell>
          <cell r="ED521">
            <v>403943</v>
          </cell>
          <cell r="EE521">
            <v>1586901</v>
          </cell>
          <cell r="EF521">
            <v>383377</v>
          </cell>
          <cell r="EG521">
            <v>416106</v>
          </cell>
          <cell r="EH521">
            <v>430081</v>
          </cell>
          <cell r="EI521">
            <v>435083</v>
          </cell>
          <cell r="EJ521">
            <v>1664647</v>
          </cell>
          <cell r="EK521">
            <v>410695</v>
          </cell>
          <cell r="EL521">
            <v>450938</v>
          </cell>
          <cell r="EM521">
            <v>474919</v>
          </cell>
          <cell r="EN521">
            <v>472441</v>
          </cell>
          <cell r="EO521">
            <v>1808993</v>
          </cell>
          <cell r="EP521">
            <v>407797</v>
          </cell>
          <cell r="EQ521">
            <v>439135</v>
          </cell>
          <cell r="ER521">
            <v>424331</v>
          </cell>
          <cell r="ES521">
            <v>412194</v>
          </cell>
          <cell r="ET521">
            <v>1683457</v>
          </cell>
          <cell r="EU521">
            <v>362120</v>
          </cell>
          <cell r="EV521">
            <v>396839</v>
          </cell>
          <cell r="EW521">
            <v>438753</v>
          </cell>
          <cell r="EX521">
            <v>447172</v>
          </cell>
          <cell r="EY521">
            <v>1644884</v>
          </cell>
          <cell r="EZ521">
            <v>428206</v>
          </cell>
          <cell r="FA521">
            <v>469300</v>
          </cell>
          <cell r="FB521">
            <v>521593</v>
          </cell>
          <cell r="FC521">
            <v>506933</v>
          </cell>
          <cell r="FD521">
            <v>1926032</v>
          </cell>
          <cell r="FE521">
            <v>455534</v>
          </cell>
          <cell r="FF521">
            <v>474059</v>
          </cell>
          <cell r="FG521">
            <v>503119</v>
          </cell>
          <cell r="FH521">
            <v>474551</v>
          </cell>
          <cell r="FI521">
            <v>1907263</v>
          </cell>
          <cell r="FJ521">
            <v>437988</v>
          </cell>
          <cell r="FK521">
            <v>491481</v>
          </cell>
          <cell r="FL521">
            <v>561159</v>
          </cell>
          <cell r="FM521">
            <v>550951</v>
          </cell>
          <cell r="FN521">
            <v>2041579</v>
          </cell>
          <cell r="FO521">
            <v>509989</v>
          </cell>
          <cell r="FP521">
            <v>527360</v>
          </cell>
          <cell r="FQ521">
            <v>606054</v>
          </cell>
          <cell r="FR521">
            <v>631499</v>
          </cell>
          <cell r="FS521">
            <v>2274902</v>
          </cell>
          <cell r="FT521">
            <v>596525</v>
          </cell>
          <cell r="FU521">
            <v>647449</v>
          </cell>
          <cell r="FV521">
            <v>683674</v>
          </cell>
          <cell r="FW521">
            <v>674798</v>
          </cell>
          <cell r="FX521">
            <v>2602446</v>
          </cell>
          <cell r="FY521">
            <v>626406</v>
          </cell>
          <cell r="FZ521">
            <v>695707</v>
          </cell>
          <cell r="GA521">
            <v>767359</v>
          </cell>
          <cell r="GB521">
            <v>755792</v>
          </cell>
          <cell r="GC521">
            <v>2845264</v>
          </cell>
          <cell r="GD521">
            <v>707609</v>
          </cell>
          <cell r="GE521">
            <v>744026</v>
          </cell>
          <cell r="GF521">
            <v>828675</v>
          </cell>
          <cell r="GG521">
            <v>846728</v>
          </cell>
          <cell r="GH521">
            <v>3127038</v>
          </cell>
          <cell r="GI521">
            <v>754573</v>
          </cell>
          <cell r="GJ521">
            <v>834773</v>
          </cell>
          <cell r="GK521">
            <v>903553</v>
          </cell>
          <cell r="GL521">
            <v>917423</v>
          </cell>
          <cell r="GM521">
            <v>3410322</v>
          </cell>
          <cell r="GN521">
            <v>838402</v>
          </cell>
          <cell r="GO521">
            <v>880064</v>
          </cell>
          <cell r="GP521">
            <v>918133</v>
          </cell>
          <cell r="GQ521">
            <v>884465</v>
          </cell>
          <cell r="GR521">
            <v>3521064</v>
          </cell>
          <cell r="GS521">
            <v>673897</v>
          </cell>
          <cell r="GT521">
            <v>795873</v>
          </cell>
          <cell r="GU521">
            <v>859109</v>
          </cell>
          <cell r="GV521">
            <v>909342</v>
          </cell>
          <cell r="GW521">
            <v>3238221</v>
          </cell>
          <cell r="GX521">
            <v>854228</v>
          </cell>
          <cell r="GY521">
            <v>972125</v>
          </cell>
          <cell r="GZ521">
            <v>1013324</v>
          </cell>
          <cell r="HA521">
            <v>988824</v>
          </cell>
          <cell r="HB521">
            <v>3828501</v>
          </cell>
          <cell r="HC521">
            <v>964207</v>
          </cell>
          <cell r="HD521">
            <v>1001233</v>
          </cell>
          <cell r="HE521">
            <v>1034877</v>
          </cell>
          <cell r="HF521">
            <v>1042686</v>
          </cell>
          <cell r="HG521">
            <v>4043003</v>
          </cell>
          <cell r="HH521">
            <v>962765</v>
          </cell>
          <cell r="HI521">
            <v>1026353</v>
          </cell>
          <cell r="HJ521">
            <v>1085240</v>
          </cell>
          <cell r="HK521">
            <v>1115298</v>
          </cell>
          <cell r="HL521">
            <v>4189656</v>
          </cell>
          <cell r="HM521">
            <v>1055983</v>
          </cell>
          <cell r="HN521">
            <v>1117333</v>
          </cell>
          <cell r="HO521">
            <v>1188618</v>
          </cell>
        </row>
        <row r="522">
          <cell r="A522">
            <v>0</v>
          </cell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0</v>
          </cell>
          <cell r="BM522">
            <v>0</v>
          </cell>
          <cell r="BN522">
            <v>0</v>
          </cell>
          <cell r="BO522">
            <v>0</v>
          </cell>
          <cell r="BP522">
            <v>0</v>
          </cell>
          <cell r="BQ522">
            <v>0</v>
          </cell>
          <cell r="BR522">
            <v>0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0</v>
          </cell>
          <cell r="CN522">
            <v>0</v>
          </cell>
          <cell r="CO522">
            <v>0</v>
          </cell>
          <cell r="CP522">
            <v>0</v>
          </cell>
          <cell r="CQ522">
            <v>0</v>
          </cell>
          <cell r="CR522">
            <v>0</v>
          </cell>
          <cell r="CS522">
            <v>0</v>
          </cell>
          <cell r="CT522">
            <v>0</v>
          </cell>
          <cell r="CU522">
            <v>0</v>
          </cell>
          <cell r="CV522">
            <v>0</v>
          </cell>
          <cell r="CW522">
            <v>0</v>
          </cell>
          <cell r="CX522">
            <v>0</v>
          </cell>
          <cell r="CY522">
            <v>0</v>
          </cell>
          <cell r="CZ522">
            <v>0</v>
          </cell>
          <cell r="DA522">
            <v>0</v>
          </cell>
          <cell r="DB522">
            <v>0</v>
          </cell>
          <cell r="DC522">
            <v>0</v>
          </cell>
          <cell r="DD522">
            <v>0</v>
          </cell>
          <cell r="DE522">
            <v>0</v>
          </cell>
          <cell r="DF522">
            <v>0</v>
          </cell>
          <cell r="DG522">
            <v>0</v>
          </cell>
          <cell r="DH522">
            <v>0</v>
          </cell>
          <cell r="DI522">
            <v>0</v>
          </cell>
          <cell r="DJ522">
            <v>0</v>
          </cell>
          <cell r="DK522">
            <v>0</v>
          </cell>
          <cell r="DL522">
            <v>0</v>
          </cell>
          <cell r="DM522">
            <v>0</v>
          </cell>
          <cell r="DN522">
            <v>0</v>
          </cell>
          <cell r="DO522">
            <v>0</v>
          </cell>
          <cell r="DP522">
            <v>0</v>
          </cell>
          <cell r="DQ522">
            <v>0</v>
          </cell>
          <cell r="DR522">
            <v>0</v>
          </cell>
          <cell r="DS522">
            <v>0</v>
          </cell>
          <cell r="DT522">
            <v>0</v>
          </cell>
          <cell r="DU522">
            <v>0</v>
          </cell>
          <cell r="DV522">
            <v>0</v>
          </cell>
          <cell r="DW522">
            <v>0</v>
          </cell>
          <cell r="DX522">
            <v>0</v>
          </cell>
          <cell r="DY522">
            <v>0</v>
          </cell>
          <cell r="DZ522">
            <v>0</v>
          </cell>
          <cell r="EA522">
            <v>0</v>
          </cell>
          <cell r="EB522">
            <v>0</v>
          </cell>
          <cell r="EC522">
            <v>0</v>
          </cell>
          <cell r="ED522">
            <v>0</v>
          </cell>
          <cell r="EE522">
            <v>0</v>
          </cell>
          <cell r="EF522">
            <v>0</v>
          </cell>
          <cell r="EG522">
            <v>0</v>
          </cell>
          <cell r="EH522">
            <v>0</v>
          </cell>
          <cell r="EI522">
            <v>0</v>
          </cell>
          <cell r="EJ522">
            <v>0</v>
          </cell>
          <cell r="EK522">
            <v>0</v>
          </cell>
          <cell r="EL522">
            <v>0</v>
          </cell>
          <cell r="EM522">
            <v>0</v>
          </cell>
          <cell r="EN522">
            <v>0</v>
          </cell>
          <cell r="EO522">
            <v>0</v>
          </cell>
          <cell r="EP522">
            <v>0</v>
          </cell>
          <cell r="EQ522">
            <v>0</v>
          </cell>
          <cell r="ER522">
            <v>0</v>
          </cell>
          <cell r="ES522">
            <v>0</v>
          </cell>
          <cell r="ET522">
            <v>0</v>
          </cell>
          <cell r="EU522">
            <v>0</v>
          </cell>
          <cell r="EV522">
            <v>0</v>
          </cell>
          <cell r="EW522">
            <v>0</v>
          </cell>
          <cell r="EX522">
            <v>0</v>
          </cell>
          <cell r="EY522">
            <v>0</v>
          </cell>
          <cell r="EZ522">
            <v>0</v>
          </cell>
          <cell r="FA522">
            <v>0</v>
          </cell>
          <cell r="FB522">
            <v>0</v>
          </cell>
          <cell r="FC522">
            <v>0</v>
          </cell>
          <cell r="FD522">
            <v>0</v>
          </cell>
          <cell r="FE522">
            <v>0</v>
          </cell>
          <cell r="FF522">
            <v>0</v>
          </cell>
          <cell r="FG522">
            <v>0</v>
          </cell>
          <cell r="FH522">
            <v>0</v>
          </cell>
          <cell r="FI522">
            <v>0</v>
          </cell>
          <cell r="FJ522">
            <v>0</v>
          </cell>
          <cell r="FK522">
            <v>0</v>
          </cell>
          <cell r="FL522">
            <v>0</v>
          </cell>
          <cell r="FM522">
            <v>0</v>
          </cell>
          <cell r="FN522">
            <v>0</v>
          </cell>
          <cell r="FO522">
            <v>0</v>
          </cell>
          <cell r="FP522">
            <v>0</v>
          </cell>
          <cell r="FQ522">
            <v>0</v>
          </cell>
          <cell r="FR522">
            <v>0</v>
          </cell>
          <cell r="FS522">
            <v>0</v>
          </cell>
          <cell r="FT522">
            <v>0</v>
          </cell>
          <cell r="FU522">
            <v>0</v>
          </cell>
          <cell r="FV522">
            <v>0</v>
          </cell>
          <cell r="FW522">
            <v>0</v>
          </cell>
          <cell r="FX522">
            <v>0</v>
          </cell>
          <cell r="FY522">
            <v>0</v>
          </cell>
          <cell r="FZ522">
            <v>0</v>
          </cell>
          <cell r="GA522">
            <v>0</v>
          </cell>
          <cell r="GB522">
            <v>0</v>
          </cell>
          <cell r="GC522">
            <v>0</v>
          </cell>
          <cell r="GD522">
            <v>0</v>
          </cell>
          <cell r="GE522">
            <v>0</v>
          </cell>
          <cell r="GF522">
            <v>0</v>
          </cell>
          <cell r="GG522">
            <v>0</v>
          </cell>
          <cell r="GH522">
            <v>0</v>
          </cell>
          <cell r="GI522">
            <v>0</v>
          </cell>
          <cell r="GJ522">
            <v>0</v>
          </cell>
          <cell r="GK522">
            <v>0</v>
          </cell>
          <cell r="GL522">
            <v>0</v>
          </cell>
          <cell r="GM522">
            <v>0</v>
          </cell>
          <cell r="GN522">
            <v>0</v>
          </cell>
          <cell r="GO522">
            <v>0</v>
          </cell>
          <cell r="GP522">
            <v>0</v>
          </cell>
          <cell r="GQ522">
            <v>0</v>
          </cell>
          <cell r="GR522">
            <v>0</v>
          </cell>
          <cell r="GS522">
            <v>0</v>
          </cell>
          <cell r="GT522">
            <v>0</v>
          </cell>
          <cell r="GU522">
            <v>0</v>
          </cell>
          <cell r="GV522">
            <v>0</v>
          </cell>
          <cell r="GW522">
            <v>0</v>
          </cell>
          <cell r="GX522">
            <v>0</v>
          </cell>
          <cell r="GY522">
            <v>0</v>
          </cell>
          <cell r="GZ522">
            <v>0</v>
          </cell>
          <cell r="HA522">
            <v>0</v>
          </cell>
          <cell r="HB522">
            <v>0</v>
          </cell>
          <cell r="HC522">
            <v>0</v>
          </cell>
          <cell r="HD522">
            <v>0</v>
          </cell>
          <cell r="HE522">
            <v>0</v>
          </cell>
          <cell r="HF522">
            <v>0</v>
          </cell>
          <cell r="HG522">
            <v>0</v>
          </cell>
          <cell r="HH522">
            <v>0</v>
          </cell>
          <cell r="HI522">
            <v>0</v>
          </cell>
          <cell r="HJ522">
            <v>0</v>
          </cell>
          <cell r="HK522">
            <v>0</v>
          </cell>
          <cell r="HL522">
            <v>0</v>
          </cell>
          <cell r="HM522">
            <v>0</v>
          </cell>
          <cell r="HN522">
            <v>0</v>
          </cell>
          <cell r="HO522">
            <v>0</v>
          </cell>
        </row>
        <row r="523">
          <cell r="A523" t="str">
            <v>COgGDP6</v>
          </cell>
          <cell r="B523" t="str">
            <v>Gross domestic product</v>
          </cell>
          <cell r="C523" t="str">
            <v>formula</v>
          </cell>
          <cell r="D523" t="str">
            <v>Year on year growth rate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10.8</v>
          </cell>
          <cell r="BJ523">
            <v>6.3</v>
          </cell>
          <cell r="BK523">
            <v>6.3</v>
          </cell>
          <cell r="BL523">
            <v>13.6</v>
          </cell>
          <cell r="BM523">
            <v>9.3000000000000007</v>
          </cell>
          <cell r="BN523">
            <v>5.8</v>
          </cell>
          <cell r="BO523">
            <v>1.5</v>
          </cell>
          <cell r="BP523">
            <v>3.3</v>
          </cell>
          <cell r="BQ523">
            <v>1.2</v>
          </cell>
          <cell r="BR523">
            <v>2.9</v>
          </cell>
          <cell r="BS523">
            <v>0.5</v>
          </cell>
          <cell r="BT523">
            <v>6.3</v>
          </cell>
          <cell r="BU523">
            <v>7.6</v>
          </cell>
          <cell r="BV523">
            <v>9.3000000000000007</v>
          </cell>
          <cell r="BW523">
            <v>6</v>
          </cell>
          <cell r="BX523">
            <v>12.5</v>
          </cell>
          <cell r="BY523">
            <v>14.2</v>
          </cell>
          <cell r="BZ523">
            <v>10.8</v>
          </cell>
          <cell r="CA523">
            <v>3.3</v>
          </cell>
          <cell r="CB523">
            <v>10</v>
          </cell>
          <cell r="CC523">
            <v>6</v>
          </cell>
          <cell r="CD523">
            <v>-2.6</v>
          </cell>
          <cell r="CE523">
            <v>-2.5</v>
          </cell>
          <cell r="CF523">
            <v>2.4</v>
          </cell>
          <cell r="CG523">
            <v>0.8</v>
          </cell>
          <cell r="CH523">
            <v>0.6</v>
          </cell>
          <cell r="CI523">
            <v>8.5</v>
          </cell>
          <cell r="CJ523">
            <v>16.899999999999999</v>
          </cell>
          <cell r="CK523">
            <v>18</v>
          </cell>
          <cell r="CL523">
            <v>11.1</v>
          </cell>
          <cell r="CM523">
            <v>13.2</v>
          </cell>
          <cell r="CN523">
            <v>13.5</v>
          </cell>
          <cell r="CO523">
            <v>15.2</v>
          </cell>
          <cell r="CP523">
            <v>11.7</v>
          </cell>
          <cell r="CQ523">
            <v>13.4</v>
          </cell>
          <cell r="CR523">
            <v>9.6999999999999993</v>
          </cell>
          <cell r="CS523">
            <v>9</v>
          </cell>
          <cell r="CT523">
            <v>7.3</v>
          </cell>
          <cell r="CU523">
            <v>8.4</v>
          </cell>
          <cell r="CV523">
            <v>8.5</v>
          </cell>
          <cell r="CW523">
            <v>6.9</v>
          </cell>
          <cell r="CX523">
            <v>2.9</v>
          </cell>
          <cell r="CY523">
            <v>0.3</v>
          </cell>
          <cell r="CZ523">
            <v>-0.2</v>
          </cell>
          <cell r="DA523">
            <v>2.2999999999999998</v>
          </cell>
          <cell r="DB523">
            <v>0.9</v>
          </cell>
          <cell r="DC523">
            <v>4.5</v>
          </cell>
          <cell r="DD523">
            <v>4.9000000000000004</v>
          </cell>
          <cell r="DE523">
            <v>4.8</v>
          </cell>
          <cell r="DF523">
            <v>3.8</v>
          </cell>
          <cell r="DG523">
            <v>6.1</v>
          </cell>
          <cell r="DH523">
            <v>5.3</v>
          </cell>
          <cell r="DI523">
            <v>5.2</v>
          </cell>
          <cell r="DJ523">
            <v>6.3</v>
          </cell>
          <cell r="DK523">
            <v>5.7</v>
          </cell>
          <cell r="DL523">
            <v>6.3</v>
          </cell>
          <cell r="DM523">
            <v>6.6</v>
          </cell>
          <cell r="DN523">
            <v>6.7</v>
          </cell>
          <cell r="DO523">
            <v>5.4</v>
          </cell>
          <cell r="DP523">
            <v>6.2</v>
          </cell>
          <cell r="DQ523">
            <v>6.4</v>
          </cell>
          <cell r="DR523">
            <v>6.1</v>
          </cell>
          <cell r="DS523">
            <v>5.9</v>
          </cell>
          <cell r="DT523">
            <v>6.4</v>
          </cell>
          <cell r="DU523">
            <v>6.2</v>
          </cell>
          <cell r="DV523">
            <v>7.9</v>
          </cell>
          <cell r="DW523">
            <v>6.8</v>
          </cell>
          <cell r="DX523">
            <v>4.5999999999999996</v>
          </cell>
          <cell r="DY523">
            <v>5.2</v>
          </cell>
          <cell r="DZ523">
            <v>6</v>
          </cell>
          <cell r="EA523">
            <v>3.9</v>
          </cell>
          <cell r="EB523">
            <v>2.9</v>
          </cell>
          <cell r="EC523">
            <v>1.3</v>
          </cell>
          <cell r="ED523">
            <v>1.6</v>
          </cell>
          <cell r="EE523">
            <v>2.4</v>
          </cell>
          <cell r="EF523">
            <v>2.5</v>
          </cell>
          <cell r="EG523">
            <v>3.6</v>
          </cell>
          <cell r="EH523">
            <v>4.8</v>
          </cell>
          <cell r="EI523">
            <v>6</v>
          </cell>
          <cell r="EJ523">
            <v>4.3</v>
          </cell>
          <cell r="EK523">
            <v>5.9</v>
          </cell>
          <cell r="EL523">
            <v>7.5</v>
          </cell>
          <cell r="EM523">
            <v>6.3</v>
          </cell>
          <cell r="EN523">
            <v>1.1000000000000001</v>
          </cell>
          <cell r="EO523">
            <v>5.0999999999999996</v>
          </cell>
          <cell r="EP523">
            <v>-2.7</v>
          </cell>
          <cell r="EQ523">
            <v>-6</v>
          </cell>
          <cell r="ER523">
            <v>-8.3000000000000007</v>
          </cell>
          <cell r="ES523">
            <v>-6.3</v>
          </cell>
          <cell r="ET523">
            <v>-5.9</v>
          </cell>
          <cell r="EU523">
            <v>-3</v>
          </cell>
          <cell r="EV523">
            <v>0.4</v>
          </cell>
          <cell r="EW523">
            <v>4</v>
          </cell>
          <cell r="EX523">
            <v>8.4</v>
          </cell>
          <cell r="EY523">
            <v>2.5</v>
          </cell>
          <cell r="EZ523">
            <v>10.7</v>
          </cell>
          <cell r="FA523">
            <v>7.4</v>
          </cell>
          <cell r="FB523">
            <v>7.2</v>
          </cell>
          <cell r="FC523">
            <v>5.7</v>
          </cell>
          <cell r="FD523">
            <v>7.7</v>
          </cell>
          <cell r="FE523">
            <v>2</v>
          </cell>
          <cell r="FF523">
            <v>1.1000000000000001</v>
          </cell>
          <cell r="FG523">
            <v>0.1</v>
          </cell>
          <cell r="FH523">
            <v>-0.8</v>
          </cell>
          <cell r="FI523">
            <v>0.6</v>
          </cell>
          <cell r="FJ523">
            <v>-0.6</v>
          </cell>
          <cell r="FK523">
            <v>0.5</v>
          </cell>
          <cell r="FL523">
            <v>2.4</v>
          </cell>
          <cell r="FM523">
            <v>4.0999999999999996</v>
          </cell>
          <cell r="FN523">
            <v>1.7</v>
          </cell>
          <cell r="FO523">
            <v>3.9</v>
          </cell>
          <cell r="FP523">
            <v>-0.6</v>
          </cell>
          <cell r="FQ523">
            <v>4</v>
          </cell>
          <cell r="FR523">
            <v>4.7</v>
          </cell>
          <cell r="FS523">
            <v>3.1</v>
          </cell>
          <cell r="FT523">
            <v>7.9</v>
          </cell>
          <cell r="FU523">
            <v>12.1</v>
          </cell>
          <cell r="FV523">
            <v>6.9</v>
          </cell>
          <cell r="FW523">
            <v>8.1999999999999993</v>
          </cell>
          <cell r="FX523">
            <v>8.6999999999999993</v>
          </cell>
          <cell r="FY523">
            <v>6.4</v>
          </cell>
          <cell r="FZ523">
            <v>7.3</v>
          </cell>
          <cell r="GA523">
            <v>8.3000000000000007</v>
          </cell>
          <cell r="GB523">
            <v>7.4</v>
          </cell>
          <cell r="GC523">
            <v>7.4</v>
          </cell>
          <cell r="GD523">
            <v>9</v>
          </cell>
          <cell r="GE523">
            <v>6.1</v>
          </cell>
          <cell r="GF523">
            <v>6.4</v>
          </cell>
          <cell r="GG523">
            <v>6.8</v>
          </cell>
          <cell r="GH523">
            <v>7</v>
          </cell>
          <cell r="GI523">
            <v>5.9</v>
          </cell>
          <cell r="GJ523">
            <v>6.2</v>
          </cell>
          <cell r="GK523">
            <v>6.7</v>
          </cell>
          <cell r="GL523">
            <v>7</v>
          </cell>
          <cell r="GM523">
            <v>6.5</v>
          </cell>
          <cell r="GN523">
            <v>7</v>
          </cell>
          <cell r="GO523">
            <v>4</v>
          </cell>
          <cell r="GP523">
            <v>0.9</v>
          </cell>
          <cell r="GQ523">
            <v>-2.7</v>
          </cell>
          <cell r="GR523">
            <v>2.1</v>
          </cell>
          <cell r="GS523">
            <v>-7.8</v>
          </cell>
          <cell r="GT523">
            <v>-3.1</v>
          </cell>
          <cell r="GU523">
            <v>-1.7</v>
          </cell>
          <cell r="GV523">
            <v>2.5</v>
          </cell>
          <cell r="GW523">
            <v>-2.5</v>
          </cell>
          <cell r="GX523">
            <v>7.9</v>
          </cell>
          <cell r="GY523">
            <v>6.4</v>
          </cell>
          <cell r="GZ523">
            <v>6.6</v>
          </cell>
          <cell r="HA523">
            <v>6.4</v>
          </cell>
          <cell r="HB523">
            <v>6.8</v>
          </cell>
          <cell r="HC523">
            <v>7.6</v>
          </cell>
          <cell r="HD523">
            <v>5.0999999999999996</v>
          </cell>
          <cell r="HE523">
            <v>4</v>
          </cell>
          <cell r="HF523">
            <v>3</v>
          </cell>
          <cell r="HG523">
            <v>4.9000000000000004</v>
          </cell>
          <cell r="HH523">
            <v>0.7</v>
          </cell>
          <cell r="HI523">
            <v>0.9</v>
          </cell>
          <cell r="HJ523">
            <v>1.5</v>
          </cell>
          <cell r="HK523">
            <v>2.8</v>
          </cell>
          <cell r="HL523">
            <v>1.5</v>
          </cell>
          <cell r="HM523">
            <v>2.9</v>
          </cell>
          <cell r="HN523">
            <v>3.2</v>
          </cell>
          <cell r="HO523">
            <v>2.9</v>
          </cell>
        </row>
        <row r="524">
          <cell r="A524" t="str">
            <v>COgTXG6</v>
          </cell>
          <cell r="B524" t="str">
            <v>Total exports of goods</v>
          </cell>
          <cell r="C524" t="str">
            <v>formula</v>
          </cell>
          <cell r="D524" t="str">
            <v>Year on year growth rate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19.600000000000001</v>
          </cell>
          <cell r="BJ524">
            <v>10.4</v>
          </cell>
          <cell r="BK524">
            <v>13.1</v>
          </cell>
          <cell r="BL524">
            <v>14.1</v>
          </cell>
          <cell r="BM524">
            <v>14.1</v>
          </cell>
          <cell r="BN524">
            <v>-1.8</v>
          </cell>
          <cell r="BO524">
            <v>-4.3</v>
          </cell>
          <cell r="BP524">
            <v>-5.3</v>
          </cell>
          <cell r="BQ524">
            <v>-1.5</v>
          </cell>
          <cell r="BR524">
            <v>-3.3</v>
          </cell>
          <cell r="BS524">
            <v>1.4</v>
          </cell>
          <cell r="BT524">
            <v>11.9</v>
          </cell>
          <cell r="BU524">
            <v>18.2</v>
          </cell>
          <cell r="BV524">
            <v>20.5</v>
          </cell>
          <cell r="BW524">
            <v>13.7</v>
          </cell>
          <cell r="BX524">
            <v>31.6</v>
          </cell>
          <cell r="BY524">
            <v>24</v>
          </cell>
          <cell r="BZ524">
            <v>20.2</v>
          </cell>
          <cell r="CA524">
            <v>13</v>
          </cell>
          <cell r="CB524">
            <v>21.5</v>
          </cell>
          <cell r="CC524">
            <v>12.9</v>
          </cell>
          <cell r="CD524">
            <v>6.8</v>
          </cell>
          <cell r="CE524">
            <v>0.5</v>
          </cell>
          <cell r="CF524">
            <v>2.2000000000000002</v>
          </cell>
          <cell r="CG524">
            <v>5.2</v>
          </cell>
          <cell r="CH524">
            <v>-4</v>
          </cell>
          <cell r="CI524">
            <v>7.6</v>
          </cell>
          <cell r="CJ524">
            <v>19.3</v>
          </cell>
          <cell r="CK524">
            <v>27</v>
          </cell>
          <cell r="CL524">
            <v>13.2</v>
          </cell>
          <cell r="CM524">
            <v>34.299999999999997</v>
          </cell>
          <cell r="CN524">
            <v>33.4</v>
          </cell>
          <cell r="CO524">
            <v>32.5</v>
          </cell>
          <cell r="CP524">
            <v>24.2</v>
          </cell>
          <cell r="CQ524">
            <v>30.6</v>
          </cell>
          <cell r="CR524">
            <v>23.2</v>
          </cell>
          <cell r="CS524">
            <v>21.6</v>
          </cell>
          <cell r="CT524">
            <v>25.2</v>
          </cell>
          <cell r="CU524">
            <v>26.8</v>
          </cell>
          <cell r="CV524">
            <v>24.4</v>
          </cell>
          <cell r="CW524">
            <v>19</v>
          </cell>
          <cell r="CX524">
            <v>13</v>
          </cell>
          <cell r="CY524">
            <v>6.3</v>
          </cell>
          <cell r="CZ524">
            <v>-0.7</v>
          </cell>
          <cell r="DA524">
            <v>8.4</v>
          </cell>
          <cell r="DB524">
            <v>0.5</v>
          </cell>
          <cell r="DC524">
            <v>5.7</v>
          </cell>
          <cell r="DD524">
            <v>5.9</v>
          </cell>
          <cell r="DE524">
            <v>18</v>
          </cell>
          <cell r="DF524">
            <v>7.9</v>
          </cell>
          <cell r="DG524">
            <v>14.5</v>
          </cell>
          <cell r="DH524">
            <v>14.2</v>
          </cell>
          <cell r="DI524">
            <v>18</v>
          </cell>
          <cell r="DJ524">
            <v>16.7</v>
          </cell>
          <cell r="DK524">
            <v>16</v>
          </cell>
          <cell r="DL524">
            <v>22</v>
          </cell>
          <cell r="DM524">
            <v>21.7</v>
          </cell>
          <cell r="DN524">
            <v>18.5</v>
          </cell>
          <cell r="DO524">
            <v>16.899999999999999</v>
          </cell>
          <cell r="DP524">
            <v>19.5</v>
          </cell>
          <cell r="DQ524">
            <v>17.399999999999999</v>
          </cell>
          <cell r="DR524">
            <v>13.5</v>
          </cell>
          <cell r="DS524">
            <v>15.3</v>
          </cell>
          <cell r="DT524">
            <v>8.6</v>
          </cell>
          <cell r="DU524">
            <v>13.4</v>
          </cell>
          <cell r="DV524">
            <v>9.1</v>
          </cell>
          <cell r="DW524">
            <v>10.5</v>
          </cell>
          <cell r="DX524">
            <v>9.6999999999999993</v>
          </cell>
          <cell r="DY524">
            <v>10</v>
          </cell>
          <cell r="DZ524">
            <v>9.9</v>
          </cell>
          <cell r="EA524">
            <v>15.3</v>
          </cell>
          <cell r="EB524">
            <v>11.9</v>
          </cell>
          <cell r="EC524">
            <v>12.8</v>
          </cell>
          <cell r="ED524">
            <v>6.7</v>
          </cell>
          <cell r="EE524">
            <v>11.5</v>
          </cell>
          <cell r="EF524">
            <v>7.4</v>
          </cell>
          <cell r="EG524">
            <v>5.2</v>
          </cell>
          <cell r="EH524">
            <v>4.0999999999999996</v>
          </cell>
          <cell r="EI524">
            <v>6.6</v>
          </cell>
          <cell r="EJ524">
            <v>5.7</v>
          </cell>
          <cell r="EK524">
            <v>5</v>
          </cell>
          <cell r="EL524">
            <v>9.1999999999999993</v>
          </cell>
          <cell r="EM524">
            <v>8.5</v>
          </cell>
          <cell r="EN524">
            <v>10.4</v>
          </cell>
          <cell r="EO524">
            <v>8.4</v>
          </cell>
          <cell r="EP524">
            <v>2.2999999999999998</v>
          </cell>
          <cell r="EQ524">
            <v>-3</v>
          </cell>
          <cell r="ER524">
            <v>-8.5</v>
          </cell>
          <cell r="ES524">
            <v>-9.6</v>
          </cell>
          <cell r="ET524">
            <v>-5.0999999999999996</v>
          </cell>
          <cell r="EU524">
            <v>-7.2</v>
          </cell>
          <cell r="EV524">
            <v>-3.4</v>
          </cell>
          <cell r="EW524">
            <v>6.3</v>
          </cell>
          <cell r="EX524">
            <v>11.5</v>
          </cell>
          <cell r="EY524">
            <v>2</v>
          </cell>
          <cell r="EZ524">
            <v>21</v>
          </cell>
          <cell r="FA524">
            <v>19.3</v>
          </cell>
          <cell r="FB524">
            <v>20.100000000000001</v>
          </cell>
          <cell r="FC524">
            <v>14.4</v>
          </cell>
          <cell r="FD524">
            <v>18.5</v>
          </cell>
          <cell r="FE524">
            <v>4.4000000000000004</v>
          </cell>
          <cell r="FF524">
            <v>-0.7</v>
          </cell>
          <cell r="FG524">
            <v>-4.0999999999999996</v>
          </cell>
          <cell r="FH524">
            <v>-5.4</v>
          </cell>
          <cell r="FI524">
            <v>-1.8</v>
          </cell>
          <cell r="FJ524">
            <v>-2.6</v>
          </cell>
          <cell r="FK524">
            <v>4.4000000000000004</v>
          </cell>
          <cell r="FL524">
            <v>13</v>
          </cell>
          <cell r="FM524">
            <v>17</v>
          </cell>
          <cell r="FN524">
            <v>8.4</v>
          </cell>
          <cell r="FO524">
            <v>20.100000000000001</v>
          </cell>
          <cell r="FP524">
            <v>14.4</v>
          </cell>
          <cell r="FQ524">
            <v>11.2</v>
          </cell>
          <cell r="FR524">
            <v>15.1</v>
          </cell>
          <cell r="FS524">
            <v>14.9</v>
          </cell>
          <cell r="FT524">
            <v>16.5</v>
          </cell>
          <cell r="FU524">
            <v>19.8</v>
          </cell>
          <cell r="FV524">
            <v>14.4</v>
          </cell>
          <cell r="FW524">
            <v>12.7</v>
          </cell>
          <cell r="FX524">
            <v>15.6</v>
          </cell>
          <cell r="FY524">
            <v>10.4</v>
          </cell>
          <cell r="FZ524">
            <v>12.6</v>
          </cell>
          <cell r="GA524">
            <v>14.7</v>
          </cell>
          <cell r="GB524">
            <v>11.6</v>
          </cell>
          <cell r="GC524">
            <v>12.4</v>
          </cell>
          <cell r="GD524">
            <v>14.4</v>
          </cell>
          <cell r="GE524">
            <v>6.1</v>
          </cell>
          <cell r="GF524">
            <v>8.8000000000000007</v>
          </cell>
          <cell r="GG524">
            <v>12.1</v>
          </cell>
          <cell r="GH524">
            <v>10.199999999999999</v>
          </cell>
          <cell r="GI524">
            <v>5</v>
          </cell>
          <cell r="GJ524">
            <v>10.5</v>
          </cell>
          <cell r="GK524">
            <v>6.8</v>
          </cell>
          <cell r="GL524">
            <v>5.4</v>
          </cell>
          <cell r="GM524">
            <v>6.9</v>
          </cell>
          <cell r="GN524">
            <v>10.7</v>
          </cell>
          <cell r="GO524">
            <v>5</v>
          </cell>
          <cell r="GP524">
            <v>0.8</v>
          </cell>
          <cell r="GQ524">
            <v>-1.9</v>
          </cell>
          <cell r="GR524">
            <v>3.2</v>
          </cell>
          <cell r="GS524">
            <v>-22.1</v>
          </cell>
          <cell r="GT524">
            <v>-9.5</v>
          </cell>
          <cell r="GU524">
            <v>-11.4</v>
          </cell>
          <cell r="GV524">
            <v>-2.9</v>
          </cell>
          <cell r="GW524">
            <v>-11.2</v>
          </cell>
          <cell r="GX524">
            <v>21.7</v>
          </cell>
          <cell r="GY524">
            <v>19.600000000000001</v>
          </cell>
          <cell r="GZ524">
            <v>22.7</v>
          </cell>
          <cell r="HA524">
            <v>9.6</v>
          </cell>
          <cell r="HB524">
            <v>18</v>
          </cell>
          <cell r="HC524">
            <v>18.2</v>
          </cell>
          <cell r="HD524">
            <v>0.6</v>
          </cell>
          <cell r="HE524">
            <v>-1.5</v>
          </cell>
          <cell r="HF524">
            <v>3.9</v>
          </cell>
          <cell r="HG524">
            <v>4.5999999999999996</v>
          </cell>
          <cell r="HH524">
            <v>-3.4</v>
          </cell>
          <cell r="HI524">
            <v>1.8</v>
          </cell>
          <cell r="HJ524">
            <v>5.3</v>
          </cell>
          <cell r="HK524">
            <v>6.5</v>
          </cell>
          <cell r="HL524">
            <v>2.7</v>
          </cell>
          <cell r="HM524">
            <v>9.6999999999999993</v>
          </cell>
          <cell r="HN524">
            <v>8.4</v>
          </cell>
          <cell r="HO524">
            <v>9.4</v>
          </cell>
        </row>
        <row r="525">
          <cell r="A525" t="str">
            <v>COgXS6</v>
          </cell>
          <cell r="B525" t="str">
            <v>6. Exports of services</v>
          </cell>
          <cell r="C525" t="str">
            <v>formula</v>
          </cell>
          <cell r="D525" t="str">
            <v>Year on year growth rate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10.8</v>
          </cell>
          <cell r="BJ525">
            <v>6</v>
          </cell>
          <cell r="BK525">
            <v>9.5</v>
          </cell>
          <cell r="BL525">
            <v>13.7</v>
          </cell>
          <cell r="BM525">
            <v>10</v>
          </cell>
          <cell r="BN525">
            <v>6.8</v>
          </cell>
          <cell r="BO525">
            <v>3.1</v>
          </cell>
          <cell r="BP525">
            <v>2.5</v>
          </cell>
          <cell r="BQ525">
            <v>2.2000000000000002</v>
          </cell>
          <cell r="BR525">
            <v>3.7</v>
          </cell>
          <cell r="BS525">
            <v>-2.8</v>
          </cell>
          <cell r="BT525">
            <v>5.0999999999999996</v>
          </cell>
          <cell r="BU525">
            <v>9</v>
          </cell>
          <cell r="BV525">
            <v>14.6</v>
          </cell>
          <cell r="BW525">
            <v>6.2</v>
          </cell>
          <cell r="BX525">
            <v>14.8</v>
          </cell>
          <cell r="BY525">
            <v>14.7</v>
          </cell>
          <cell r="BZ525">
            <v>8.9</v>
          </cell>
          <cell r="CA525">
            <v>2.2000000000000002</v>
          </cell>
          <cell r="CB525">
            <v>9.9</v>
          </cell>
          <cell r="CC525">
            <v>12.1</v>
          </cell>
          <cell r="CD525">
            <v>5</v>
          </cell>
          <cell r="CE525">
            <v>-0.8</v>
          </cell>
          <cell r="CF525">
            <v>3.4</v>
          </cell>
          <cell r="CG525">
            <v>5</v>
          </cell>
          <cell r="CH525">
            <v>-1.9</v>
          </cell>
          <cell r="CI525">
            <v>7.1</v>
          </cell>
          <cell r="CJ525">
            <v>23</v>
          </cell>
          <cell r="CK525">
            <v>25.7</v>
          </cell>
          <cell r="CL525">
            <v>12.8</v>
          </cell>
          <cell r="CM525">
            <v>18.3</v>
          </cell>
          <cell r="CN525">
            <v>17.100000000000001</v>
          </cell>
          <cell r="CO525">
            <v>16.8</v>
          </cell>
          <cell r="CP525">
            <v>16.2</v>
          </cell>
          <cell r="CQ525">
            <v>17.100000000000001</v>
          </cell>
          <cell r="CR525">
            <v>10.9</v>
          </cell>
          <cell r="CS525">
            <v>10.8</v>
          </cell>
          <cell r="CT525">
            <v>4.7</v>
          </cell>
          <cell r="CU525">
            <v>5.3</v>
          </cell>
          <cell r="CV525">
            <v>7.8</v>
          </cell>
          <cell r="CW525">
            <v>2.9</v>
          </cell>
          <cell r="CX525">
            <v>-0.2</v>
          </cell>
          <cell r="CY525">
            <v>0</v>
          </cell>
          <cell r="CZ525">
            <v>0</v>
          </cell>
          <cell r="DA525">
            <v>0.6</v>
          </cell>
          <cell r="DB525">
            <v>1.5</v>
          </cell>
          <cell r="DC525">
            <v>4.3</v>
          </cell>
          <cell r="DD525">
            <v>4.7</v>
          </cell>
          <cell r="DE525">
            <v>2.5</v>
          </cell>
          <cell r="DF525">
            <v>3.3</v>
          </cell>
          <cell r="DG525">
            <v>3.5</v>
          </cell>
          <cell r="DH525">
            <v>4.0999999999999996</v>
          </cell>
          <cell r="DI525">
            <v>4</v>
          </cell>
          <cell r="DJ525">
            <v>6.1</v>
          </cell>
          <cell r="DK525">
            <v>4.5</v>
          </cell>
          <cell r="DL525">
            <v>9.6</v>
          </cell>
          <cell r="DM525">
            <v>8.9</v>
          </cell>
          <cell r="DN525">
            <v>10.8</v>
          </cell>
          <cell r="DO525">
            <v>7.1</v>
          </cell>
          <cell r="DP525">
            <v>9.1</v>
          </cell>
          <cell r="DQ525">
            <v>4.9000000000000004</v>
          </cell>
          <cell r="DR525">
            <v>5.3</v>
          </cell>
          <cell r="DS525">
            <v>7.9</v>
          </cell>
          <cell r="DT525">
            <v>6.4</v>
          </cell>
          <cell r="DU525">
            <v>6.1</v>
          </cell>
          <cell r="DV525">
            <v>8.1999999999999993</v>
          </cell>
          <cell r="DW525">
            <v>4.4000000000000004</v>
          </cell>
          <cell r="DX525">
            <v>4.4000000000000004</v>
          </cell>
          <cell r="DY525">
            <v>7.5</v>
          </cell>
          <cell r="DZ525">
            <v>6.1</v>
          </cell>
          <cell r="EA525">
            <v>2.2999999999999998</v>
          </cell>
          <cell r="EB525">
            <v>2.6</v>
          </cell>
          <cell r="EC525">
            <v>2.4</v>
          </cell>
          <cell r="ED525">
            <v>1.6</v>
          </cell>
          <cell r="EE525">
            <v>2.2000000000000002</v>
          </cell>
          <cell r="EF525">
            <v>8.6</v>
          </cell>
          <cell r="EG525">
            <v>8.4</v>
          </cell>
          <cell r="EH525">
            <v>8.4</v>
          </cell>
          <cell r="EI525">
            <v>10.9</v>
          </cell>
          <cell r="EJ525">
            <v>9.1</v>
          </cell>
          <cell r="EK525">
            <v>1.9</v>
          </cell>
          <cell r="EL525">
            <v>-0.9</v>
          </cell>
          <cell r="EM525">
            <v>-6.5</v>
          </cell>
          <cell r="EN525">
            <v>-11.9</v>
          </cell>
          <cell r="EO525">
            <v>-4.5999999999999996</v>
          </cell>
          <cell r="EP525">
            <v>-12.6</v>
          </cell>
          <cell r="EQ525">
            <v>-12.8</v>
          </cell>
          <cell r="ER525">
            <v>-4.2</v>
          </cell>
          <cell r="ES525">
            <v>1.7</v>
          </cell>
          <cell r="ET525">
            <v>-7.1</v>
          </cell>
          <cell r="EU525">
            <v>5.0999999999999996</v>
          </cell>
          <cell r="EV525">
            <v>7.4</v>
          </cell>
          <cell r="EW525">
            <v>13.2</v>
          </cell>
          <cell r="EX525">
            <v>14.3</v>
          </cell>
          <cell r="EY525">
            <v>10.199999999999999</v>
          </cell>
          <cell r="EZ525">
            <v>10.7</v>
          </cell>
          <cell r="FA525">
            <v>12.1</v>
          </cell>
          <cell r="FB525">
            <v>7.5</v>
          </cell>
          <cell r="FC525">
            <v>3</v>
          </cell>
          <cell r="FD525">
            <v>8.1</v>
          </cell>
          <cell r="FE525">
            <v>4.5999999999999996</v>
          </cell>
          <cell r="FF525">
            <v>5.7</v>
          </cell>
          <cell r="FG525">
            <v>1.2</v>
          </cell>
          <cell r="FH525">
            <v>2.1</v>
          </cell>
          <cell r="FI525">
            <v>3.3</v>
          </cell>
          <cell r="FJ525">
            <v>3.6</v>
          </cell>
          <cell r="FK525">
            <v>7.4</v>
          </cell>
          <cell r="FL525">
            <v>11.4</v>
          </cell>
          <cell r="FM525">
            <v>15.8</v>
          </cell>
          <cell r="FN525">
            <v>9.6999999999999993</v>
          </cell>
          <cell r="FO525">
            <v>11.5</v>
          </cell>
          <cell r="FP525">
            <v>-16.2</v>
          </cell>
          <cell r="FQ525">
            <v>8.1999999999999993</v>
          </cell>
          <cell r="FR525">
            <v>9.3000000000000007</v>
          </cell>
          <cell r="FS525">
            <v>3.4</v>
          </cell>
          <cell r="FT525">
            <v>15.9</v>
          </cell>
          <cell r="FU525">
            <v>43.3</v>
          </cell>
          <cell r="FV525">
            <v>14.5</v>
          </cell>
          <cell r="FW525">
            <v>9.1</v>
          </cell>
          <cell r="FX525">
            <v>19</v>
          </cell>
          <cell r="FY525">
            <v>11.5</v>
          </cell>
          <cell r="FZ525">
            <v>10.3</v>
          </cell>
          <cell r="GA525">
            <v>10.6</v>
          </cell>
          <cell r="GB525">
            <v>10.4</v>
          </cell>
          <cell r="GC525">
            <v>10.7</v>
          </cell>
          <cell r="GD525">
            <v>10.1</v>
          </cell>
          <cell r="GE525">
            <v>10.9</v>
          </cell>
          <cell r="GF525">
            <v>8.6999999999999993</v>
          </cell>
          <cell r="GG525">
            <v>9.6999999999999993</v>
          </cell>
          <cell r="GH525">
            <v>9.8000000000000007</v>
          </cell>
          <cell r="GI525">
            <v>17.899999999999999</v>
          </cell>
          <cell r="GJ525">
            <v>13.1</v>
          </cell>
          <cell r="GK525">
            <v>17.600000000000001</v>
          </cell>
          <cell r="GL525">
            <v>14.8</v>
          </cell>
          <cell r="GM525">
            <v>15.9</v>
          </cell>
          <cell r="GN525">
            <v>9.1999999999999993</v>
          </cell>
          <cell r="GO525">
            <v>7.2</v>
          </cell>
          <cell r="GP525">
            <v>3.5</v>
          </cell>
          <cell r="GQ525">
            <v>0.4</v>
          </cell>
          <cell r="GR525">
            <v>4.9000000000000004</v>
          </cell>
          <cell r="GS525">
            <v>-4.3</v>
          </cell>
          <cell r="GT525">
            <v>-2.7</v>
          </cell>
          <cell r="GU525">
            <v>3.2</v>
          </cell>
          <cell r="GV525">
            <v>10.3</v>
          </cell>
          <cell r="GW525">
            <v>1.7</v>
          </cell>
          <cell r="GX525">
            <v>18.399999999999999</v>
          </cell>
          <cell r="GY525">
            <v>17.600000000000001</v>
          </cell>
          <cell r="GZ525">
            <v>16.3</v>
          </cell>
          <cell r="HA525">
            <v>10</v>
          </cell>
          <cell r="HB525">
            <v>15.4</v>
          </cell>
          <cell r="HC525">
            <v>6.1</v>
          </cell>
          <cell r="HD525">
            <v>7.7</v>
          </cell>
          <cell r="HE525">
            <v>4.9000000000000004</v>
          </cell>
          <cell r="HF525">
            <v>4.8</v>
          </cell>
          <cell r="HG525">
            <v>5.8</v>
          </cell>
          <cell r="HH525">
            <v>3.5</v>
          </cell>
          <cell r="HI525">
            <v>3.2</v>
          </cell>
          <cell r="HJ525">
            <v>-0.1</v>
          </cell>
          <cell r="HK525">
            <v>3.4</v>
          </cell>
          <cell r="HL525">
            <v>2.5</v>
          </cell>
          <cell r="HM525">
            <v>6</v>
          </cell>
          <cell r="HN525">
            <v>10.3</v>
          </cell>
          <cell r="HO525">
            <v>6.4</v>
          </cell>
        </row>
        <row r="526">
          <cell r="A526" t="str">
            <v>COgXSTRANS6</v>
          </cell>
          <cell r="B526" t="str">
            <v>a. Transportation</v>
          </cell>
          <cell r="C526" t="str">
            <v>formula</v>
          </cell>
          <cell r="D526" t="str">
            <v>Year on year growth rate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12.4</v>
          </cell>
          <cell r="BN526">
            <v>6.4</v>
          </cell>
          <cell r="BO526">
            <v>2.2999999999999998</v>
          </cell>
          <cell r="BP526">
            <v>1.5</v>
          </cell>
          <cell r="BQ526">
            <v>2.8</v>
          </cell>
          <cell r="BR526">
            <v>3.3</v>
          </cell>
          <cell r="BS526">
            <v>-4.8</v>
          </cell>
          <cell r="BT526">
            <v>6.5</v>
          </cell>
          <cell r="BU526">
            <v>15.2</v>
          </cell>
          <cell r="BV526">
            <v>19.600000000000001</v>
          </cell>
          <cell r="BW526">
            <v>8.1999999999999993</v>
          </cell>
          <cell r="BX526">
            <v>16.399999999999999</v>
          </cell>
          <cell r="BY526">
            <v>13.1</v>
          </cell>
          <cell r="BZ526">
            <v>6</v>
          </cell>
          <cell r="CA526">
            <v>-1.6</v>
          </cell>
          <cell r="CB526">
            <v>8.6</v>
          </cell>
          <cell r="CC526">
            <v>11.7</v>
          </cell>
          <cell r="CD526">
            <v>3.8</v>
          </cell>
          <cell r="CE526">
            <v>-2.2999999999999998</v>
          </cell>
          <cell r="CF526">
            <v>1.3</v>
          </cell>
          <cell r="CG526">
            <v>3.8</v>
          </cell>
          <cell r="CH526">
            <v>-5.7</v>
          </cell>
          <cell r="CI526">
            <v>7.5</v>
          </cell>
          <cell r="CJ526">
            <v>26</v>
          </cell>
          <cell r="CK526">
            <v>34.1</v>
          </cell>
          <cell r="CL526">
            <v>13.4</v>
          </cell>
          <cell r="CM526">
            <v>15.5</v>
          </cell>
          <cell r="CN526">
            <v>15</v>
          </cell>
          <cell r="CO526">
            <v>14.3</v>
          </cell>
          <cell r="CP526">
            <v>13.8</v>
          </cell>
          <cell r="CQ526">
            <v>14.7</v>
          </cell>
          <cell r="CR526">
            <v>9.5</v>
          </cell>
          <cell r="CS526">
            <v>9.9</v>
          </cell>
          <cell r="CT526">
            <v>9.1</v>
          </cell>
          <cell r="CU526">
            <v>10.4</v>
          </cell>
          <cell r="CV526">
            <v>9.6999999999999993</v>
          </cell>
          <cell r="CW526">
            <v>0</v>
          </cell>
          <cell r="CX526">
            <v>0.5</v>
          </cell>
          <cell r="CY526">
            <v>0.1</v>
          </cell>
          <cell r="CZ526">
            <v>0.3</v>
          </cell>
          <cell r="DA526">
            <v>0.2</v>
          </cell>
          <cell r="DB526">
            <v>11.3</v>
          </cell>
          <cell r="DC526">
            <v>10.7</v>
          </cell>
          <cell r="DD526">
            <v>12.8</v>
          </cell>
          <cell r="DE526">
            <v>10.7</v>
          </cell>
          <cell r="DF526">
            <v>11.4</v>
          </cell>
          <cell r="DG526">
            <v>8.8000000000000007</v>
          </cell>
          <cell r="DH526">
            <v>10.1</v>
          </cell>
          <cell r="DI526">
            <v>9</v>
          </cell>
          <cell r="DJ526">
            <v>9.9</v>
          </cell>
          <cell r="DK526">
            <v>9.5</v>
          </cell>
          <cell r="DL526">
            <v>10.199999999999999</v>
          </cell>
          <cell r="DM526">
            <v>9.4</v>
          </cell>
          <cell r="DN526">
            <v>9.1999999999999993</v>
          </cell>
          <cell r="DO526">
            <v>10.4</v>
          </cell>
          <cell r="DP526">
            <v>9.8000000000000007</v>
          </cell>
          <cell r="DQ526">
            <v>1.4</v>
          </cell>
          <cell r="DR526">
            <v>6.4</v>
          </cell>
          <cell r="DS526">
            <v>10.5</v>
          </cell>
          <cell r="DT526">
            <v>9</v>
          </cell>
          <cell r="DU526">
            <v>6.8</v>
          </cell>
          <cell r="DV526">
            <v>10.199999999999999</v>
          </cell>
          <cell r="DW526">
            <v>7.5</v>
          </cell>
          <cell r="DX526">
            <v>6.3</v>
          </cell>
          <cell r="DY526">
            <v>7.6</v>
          </cell>
          <cell r="DZ526">
            <v>7.9</v>
          </cell>
          <cell r="EA526">
            <v>0.4</v>
          </cell>
          <cell r="EB526">
            <v>0.1</v>
          </cell>
          <cell r="EC526">
            <v>-0.4</v>
          </cell>
          <cell r="ED526">
            <v>-2</v>
          </cell>
          <cell r="EE526">
            <v>-0.5</v>
          </cell>
          <cell r="EF526">
            <v>5.5</v>
          </cell>
          <cell r="EG526">
            <v>7.1</v>
          </cell>
          <cell r="EH526">
            <v>10</v>
          </cell>
          <cell r="EI526">
            <v>10.6</v>
          </cell>
          <cell r="EJ526">
            <v>8.4</v>
          </cell>
          <cell r="EK526">
            <v>3.3</v>
          </cell>
          <cell r="EL526">
            <v>1</v>
          </cell>
          <cell r="EM526">
            <v>-1.2</v>
          </cell>
          <cell r="EN526">
            <v>-1.6</v>
          </cell>
          <cell r="EO526">
            <v>0.3</v>
          </cell>
          <cell r="EP526">
            <v>-1</v>
          </cell>
          <cell r="EQ526">
            <v>1.9</v>
          </cell>
          <cell r="ER526">
            <v>1.3</v>
          </cell>
          <cell r="ES526">
            <v>1.3</v>
          </cell>
          <cell r="ET526">
            <v>0.9</v>
          </cell>
          <cell r="EU526">
            <v>0.8</v>
          </cell>
          <cell r="EV526">
            <v>-0.4</v>
          </cell>
          <cell r="EW526">
            <v>7.7</v>
          </cell>
          <cell r="EX526">
            <v>9.9</v>
          </cell>
          <cell r="EY526">
            <v>4.5999999999999996</v>
          </cell>
          <cell r="EZ526">
            <v>7.1</v>
          </cell>
          <cell r="FA526">
            <v>13.5</v>
          </cell>
          <cell r="FB526">
            <v>8.6</v>
          </cell>
          <cell r="FC526">
            <v>3.1</v>
          </cell>
          <cell r="FD526">
            <v>8</v>
          </cell>
          <cell r="FE526">
            <v>2.2000000000000002</v>
          </cell>
          <cell r="FF526">
            <v>0.9</v>
          </cell>
          <cell r="FG526">
            <v>-4.5999999999999996</v>
          </cell>
          <cell r="FH526">
            <v>-4.0999999999999996</v>
          </cell>
          <cell r="FI526">
            <v>-1.5</v>
          </cell>
          <cell r="FJ526">
            <v>7.4</v>
          </cell>
          <cell r="FK526">
            <v>7.1</v>
          </cell>
          <cell r="FL526">
            <v>16.5</v>
          </cell>
          <cell r="FM526">
            <v>17.5</v>
          </cell>
          <cell r="FN526">
            <v>12.1</v>
          </cell>
          <cell r="FO526">
            <v>7.8</v>
          </cell>
          <cell r="FP526">
            <v>-12.7</v>
          </cell>
          <cell r="FQ526">
            <v>0.4</v>
          </cell>
          <cell r="FR526">
            <v>7.4</v>
          </cell>
          <cell r="FS526">
            <v>0.7</v>
          </cell>
          <cell r="FT526">
            <v>15.6</v>
          </cell>
          <cell r="FU526">
            <v>37.799999999999997</v>
          </cell>
          <cell r="FV526">
            <v>19.399999999999999</v>
          </cell>
          <cell r="FW526">
            <v>12</v>
          </cell>
          <cell r="FX526">
            <v>20.399999999999999</v>
          </cell>
          <cell r="FY526">
            <v>10.7</v>
          </cell>
          <cell r="FZ526">
            <v>11.2</v>
          </cell>
          <cell r="GA526">
            <v>10.5</v>
          </cell>
          <cell r="GB526">
            <v>11.7</v>
          </cell>
          <cell r="GC526">
            <v>11</v>
          </cell>
          <cell r="GD526">
            <v>8.8000000000000007</v>
          </cell>
          <cell r="GE526">
            <v>9.5</v>
          </cell>
          <cell r="GF526">
            <v>6.3</v>
          </cell>
          <cell r="GG526">
            <v>6.7</v>
          </cell>
          <cell r="GH526">
            <v>7.8</v>
          </cell>
          <cell r="GI526">
            <v>10.7</v>
          </cell>
          <cell r="GJ526">
            <v>15.4</v>
          </cell>
          <cell r="GK526">
            <v>15.9</v>
          </cell>
          <cell r="GL526">
            <v>7.7</v>
          </cell>
          <cell r="GM526">
            <v>12.4</v>
          </cell>
          <cell r="GN526">
            <v>5.3</v>
          </cell>
          <cell r="GO526">
            <v>4.3</v>
          </cell>
          <cell r="GP526">
            <v>1.6</v>
          </cell>
          <cell r="GQ526">
            <v>0.2</v>
          </cell>
          <cell r="GR526">
            <v>2.8</v>
          </cell>
          <cell r="GS526">
            <v>-10.8</v>
          </cell>
          <cell r="GT526">
            <v>-3.6</v>
          </cell>
          <cell r="GU526">
            <v>1.2</v>
          </cell>
          <cell r="GV526">
            <v>4.4000000000000004</v>
          </cell>
          <cell r="GW526">
            <v>-2.1</v>
          </cell>
          <cell r="GX526">
            <v>12.8</v>
          </cell>
          <cell r="GY526">
            <v>9.8000000000000007</v>
          </cell>
          <cell r="GZ526">
            <v>7.9</v>
          </cell>
          <cell r="HA526">
            <v>3.3</v>
          </cell>
          <cell r="HB526">
            <v>8.3000000000000007</v>
          </cell>
          <cell r="HC526">
            <v>-0.3</v>
          </cell>
          <cell r="HD526">
            <v>3.5</v>
          </cell>
          <cell r="HE526">
            <v>0.4</v>
          </cell>
          <cell r="HF526">
            <v>0.4</v>
          </cell>
          <cell r="HG526">
            <v>1</v>
          </cell>
          <cell r="HH526">
            <v>3</v>
          </cell>
          <cell r="HI526">
            <v>-3.9</v>
          </cell>
          <cell r="HJ526">
            <v>-5.8</v>
          </cell>
          <cell r="HK526">
            <v>-4.3</v>
          </cell>
          <cell r="HL526">
            <v>-3</v>
          </cell>
          <cell r="HM526">
            <v>-2.2999999999999998</v>
          </cell>
          <cell r="HN526">
            <v>-1.6</v>
          </cell>
          <cell r="HO526">
            <v>0.8</v>
          </cell>
        </row>
        <row r="527">
          <cell r="A527" t="str">
            <v>COgXSTRA6</v>
          </cell>
          <cell r="B527" t="str">
            <v>b. Travel</v>
          </cell>
          <cell r="C527" t="str">
            <v>formula</v>
          </cell>
          <cell r="D527" t="str">
            <v>Year on year growth rate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13.6</v>
          </cell>
          <cell r="BN527">
            <v>5.3</v>
          </cell>
          <cell r="BO527">
            <v>-0.4</v>
          </cell>
          <cell r="BP527">
            <v>0.1</v>
          </cell>
          <cell r="BQ527">
            <v>-4.2</v>
          </cell>
          <cell r="BR527">
            <v>-0.2</v>
          </cell>
          <cell r="BS527">
            <v>6.5</v>
          </cell>
          <cell r="BT527">
            <v>13</v>
          </cell>
          <cell r="BU527">
            <v>9.6</v>
          </cell>
          <cell r="BV527">
            <v>26</v>
          </cell>
          <cell r="BW527">
            <v>14.4</v>
          </cell>
          <cell r="BX527">
            <v>6.5</v>
          </cell>
          <cell r="BY527">
            <v>17.899999999999999</v>
          </cell>
          <cell r="BZ527">
            <v>13.3</v>
          </cell>
          <cell r="CA527">
            <v>2.4</v>
          </cell>
          <cell r="CB527">
            <v>9.4</v>
          </cell>
          <cell r="CC527">
            <v>13.9</v>
          </cell>
          <cell r="CD527">
            <v>3.6</v>
          </cell>
          <cell r="CE527">
            <v>-6.6</v>
          </cell>
          <cell r="CF527">
            <v>0.4</v>
          </cell>
          <cell r="CG527">
            <v>2.2999999999999998</v>
          </cell>
          <cell r="CH527">
            <v>-0.8</v>
          </cell>
          <cell r="CI527">
            <v>1.9</v>
          </cell>
          <cell r="CJ527">
            <v>24.6</v>
          </cell>
          <cell r="CK527">
            <v>16</v>
          </cell>
          <cell r="CL527">
            <v>10.5</v>
          </cell>
          <cell r="CM527">
            <v>28.3</v>
          </cell>
          <cell r="CN527">
            <v>25.5</v>
          </cell>
          <cell r="CO527">
            <v>26.2</v>
          </cell>
          <cell r="CP527">
            <v>24.2</v>
          </cell>
          <cell r="CQ527">
            <v>25.8</v>
          </cell>
          <cell r="CR527">
            <v>25.3</v>
          </cell>
          <cell r="CS527">
            <v>24.7</v>
          </cell>
          <cell r="CT527">
            <v>5.3</v>
          </cell>
          <cell r="CU527">
            <v>6.7</v>
          </cell>
          <cell r="CV527">
            <v>14.6</v>
          </cell>
          <cell r="CW527">
            <v>13</v>
          </cell>
          <cell r="CX527">
            <v>0.4</v>
          </cell>
          <cell r="CY527">
            <v>0</v>
          </cell>
          <cell r="CZ527">
            <v>-1.3</v>
          </cell>
          <cell r="DA527">
            <v>2.7</v>
          </cell>
          <cell r="DB527">
            <v>-5.0999999999999996</v>
          </cell>
          <cell r="DC527">
            <v>3.7</v>
          </cell>
          <cell r="DD527">
            <v>1.2</v>
          </cell>
          <cell r="DE527">
            <v>-2.4</v>
          </cell>
          <cell r="DF527">
            <v>-0.7</v>
          </cell>
          <cell r="DG527">
            <v>-7.4</v>
          </cell>
          <cell r="DH527">
            <v>-4.5999999999999996</v>
          </cell>
          <cell r="DI527">
            <v>-2.5</v>
          </cell>
          <cell r="DJ527">
            <v>4.7</v>
          </cell>
          <cell r="DK527">
            <v>-2.4</v>
          </cell>
          <cell r="DL527">
            <v>13.5</v>
          </cell>
          <cell r="DM527">
            <v>12.7</v>
          </cell>
          <cell r="DN527">
            <v>20.9</v>
          </cell>
          <cell r="DO527">
            <v>6.2</v>
          </cell>
          <cell r="DP527">
            <v>13</v>
          </cell>
          <cell r="DQ527">
            <v>7.8</v>
          </cell>
          <cell r="DR527">
            <v>5.2</v>
          </cell>
          <cell r="DS527">
            <v>6.7</v>
          </cell>
          <cell r="DT527">
            <v>5.6</v>
          </cell>
          <cell r="DU527">
            <v>6.3</v>
          </cell>
          <cell r="DV527">
            <v>1</v>
          </cell>
          <cell r="DW527">
            <v>-7.9</v>
          </cell>
          <cell r="DX527">
            <v>-7.2</v>
          </cell>
          <cell r="DY527">
            <v>-3.1</v>
          </cell>
          <cell r="DZ527">
            <v>-4.4000000000000004</v>
          </cell>
          <cell r="EA527">
            <v>1.2</v>
          </cell>
          <cell r="EB527">
            <v>2.8</v>
          </cell>
          <cell r="EC527">
            <v>8.6</v>
          </cell>
          <cell r="ED527">
            <v>7.9</v>
          </cell>
          <cell r="EE527">
            <v>5.2</v>
          </cell>
          <cell r="EF527">
            <v>16.8</v>
          </cell>
          <cell r="EG527">
            <v>14.7</v>
          </cell>
          <cell r="EH527">
            <v>2.9</v>
          </cell>
          <cell r="EI527">
            <v>7.4</v>
          </cell>
          <cell r="EJ527">
            <v>10.3</v>
          </cell>
          <cell r="EK527">
            <v>-1.9</v>
          </cell>
          <cell r="EL527">
            <v>-15.9</v>
          </cell>
          <cell r="EM527">
            <v>-33.1</v>
          </cell>
          <cell r="EN527">
            <v>-32.200000000000003</v>
          </cell>
          <cell r="EO527">
            <v>-20.7</v>
          </cell>
          <cell r="EP527">
            <v>-39</v>
          </cell>
          <cell r="EQ527">
            <v>-31.7</v>
          </cell>
          <cell r="ER527">
            <v>3.1</v>
          </cell>
          <cell r="ES527">
            <v>8.5</v>
          </cell>
          <cell r="ET527">
            <v>-18</v>
          </cell>
          <cell r="EU527">
            <v>16.8</v>
          </cell>
          <cell r="EV527">
            <v>11.1</v>
          </cell>
          <cell r="EW527">
            <v>3.2</v>
          </cell>
          <cell r="EX527">
            <v>-0.4</v>
          </cell>
          <cell r="EY527">
            <v>7</v>
          </cell>
          <cell r="EZ527">
            <v>2.6</v>
          </cell>
          <cell r="FA527">
            <v>19.7</v>
          </cell>
          <cell r="FB527">
            <v>6.4</v>
          </cell>
          <cell r="FC527">
            <v>4.0999999999999996</v>
          </cell>
          <cell r="FD527">
            <v>7.8</v>
          </cell>
          <cell r="FE527">
            <v>0.4</v>
          </cell>
          <cell r="FF527">
            <v>5.5</v>
          </cell>
          <cell r="FG527">
            <v>0.8</v>
          </cell>
          <cell r="FH527">
            <v>7</v>
          </cell>
          <cell r="FI527">
            <v>3.5</v>
          </cell>
          <cell r="FJ527">
            <v>9.1999999999999993</v>
          </cell>
          <cell r="FK527">
            <v>25.2</v>
          </cell>
          <cell r="FL527">
            <v>26.9</v>
          </cell>
          <cell r="FM527">
            <v>41.3</v>
          </cell>
          <cell r="FN527">
            <v>26.3</v>
          </cell>
          <cell r="FO527">
            <v>25</v>
          </cell>
          <cell r="FP527">
            <v>-57.9</v>
          </cell>
          <cell r="FQ527">
            <v>19.399999999999999</v>
          </cell>
          <cell r="FR527">
            <v>5.6</v>
          </cell>
          <cell r="FS527">
            <v>-3.4</v>
          </cell>
          <cell r="FT527">
            <v>11.1</v>
          </cell>
          <cell r="FU527">
            <v>152</v>
          </cell>
          <cell r="FV527">
            <v>3.4</v>
          </cell>
          <cell r="FW527">
            <v>-4.5999999999999996</v>
          </cell>
          <cell r="FX527">
            <v>19.2</v>
          </cell>
          <cell r="FY527">
            <v>12.2</v>
          </cell>
          <cell r="FZ527">
            <v>8.6</v>
          </cell>
          <cell r="GA527">
            <v>8.8000000000000007</v>
          </cell>
          <cell r="GB527">
            <v>11.7</v>
          </cell>
          <cell r="GC527">
            <v>10.4</v>
          </cell>
          <cell r="GD527">
            <v>8.9</v>
          </cell>
          <cell r="GE527">
            <v>6</v>
          </cell>
          <cell r="GF527">
            <v>4.5999999999999996</v>
          </cell>
          <cell r="GG527">
            <v>6.4</v>
          </cell>
          <cell r="GH527">
            <v>6.4</v>
          </cell>
          <cell r="GI527">
            <v>9.5</v>
          </cell>
          <cell r="GJ527">
            <v>8.6999999999999993</v>
          </cell>
          <cell r="GK527">
            <v>15.5</v>
          </cell>
          <cell r="GL527">
            <v>21.8</v>
          </cell>
          <cell r="GM527">
            <v>14.1</v>
          </cell>
          <cell r="GN527">
            <v>7.5</v>
          </cell>
          <cell r="GO527">
            <v>7.9</v>
          </cell>
          <cell r="GP527">
            <v>7.5</v>
          </cell>
          <cell r="GQ527">
            <v>3.3</v>
          </cell>
          <cell r="GR527">
            <v>6.4</v>
          </cell>
          <cell r="GS527">
            <v>15</v>
          </cell>
          <cell r="GT527">
            <v>-2</v>
          </cell>
          <cell r="GU527">
            <v>1.2</v>
          </cell>
          <cell r="GV527">
            <v>14.7</v>
          </cell>
          <cell r="GW527">
            <v>7.6</v>
          </cell>
          <cell r="GX527">
            <v>19.100000000000001</v>
          </cell>
          <cell r="GY527">
            <v>37.1</v>
          </cell>
          <cell r="GZ527">
            <v>39.6</v>
          </cell>
          <cell r="HA527">
            <v>12.9</v>
          </cell>
          <cell r="HB527">
            <v>25.8</v>
          </cell>
          <cell r="HC527">
            <v>11.8</v>
          </cell>
          <cell r="HD527">
            <v>16.899999999999999</v>
          </cell>
          <cell r="HE527">
            <v>12.8</v>
          </cell>
          <cell r="HF527">
            <v>22.5</v>
          </cell>
          <cell r="HG527">
            <v>16</v>
          </cell>
          <cell r="HH527">
            <v>9.1</v>
          </cell>
          <cell r="HI527">
            <v>13.6</v>
          </cell>
          <cell r="HJ527">
            <v>8.9</v>
          </cell>
          <cell r="HK527">
            <v>13</v>
          </cell>
          <cell r="HL527">
            <v>11.1</v>
          </cell>
          <cell r="HM527">
            <v>19.5</v>
          </cell>
          <cell r="HN527">
            <v>29.8</v>
          </cell>
          <cell r="HO527">
            <v>13.6</v>
          </cell>
        </row>
        <row r="528">
          <cell r="A528" t="str">
            <v>COgXSOS6</v>
          </cell>
          <cell r="B528" t="str">
            <v>c. Other services</v>
          </cell>
          <cell r="C528" t="str">
            <v>formula</v>
          </cell>
          <cell r="D528" t="str">
            <v>Year on year growth rate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5.0999999999999996</v>
          </cell>
          <cell r="BN528">
            <v>8.5</v>
          </cell>
          <cell r="BO528">
            <v>6.2</v>
          </cell>
          <cell r="BP528">
            <v>5.0999999999999996</v>
          </cell>
          <cell r="BQ528">
            <v>6.5</v>
          </cell>
          <cell r="BR528">
            <v>6.9</v>
          </cell>
          <cell r="BS528">
            <v>-5.3</v>
          </cell>
          <cell r="BT528">
            <v>-1.1000000000000001</v>
          </cell>
          <cell r="BU528">
            <v>2</v>
          </cell>
          <cell r="BV528">
            <v>2.2999999999999998</v>
          </cell>
          <cell r="BW528">
            <v>-1</v>
          </cell>
          <cell r="BX528">
            <v>18.8</v>
          </cell>
          <cell r="BY528">
            <v>14.6</v>
          </cell>
          <cell r="BZ528">
            <v>9.1</v>
          </cell>
          <cell r="CA528">
            <v>5.6</v>
          </cell>
          <cell r="CB528">
            <v>11.8</v>
          </cell>
          <cell r="CC528">
            <v>12.9</v>
          </cell>
          <cell r="CD528">
            <v>7.6</v>
          </cell>
          <cell r="CE528">
            <v>4.8</v>
          </cell>
          <cell r="CF528">
            <v>6.8</v>
          </cell>
          <cell r="CG528">
            <v>8.4</v>
          </cell>
          <cell r="CH528">
            <v>2.8</v>
          </cell>
          <cell r="CI528">
            <v>10.4</v>
          </cell>
          <cell r="CJ528">
            <v>18.8</v>
          </cell>
          <cell r="CK528">
            <v>25</v>
          </cell>
          <cell r="CL528">
            <v>13.8</v>
          </cell>
          <cell r="CM528">
            <v>14.9</v>
          </cell>
          <cell r="CN528">
            <v>12.9</v>
          </cell>
          <cell r="CO528">
            <v>13.3</v>
          </cell>
          <cell r="CP528">
            <v>9.3000000000000007</v>
          </cell>
          <cell r="CQ528">
            <v>12.5</v>
          </cell>
          <cell r="CR528">
            <v>2.5</v>
          </cell>
          <cell r="CS528">
            <v>1.4</v>
          </cell>
          <cell r="CT528">
            <v>-0.1</v>
          </cell>
          <cell r="CU528">
            <v>-0.9</v>
          </cell>
          <cell r="CV528">
            <v>0.7</v>
          </cell>
          <cell r="CW528">
            <v>-2.2999999999999998</v>
          </cell>
          <cell r="CX528">
            <v>-1.7</v>
          </cell>
          <cell r="CY528">
            <v>-0.1</v>
          </cell>
          <cell r="CZ528">
            <v>0.9</v>
          </cell>
          <cell r="DA528">
            <v>-0.8</v>
          </cell>
          <cell r="DB528">
            <v>-3.4</v>
          </cell>
          <cell r="DC528">
            <v>-2</v>
          </cell>
          <cell r="DD528">
            <v>-1.6</v>
          </cell>
          <cell r="DE528">
            <v>-1.7</v>
          </cell>
          <cell r="DF528">
            <v>-2.2000000000000002</v>
          </cell>
          <cell r="DG528">
            <v>6.7</v>
          </cell>
          <cell r="DH528">
            <v>5.2</v>
          </cell>
          <cell r="DI528">
            <v>3.2</v>
          </cell>
          <cell r="DJ528">
            <v>2.9</v>
          </cell>
          <cell r="DK528">
            <v>4.4000000000000004</v>
          </cell>
          <cell r="DL528">
            <v>6.2</v>
          </cell>
          <cell r="DM528">
            <v>5.4</v>
          </cell>
          <cell r="DN528">
            <v>5.6</v>
          </cell>
          <cell r="DO528">
            <v>4.0999999999999996</v>
          </cell>
          <cell r="DP528">
            <v>5.3</v>
          </cell>
          <cell r="DQ528">
            <v>7.1</v>
          </cell>
          <cell r="DR528">
            <v>4</v>
          </cell>
          <cell r="DS528">
            <v>5.9</v>
          </cell>
          <cell r="DT528">
            <v>3.8</v>
          </cell>
          <cell r="DU528">
            <v>5.2</v>
          </cell>
          <cell r="DV528">
            <v>11.6</v>
          </cell>
          <cell r="DW528">
            <v>11.3</v>
          </cell>
          <cell r="DX528">
            <v>11.3</v>
          </cell>
          <cell r="DY528">
            <v>16</v>
          </cell>
          <cell r="DZ528">
            <v>12.6</v>
          </cell>
          <cell r="EA528">
            <v>5</v>
          </cell>
          <cell r="EB528">
            <v>5.3</v>
          </cell>
          <cell r="EC528">
            <v>1.4</v>
          </cell>
          <cell r="ED528">
            <v>0.8</v>
          </cell>
          <cell r="EE528">
            <v>3.1</v>
          </cell>
          <cell r="EF528">
            <v>5.9</v>
          </cell>
          <cell r="EG528">
            <v>5.3</v>
          </cell>
          <cell r="EH528">
            <v>10.6</v>
          </cell>
          <cell r="EI528">
            <v>13.9</v>
          </cell>
          <cell r="EJ528">
            <v>9</v>
          </cell>
          <cell r="EK528">
            <v>3.5</v>
          </cell>
          <cell r="EL528">
            <v>9.5</v>
          </cell>
          <cell r="EM528">
            <v>8</v>
          </cell>
          <cell r="EN528">
            <v>-5.8</v>
          </cell>
          <cell r="EO528">
            <v>3.6</v>
          </cell>
          <cell r="EP528">
            <v>-2.5</v>
          </cell>
          <cell r="EQ528">
            <v>-13.7</v>
          </cell>
          <cell r="ER528">
            <v>-12.2</v>
          </cell>
          <cell r="ES528">
            <v>-1.6</v>
          </cell>
          <cell r="ET528">
            <v>-7.7</v>
          </cell>
          <cell r="EU528">
            <v>3.6</v>
          </cell>
          <cell r="EV528">
            <v>13.8</v>
          </cell>
          <cell r="EW528">
            <v>24.3</v>
          </cell>
          <cell r="EX528">
            <v>28.5</v>
          </cell>
          <cell r="EY528">
            <v>17.7</v>
          </cell>
          <cell r="EZ528">
            <v>18.899999999999999</v>
          </cell>
          <cell r="FA528">
            <v>6.9</v>
          </cell>
          <cell r="FB528">
            <v>6.6</v>
          </cell>
          <cell r="FC528">
            <v>2.6</v>
          </cell>
          <cell r="FD528">
            <v>8.1999999999999993</v>
          </cell>
          <cell r="FE528">
            <v>8.8000000000000007</v>
          </cell>
          <cell r="FF528">
            <v>10.9</v>
          </cell>
          <cell r="FG528">
            <v>7.1</v>
          </cell>
          <cell r="FH528">
            <v>5.6</v>
          </cell>
          <cell r="FI528">
            <v>8</v>
          </cell>
          <cell r="FJ528">
            <v>-2.1</v>
          </cell>
          <cell r="FK528">
            <v>-1.2</v>
          </cell>
          <cell r="FL528">
            <v>0.4</v>
          </cell>
          <cell r="FM528">
            <v>2.5</v>
          </cell>
          <cell r="FN528">
            <v>0</v>
          </cell>
          <cell r="FO528">
            <v>8.6999999999999993</v>
          </cell>
          <cell r="FP528">
            <v>6.8</v>
          </cell>
          <cell r="FQ528">
            <v>10.4</v>
          </cell>
          <cell r="FR528">
            <v>13.7</v>
          </cell>
          <cell r="FS528">
            <v>10.1</v>
          </cell>
          <cell r="FT528">
            <v>18.899999999999999</v>
          </cell>
          <cell r="FU528">
            <v>19.899999999999999</v>
          </cell>
          <cell r="FV528">
            <v>16.100000000000001</v>
          </cell>
          <cell r="FW528">
            <v>15</v>
          </cell>
          <cell r="FX528">
            <v>17.3</v>
          </cell>
          <cell r="FY528">
            <v>12</v>
          </cell>
          <cell r="FZ528">
            <v>9.9</v>
          </cell>
          <cell r="GA528">
            <v>11.8</v>
          </cell>
          <cell r="GB528">
            <v>8.4</v>
          </cell>
          <cell r="GC528">
            <v>10.5</v>
          </cell>
          <cell r="GD528">
            <v>12.4</v>
          </cell>
          <cell r="GE528">
            <v>15.8</v>
          </cell>
          <cell r="GF528">
            <v>14</v>
          </cell>
          <cell r="GG528">
            <v>15.4</v>
          </cell>
          <cell r="GH528">
            <v>14.4</v>
          </cell>
          <cell r="GI528">
            <v>31</v>
          </cell>
          <cell r="GJ528">
            <v>13.2</v>
          </cell>
          <cell r="GK528">
            <v>20.7</v>
          </cell>
          <cell r="GL528">
            <v>18.100000000000001</v>
          </cell>
          <cell r="GM528">
            <v>20.7</v>
          </cell>
          <cell r="GN528">
            <v>13.6</v>
          </cell>
          <cell r="GO528">
            <v>10.5</v>
          </cell>
          <cell r="GP528">
            <v>3.5</v>
          </cell>
          <cell r="GQ528">
            <v>-1.4</v>
          </cell>
          <cell r="GR528">
            <v>6.3</v>
          </cell>
          <cell r="GS528">
            <v>-7.2</v>
          </cell>
          <cell r="GT528">
            <v>-2.8</v>
          </cell>
          <cell r="GU528">
            <v>6.7</v>
          </cell>
          <cell r="GV528">
            <v>13.8</v>
          </cell>
          <cell r="GW528">
            <v>2.5</v>
          </cell>
          <cell r="GX528">
            <v>21.1</v>
          </cell>
          <cell r="GY528">
            <v>16.600000000000001</v>
          </cell>
          <cell r="GZ528">
            <v>11.4</v>
          </cell>
          <cell r="HA528">
            <v>12.8</v>
          </cell>
          <cell r="HB528">
            <v>15.3</v>
          </cell>
          <cell r="HC528">
            <v>8.6999999999999993</v>
          </cell>
          <cell r="HD528">
            <v>4.0999999999999996</v>
          </cell>
          <cell r="HE528">
            <v>3</v>
          </cell>
          <cell r="HF528">
            <v>-4.0999999999999996</v>
          </cell>
          <cell r="HG528">
            <v>2.9</v>
          </cell>
          <cell r="HH528">
            <v>-0.2</v>
          </cell>
          <cell r="HI528">
            <v>2.4</v>
          </cell>
          <cell r="HJ528">
            <v>-2.2999999999999998</v>
          </cell>
          <cell r="HK528">
            <v>1</v>
          </cell>
          <cell r="HL528">
            <v>0.1</v>
          </cell>
          <cell r="HM528">
            <v>1.6</v>
          </cell>
          <cell r="HN528">
            <v>4</v>
          </cell>
          <cell r="HO528">
            <v>4.8</v>
          </cell>
        </row>
        <row r="529">
          <cell r="A529" t="str">
            <v>COgMG6</v>
          </cell>
          <cell r="B529" t="str">
            <v>Total imports of goods</v>
          </cell>
          <cell r="C529" t="str">
            <v>formula</v>
          </cell>
          <cell r="D529" t="str">
            <v>Year on year growth rate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18.7</v>
          </cell>
          <cell r="BJ529">
            <v>11.7</v>
          </cell>
          <cell r="BK529">
            <v>13.3</v>
          </cell>
          <cell r="BL529">
            <v>3.9</v>
          </cell>
          <cell r="BM529">
            <v>11.5</v>
          </cell>
          <cell r="BN529">
            <v>-5.4</v>
          </cell>
          <cell r="BO529">
            <v>-4.7</v>
          </cell>
          <cell r="BP529">
            <v>-1.8</v>
          </cell>
          <cell r="BQ529">
            <v>-0.7</v>
          </cell>
          <cell r="BR529">
            <v>-3.1</v>
          </cell>
          <cell r="BS529">
            <v>-2.5</v>
          </cell>
          <cell r="BT529">
            <v>7.6</v>
          </cell>
          <cell r="BU529">
            <v>10</v>
          </cell>
          <cell r="BV529">
            <v>16.3</v>
          </cell>
          <cell r="BW529">
            <v>8.1</v>
          </cell>
          <cell r="BX529">
            <v>20.7</v>
          </cell>
          <cell r="BY529">
            <v>14.7</v>
          </cell>
          <cell r="BZ529">
            <v>11.4</v>
          </cell>
          <cell r="CA529">
            <v>8.6999999999999993</v>
          </cell>
          <cell r="CB529">
            <v>13.5</v>
          </cell>
          <cell r="CC529">
            <v>10.4</v>
          </cell>
          <cell r="CD529">
            <v>7.6</v>
          </cell>
          <cell r="CE529">
            <v>0.7</v>
          </cell>
          <cell r="CF529">
            <v>3.2</v>
          </cell>
          <cell r="CG529">
            <v>5.0999999999999996</v>
          </cell>
          <cell r="CH529">
            <v>-1.9</v>
          </cell>
          <cell r="CI529">
            <v>6.6</v>
          </cell>
          <cell r="CJ529">
            <v>15.4</v>
          </cell>
          <cell r="CK529">
            <v>21.4</v>
          </cell>
          <cell r="CL529">
            <v>10.6</v>
          </cell>
          <cell r="CM529">
            <v>31.9</v>
          </cell>
          <cell r="CN529">
            <v>29.1</v>
          </cell>
          <cell r="CO529">
            <v>29.7</v>
          </cell>
          <cell r="CP529">
            <v>22.3</v>
          </cell>
          <cell r="CQ529">
            <v>27.8</v>
          </cell>
          <cell r="CR529">
            <v>17.7</v>
          </cell>
          <cell r="CS529">
            <v>23.3</v>
          </cell>
          <cell r="CT529">
            <v>27.7</v>
          </cell>
          <cell r="CU529">
            <v>25.8</v>
          </cell>
          <cell r="CV529">
            <v>23.9</v>
          </cell>
          <cell r="CW529">
            <v>24.5</v>
          </cell>
          <cell r="CX529">
            <v>12.9</v>
          </cell>
          <cell r="CY529">
            <v>0.4</v>
          </cell>
          <cell r="CZ529">
            <v>-7.2</v>
          </cell>
          <cell r="DA529">
            <v>6.2</v>
          </cell>
          <cell r="DB529">
            <v>-2.7</v>
          </cell>
          <cell r="DC529">
            <v>4.7</v>
          </cell>
          <cell r="DD529">
            <v>9.9</v>
          </cell>
          <cell r="DE529">
            <v>25.1</v>
          </cell>
          <cell r="DF529">
            <v>9.3000000000000007</v>
          </cell>
          <cell r="DG529">
            <v>16.8</v>
          </cell>
          <cell r="DH529">
            <v>18.100000000000001</v>
          </cell>
          <cell r="DI529">
            <v>19.600000000000001</v>
          </cell>
          <cell r="DJ529">
            <v>13.4</v>
          </cell>
          <cell r="DK529">
            <v>16.899999999999999</v>
          </cell>
          <cell r="DL529">
            <v>21.8</v>
          </cell>
          <cell r="DM529">
            <v>23.8</v>
          </cell>
          <cell r="DN529">
            <v>20.8</v>
          </cell>
          <cell r="DO529">
            <v>24.4</v>
          </cell>
          <cell r="DP529">
            <v>22.8</v>
          </cell>
          <cell r="DQ529">
            <v>20.5</v>
          </cell>
          <cell r="DR529">
            <v>13.9</v>
          </cell>
          <cell r="DS529">
            <v>16.7</v>
          </cell>
          <cell r="DT529">
            <v>6.3</v>
          </cell>
          <cell r="DU529">
            <v>13.9</v>
          </cell>
          <cell r="DV529">
            <v>8.6</v>
          </cell>
          <cell r="DW529">
            <v>14.7</v>
          </cell>
          <cell r="DX529">
            <v>14</v>
          </cell>
          <cell r="DY529">
            <v>17.7</v>
          </cell>
          <cell r="DZ529">
            <v>14</v>
          </cell>
          <cell r="EA529">
            <v>23</v>
          </cell>
          <cell r="EB529">
            <v>15.7</v>
          </cell>
          <cell r="EC529">
            <v>15.6</v>
          </cell>
          <cell r="ED529">
            <v>10.199999999999999</v>
          </cell>
          <cell r="EE529">
            <v>15.7</v>
          </cell>
          <cell r="EF529">
            <v>6.4</v>
          </cell>
          <cell r="EG529">
            <v>1.7</v>
          </cell>
          <cell r="EH529">
            <v>1.6</v>
          </cell>
          <cell r="EI529">
            <v>6.1</v>
          </cell>
          <cell r="EJ529">
            <v>3.9</v>
          </cell>
          <cell r="EK529">
            <v>8.3000000000000007</v>
          </cell>
          <cell r="EL529">
            <v>9.1</v>
          </cell>
          <cell r="EM529">
            <v>10.1</v>
          </cell>
          <cell r="EN529">
            <v>8.9</v>
          </cell>
          <cell r="EO529">
            <v>9.1</v>
          </cell>
          <cell r="EP529">
            <v>-3.2</v>
          </cell>
          <cell r="EQ529">
            <v>-4.9000000000000004</v>
          </cell>
          <cell r="ER529">
            <v>-14.7</v>
          </cell>
          <cell r="ES529">
            <v>-17</v>
          </cell>
          <cell r="ET529">
            <v>-10.199999999999999</v>
          </cell>
          <cell r="EU529">
            <v>-13.8</v>
          </cell>
          <cell r="EV529">
            <v>-11.7</v>
          </cell>
          <cell r="EW529">
            <v>4.3</v>
          </cell>
          <cell r="EX529">
            <v>10.5</v>
          </cell>
          <cell r="EY529">
            <v>-3</v>
          </cell>
          <cell r="EZ529">
            <v>22.8</v>
          </cell>
          <cell r="FA529">
            <v>21</v>
          </cell>
          <cell r="FB529">
            <v>21.3</v>
          </cell>
          <cell r="FC529">
            <v>16.399999999999999</v>
          </cell>
          <cell r="FD529">
            <v>20.2</v>
          </cell>
          <cell r="FE529">
            <v>6.8</v>
          </cell>
          <cell r="FF529">
            <v>0.5</v>
          </cell>
          <cell r="FG529">
            <v>-2.5</v>
          </cell>
          <cell r="FH529">
            <v>-9.1</v>
          </cell>
          <cell r="FI529">
            <v>-1.4</v>
          </cell>
          <cell r="FJ529">
            <v>-4.7</v>
          </cell>
          <cell r="FK529">
            <v>5.8</v>
          </cell>
          <cell r="FL529">
            <v>12.8</v>
          </cell>
          <cell r="FM529">
            <v>19.8</v>
          </cell>
          <cell r="FN529">
            <v>8.5</v>
          </cell>
          <cell r="FO529">
            <v>21.4</v>
          </cell>
          <cell r="FP529">
            <v>12.3</v>
          </cell>
          <cell r="FQ529">
            <v>10.4</v>
          </cell>
          <cell r="FR529">
            <v>18.7</v>
          </cell>
          <cell r="FS529">
            <v>15.5</v>
          </cell>
          <cell r="FT529">
            <v>18.7</v>
          </cell>
          <cell r="FU529">
            <v>22.6</v>
          </cell>
          <cell r="FV529">
            <v>14.8</v>
          </cell>
          <cell r="FW529">
            <v>6.4</v>
          </cell>
          <cell r="FX529">
            <v>15.2</v>
          </cell>
          <cell r="FY529">
            <v>3.8</v>
          </cell>
          <cell r="FZ529">
            <v>7.4</v>
          </cell>
          <cell r="GA529">
            <v>11.8</v>
          </cell>
          <cell r="GB529">
            <v>13</v>
          </cell>
          <cell r="GC529">
            <v>9.1999999999999993</v>
          </cell>
          <cell r="GD529">
            <v>13.3</v>
          </cell>
          <cell r="GE529">
            <v>5.8</v>
          </cell>
          <cell r="GF529">
            <v>7.8</v>
          </cell>
          <cell r="GG529">
            <v>11.1</v>
          </cell>
          <cell r="GH529">
            <v>9.4</v>
          </cell>
          <cell r="GI529">
            <v>7</v>
          </cell>
          <cell r="GJ529">
            <v>12.3</v>
          </cell>
          <cell r="GK529">
            <v>10.199999999999999</v>
          </cell>
          <cell r="GL529">
            <v>9.8000000000000007</v>
          </cell>
          <cell r="GM529">
            <v>9.9</v>
          </cell>
          <cell r="GN529">
            <v>11.2</v>
          </cell>
          <cell r="GO529">
            <v>6.9</v>
          </cell>
          <cell r="GP529">
            <v>2.2999999999999998</v>
          </cell>
          <cell r="GQ529">
            <v>-3.9</v>
          </cell>
          <cell r="GR529">
            <v>3.7</v>
          </cell>
          <cell r="GS529">
            <v>-19.2</v>
          </cell>
          <cell r="GT529">
            <v>-9.1</v>
          </cell>
          <cell r="GU529">
            <v>-5.4</v>
          </cell>
          <cell r="GV529">
            <v>5.0999999999999996</v>
          </cell>
          <cell r="GW529">
            <v>-7</v>
          </cell>
          <cell r="GX529">
            <v>29.7</v>
          </cell>
          <cell r="GY529">
            <v>23.8</v>
          </cell>
          <cell r="GZ529">
            <v>20</v>
          </cell>
          <cell r="HA529">
            <v>9.3000000000000007</v>
          </cell>
          <cell r="HB529">
            <v>19.899999999999999</v>
          </cell>
          <cell r="HC529">
            <v>14.4</v>
          </cell>
          <cell r="HD529">
            <v>3.9</v>
          </cell>
          <cell r="HE529">
            <v>3</v>
          </cell>
          <cell r="HF529">
            <v>6.5</v>
          </cell>
          <cell r="HG529">
            <v>6.7</v>
          </cell>
          <cell r="HH529">
            <v>-0.2</v>
          </cell>
          <cell r="HI529">
            <v>3.4</v>
          </cell>
          <cell r="HJ529">
            <v>6.6</v>
          </cell>
          <cell r="HK529">
            <v>8.4</v>
          </cell>
          <cell r="HL529">
            <v>4.5999999999999996</v>
          </cell>
          <cell r="HM529">
            <v>11.6</v>
          </cell>
          <cell r="HN529">
            <v>10.5</v>
          </cell>
          <cell r="HO529">
            <v>10.9</v>
          </cell>
        </row>
        <row r="530">
          <cell r="A530" t="str">
            <v>COgMS6</v>
          </cell>
          <cell r="B530" t="str">
            <v>8. Imports of services</v>
          </cell>
          <cell r="C530" t="str">
            <v>formula</v>
          </cell>
          <cell r="D530" t="str">
            <v>Year on year growth rate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29.6</v>
          </cell>
          <cell r="BJ530">
            <v>14</v>
          </cell>
          <cell r="BK530">
            <v>15.2</v>
          </cell>
          <cell r="BL530">
            <v>7.3</v>
          </cell>
          <cell r="BM530">
            <v>16.399999999999999</v>
          </cell>
          <cell r="BN530">
            <v>-2.7</v>
          </cell>
          <cell r="BO530">
            <v>3.9</v>
          </cell>
          <cell r="BP530">
            <v>5.8</v>
          </cell>
          <cell r="BQ530">
            <v>4.5999999999999996</v>
          </cell>
          <cell r="BR530">
            <v>2.7</v>
          </cell>
          <cell r="BS530">
            <v>7.2</v>
          </cell>
          <cell r="BT530">
            <v>11.3</v>
          </cell>
          <cell r="BU530">
            <v>16.600000000000001</v>
          </cell>
          <cell r="BV530">
            <v>23.9</v>
          </cell>
          <cell r="BW530">
            <v>14.6</v>
          </cell>
          <cell r="BX530">
            <v>20.100000000000001</v>
          </cell>
          <cell r="BY530">
            <v>20.5</v>
          </cell>
          <cell r="BZ530">
            <v>11</v>
          </cell>
          <cell r="CA530">
            <v>13.2</v>
          </cell>
          <cell r="CB530">
            <v>16.2</v>
          </cell>
          <cell r="CC530">
            <v>10.6</v>
          </cell>
          <cell r="CD530">
            <v>9.1999999999999993</v>
          </cell>
          <cell r="CE530">
            <v>7</v>
          </cell>
          <cell r="CF530">
            <v>8.6</v>
          </cell>
          <cell r="CG530">
            <v>8.8000000000000007</v>
          </cell>
          <cell r="CH530">
            <v>8.1</v>
          </cell>
          <cell r="CI530">
            <v>13.2</v>
          </cell>
          <cell r="CJ530">
            <v>18.7</v>
          </cell>
          <cell r="CK530">
            <v>24.1</v>
          </cell>
          <cell r="CL530">
            <v>15.9</v>
          </cell>
          <cell r="CM530">
            <v>21.7</v>
          </cell>
          <cell r="CN530">
            <v>24.1</v>
          </cell>
          <cell r="CO530">
            <v>22.6</v>
          </cell>
          <cell r="CP530">
            <v>21.7</v>
          </cell>
          <cell r="CQ530">
            <v>22.5</v>
          </cell>
          <cell r="CR530">
            <v>19.399999999999999</v>
          </cell>
          <cell r="CS530">
            <v>18.100000000000001</v>
          </cell>
          <cell r="CT530">
            <v>21.6</v>
          </cell>
          <cell r="CU530">
            <v>18.600000000000001</v>
          </cell>
          <cell r="CV530">
            <v>19.399999999999999</v>
          </cell>
          <cell r="CW530">
            <v>12.2</v>
          </cell>
          <cell r="CX530">
            <v>7.6</v>
          </cell>
          <cell r="CY530">
            <v>7.2</v>
          </cell>
          <cell r="CZ530">
            <v>6.3</v>
          </cell>
          <cell r="DA530">
            <v>8.1999999999999993</v>
          </cell>
          <cell r="DB530">
            <v>5.4</v>
          </cell>
          <cell r="DC530">
            <v>14.7</v>
          </cell>
          <cell r="DD530">
            <v>16.600000000000001</v>
          </cell>
          <cell r="DE530">
            <v>17.7</v>
          </cell>
          <cell r="DF530">
            <v>13.7</v>
          </cell>
          <cell r="DG530">
            <v>20.100000000000001</v>
          </cell>
          <cell r="DH530">
            <v>9.8000000000000007</v>
          </cell>
          <cell r="DI530">
            <v>16.5</v>
          </cell>
          <cell r="DJ530">
            <v>25.2</v>
          </cell>
          <cell r="DK530">
            <v>18</v>
          </cell>
          <cell r="DL530">
            <v>17</v>
          </cell>
          <cell r="DM530">
            <v>15.5</v>
          </cell>
          <cell r="DN530">
            <v>15.4</v>
          </cell>
          <cell r="DO530">
            <v>8.4</v>
          </cell>
          <cell r="DP530">
            <v>13.8</v>
          </cell>
          <cell r="DQ530">
            <v>-1.9</v>
          </cell>
          <cell r="DR530">
            <v>6.9</v>
          </cell>
          <cell r="DS530">
            <v>6.4</v>
          </cell>
          <cell r="DT530">
            <v>-0.9</v>
          </cell>
          <cell r="DU530">
            <v>2.6</v>
          </cell>
          <cell r="DV530">
            <v>12.8</v>
          </cell>
          <cell r="DW530">
            <v>10.7</v>
          </cell>
          <cell r="DX530">
            <v>10.9</v>
          </cell>
          <cell r="DY530">
            <v>9.3000000000000007</v>
          </cell>
          <cell r="DZ530">
            <v>10.9</v>
          </cell>
          <cell r="EA530">
            <v>2.5</v>
          </cell>
          <cell r="EB530">
            <v>-0.9</v>
          </cell>
          <cell r="EC530">
            <v>3.5</v>
          </cell>
          <cell r="ED530">
            <v>-3.1</v>
          </cell>
          <cell r="EE530">
            <v>0.5</v>
          </cell>
          <cell r="EF530">
            <v>8</v>
          </cell>
          <cell r="EG530">
            <v>9.1</v>
          </cell>
          <cell r="EH530">
            <v>5.3</v>
          </cell>
          <cell r="EI530">
            <v>15.1</v>
          </cell>
          <cell r="EJ530">
            <v>9.1999999999999993</v>
          </cell>
          <cell r="EK530">
            <v>2.7</v>
          </cell>
          <cell r="EL530">
            <v>5.5</v>
          </cell>
          <cell r="EM530">
            <v>11.5</v>
          </cell>
          <cell r="EN530">
            <v>7.2</v>
          </cell>
          <cell r="EO530">
            <v>6.9</v>
          </cell>
          <cell r="EP530">
            <v>9.3000000000000007</v>
          </cell>
          <cell r="EQ530">
            <v>7.1</v>
          </cell>
          <cell r="ER530">
            <v>3.7</v>
          </cell>
          <cell r="ES530">
            <v>4</v>
          </cell>
          <cell r="ET530">
            <v>5.8</v>
          </cell>
          <cell r="EU530">
            <v>-2</v>
          </cell>
          <cell r="EV530">
            <v>-1.6</v>
          </cell>
          <cell r="EW530">
            <v>0.7</v>
          </cell>
          <cell r="EX530">
            <v>2.2000000000000002</v>
          </cell>
          <cell r="EY530">
            <v>-0.1</v>
          </cell>
          <cell r="EZ530">
            <v>4</v>
          </cell>
          <cell r="FA530">
            <v>8.9</v>
          </cell>
          <cell r="FB530">
            <v>11.5</v>
          </cell>
          <cell r="FC530">
            <v>2.8</v>
          </cell>
          <cell r="FD530">
            <v>6.9</v>
          </cell>
          <cell r="FE530">
            <v>4.9000000000000004</v>
          </cell>
          <cell r="FF530">
            <v>2.9</v>
          </cell>
          <cell r="FG530">
            <v>-7</v>
          </cell>
          <cell r="FH530">
            <v>4.3</v>
          </cell>
          <cell r="FI530">
            <v>0.8</v>
          </cell>
          <cell r="FJ530">
            <v>-0.7</v>
          </cell>
          <cell r="FK530">
            <v>-4.0999999999999996</v>
          </cell>
          <cell r="FL530">
            <v>7.3</v>
          </cell>
          <cell r="FM530">
            <v>3.6</v>
          </cell>
          <cell r="FN530">
            <v>1.8</v>
          </cell>
          <cell r="FO530">
            <v>-1.2</v>
          </cell>
          <cell r="FP530">
            <v>-12.3</v>
          </cell>
          <cell r="FQ530">
            <v>-0.7</v>
          </cell>
          <cell r="FR530">
            <v>-0.8</v>
          </cell>
          <cell r="FS530">
            <v>-3.4</v>
          </cell>
          <cell r="FT530">
            <v>9.6</v>
          </cell>
          <cell r="FU530">
            <v>23.9</v>
          </cell>
          <cell r="FV530">
            <v>5.0999999999999996</v>
          </cell>
          <cell r="FW530">
            <v>8.9</v>
          </cell>
          <cell r="FX530">
            <v>11.1</v>
          </cell>
          <cell r="FY530">
            <v>10.3</v>
          </cell>
          <cell r="FZ530">
            <v>7.9</v>
          </cell>
          <cell r="GA530">
            <v>13.8</v>
          </cell>
          <cell r="GB530">
            <v>7.8</v>
          </cell>
          <cell r="GC530">
            <v>10</v>
          </cell>
          <cell r="GD530">
            <v>11.4</v>
          </cell>
          <cell r="GE530">
            <v>12.1</v>
          </cell>
          <cell r="GF530">
            <v>8.6</v>
          </cell>
          <cell r="GG530">
            <v>16.3</v>
          </cell>
          <cell r="GH530">
            <v>12</v>
          </cell>
          <cell r="GI530">
            <v>5.2</v>
          </cell>
          <cell r="GJ530">
            <v>11.8</v>
          </cell>
          <cell r="GK530">
            <v>4.5</v>
          </cell>
          <cell r="GL530">
            <v>2.1</v>
          </cell>
          <cell r="GM530">
            <v>5.7</v>
          </cell>
          <cell r="GN530">
            <v>10.8</v>
          </cell>
          <cell r="GO530">
            <v>-1.4</v>
          </cell>
          <cell r="GP530">
            <v>-1.2</v>
          </cell>
          <cell r="GQ530">
            <v>-2.4</v>
          </cell>
          <cell r="GR530">
            <v>1.1000000000000001</v>
          </cell>
          <cell r="GS530">
            <v>-21.5</v>
          </cell>
          <cell r="GT530">
            <v>-12.1</v>
          </cell>
          <cell r="GU530">
            <v>-11.1</v>
          </cell>
          <cell r="GV530">
            <v>-7.3</v>
          </cell>
          <cell r="GW530">
            <v>-12.9</v>
          </cell>
          <cell r="GX530">
            <v>13.2</v>
          </cell>
          <cell r="GY530">
            <v>13.5</v>
          </cell>
          <cell r="GZ530">
            <v>8.5</v>
          </cell>
          <cell r="HA530">
            <v>5.9</v>
          </cell>
          <cell r="HB530">
            <v>10</v>
          </cell>
          <cell r="HC530">
            <v>4.5</v>
          </cell>
          <cell r="HD530">
            <v>-2.1</v>
          </cell>
          <cell r="HE530">
            <v>-2.2999999999999998</v>
          </cell>
          <cell r="HF530">
            <v>-0.4</v>
          </cell>
          <cell r="HG530">
            <v>-0.2</v>
          </cell>
          <cell r="HH530">
            <v>0.4</v>
          </cell>
          <cell r="HI530">
            <v>-3</v>
          </cell>
          <cell r="HJ530">
            <v>-4.8</v>
          </cell>
          <cell r="HK530">
            <v>-1.7</v>
          </cell>
          <cell r="HL530">
            <v>-2.2999999999999998</v>
          </cell>
          <cell r="HM530">
            <v>-1.8</v>
          </cell>
          <cell r="HN530">
            <v>-2</v>
          </cell>
          <cell r="HO530">
            <v>0.8</v>
          </cell>
        </row>
        <row r="531">
          <cell r="A531" t="str">
            <v>COgMSTRANS6</v>
          </cell>
          <cell r="B531" t="str">
            <v>a. Transportation</v>
          </cell>
          <cell r="C531" t="str">
            <v>formula</v>
          </cell>
          <cell r="D531" t="str">
            <v>Year on year growth rate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0</v>
          </cell>
          <cell r="BM531">
            <v>10.9</v>
          </cell>
          <cell r="BN531">
            <v>-2</v>
          </cell>
          <cell r="BO531">
            <v>-2.2999999999999998</v>
          </cell>
          <cell r="BP531">
            <v>1.1000000000000001</v>
          </cell>
          <cell r="BQ531">
            <v>1.4</v>
          </cell>
          <cell r="BR531">
            <v>-0.4</v>
          </cell>
          <cell r="BS531">
            <v>0.2</v>
          </cell>
          <cell r="BT531">
            <v>8.3000000000000007</v>
          </cell>
          <cell r="BU531">
            <v>10.5</v>
          </cell>
          <cell r="BV531">
            <v>17.2</v>
          </cell>
          <cell r="BW531">
            <v>8.8000000000000007</v>
          </cell>
          <cell r="BX531">
            <v>13</v>
          </cell>
          <cell r="BY531">
            <v>11.2</v>
          </cell>
          <cell r="BZ531">
            <v>6.3</v>
          </cell>
          <cell r="CA531">
            <v>4.3</v>
          </cell>
          <cell r="CB531">
            <v>8.6999999999999993</v>
          </cell>
          <cell r="CC531">
            <v>6.6</v>
          </cell>
          <cell r="CD531">
            <v>2.2999999999999998</v>
          </cell>
          <cell r="CE531">
            <v>-4.0999999999999996</v>
          </cell>
          <cell r="CF531">
            <v>-0.1</v>
          </cell>
          <cell r="CG531">
            <v>1.1000000000000001</v>
          </cell>
          <cell r="CH531">
            <v>2.2999999999999998</v>
          </cell>
          <cell r="CI531">
            <v>7.5</v>
          </cell>
          <cell r="CJ531">
            <v>16.899999999999999</v>
          </cell>
          <cell r="CK531">
            <v>21.7</v>
          </cell>
          <cell r="CL531">
            <v>11.8</v>
          </cell>
          <cell r="CM531">
            <v>16.600000000000001</v>
          </cell>
          <cell r="CN531">
            <v>19.8</v>
          </cell>
          <cell r="CO531">
            <v>18</v>
          </cell>
          <cell r="CP531">
            <v>18.100000000000001</v>
          </cell>
          <cell r="CQ531">
            <v>18.100000000000001</v>
          </cell>
          <cell r="CR531">
            <v>14.6</v>
          </cell>
          <cell r="CS531">
            <v>13.9</v>
          </cell>
          <cell r="CT531">
            <v>14.7</v>
          </cell>
          <cell r="CU531">
            <v>13.8</v>
          </cell>
          <cell r="CV531">
            <v>14.2</v>
          </cell>
          <cell r="CW531">
            <v>11.4</v>
          </cell>
          <cell r="CX531">
            <v>7.1</v>
          </cell>
          <cell r="CY531">
            <v>3.9</v>
          </cell>
          <cell r="CZ531">
            <v>1.2</v>
          </cell>
          <cell r="DA531">
            <v>5.8</v>
          </cell>
          <cell r="DB531">
            <v>0.1</v>
          </cell>
          <cell r="DC531">
            <v>5</v>
          </cell>
          <cell r="DD531">
            <v>6.7</v>
          </cell>
          <cell r="DE531">
            <v>11.1</v>
          </cell>
          <cell r="DF531">
            <v>5.7</v>
          </cell>
          <cell r="DG531">
            <v>6.5</v>
          </cell>
          <cell r="DH531">
            <v>3.7</v>
          </cell>
          <cell r="DI531">
            <v>3.1</v>
          </cell>
          <cell r="DJ531">
            <v>5</v>
          </cell>
          <cell r="DK531">
            <v>4.5</v>
          </cell>
          <cell r="DL531">
            <v>15.9</v>
          </cell>
          <cell r="DM531">
            <v>18.2</v>
          </cell>
          <cell r="DN531">
            <v>17.399999999999999</v>
          </cell>
          <cell r="DO531">
            <v>14.7</v>
          </cell>
          <cell r="DP531">
            <v>16.5</v>
          </cell>
          <cell r="DQ531">
            <v>5.9</v>
          </cell>
          <cell r="DR531">
            <v>5.8</v>
          </cell>
          <cell r="DS531">
            <v>5.8</v>
          </cell>
          <cell r="DT531">
            <v>3.8</v>
          </cell>
          <cell r="DU531">
            <v>5.3</v>
          </cell>
          <cell r="DV531">
            <v>7.9</v>
          </cell>
          <cell r="DW531">
            <v>6.9</v>
          </cell>
          <cell r="DX531">
            <v>9.8000000000000007</v>
          </cell>
          <cell r="DY531">
            <v>9</v>
          </cell>
          <cell r="DZ531">
            <v>8.4</v>
          </cell>
          <cell r="EA531">
            <v>3.3</v>
          </cell>
          <cell r="EB531">
            <v>4.4000000000000004</v>
          </cell>
          <cell r="EC531">
            <v>2.1</v>
          </cell>
          <cell r="ED531">
            <v>-0.5</v>
          </cell>
          <cell r="EE531">
            <v>2.2999999999999998</v>
          </cell>
          <cell r="EF531">
            <v>4.5</v>
          </cell>
          <cell r="EG531">
            <v>5.3</v>
          </cell>
          <cell r="EH531">
            <v>4.4000000000000004</v>
          </cell>
          <cell r="EI531">
            <v>12.4</v>
          </cell>
          <cell r="EJ531">
            <v>6.6</v>
          </cell>
          <cell r="EK531">
            <v>3.2</v>
          </cell>
          <cell r="EL531">
            <v>0.9</v>
          </cell>
          <cell r="EM531">
            <v>2.1</v>
          </cell>
          <cell r="EN531">
            <v>-11.1</v>
          </cell>
          <cell r="EO531">
            <v>-1.3</v>
          </cell>
          <cell r="EP531">
            <v>-6.8</v>
          </cell>
          <cell r="EQ531">
            <v>-5.5</v>
          </cell>
          <cell r="ER531">
            <v>-10.199999999999999</v>
          </cell>
          <cell r="ES531">
            <v>-1.5</v>
          </cell>
          <cell r="ET531">
            <v>-6.1</v>
          </cell>
          <cell r="EU531">
            <v>-11.7</v>
          </cell>
          <cell r="EV531">
            <v>-7.4</v>
          </cell>
          <cell r="EW531">
            <v>3</v>
          </cell>
          <cell r="EX531">
            <v>0.1</v>
          </cell>
          <cell r="EY531">
            <v>-4</v>
          </cell>
          <cell r="EZ531">
            <v>15</v>
          </cell>
          <cell r="FA531">
            <v>21.4</v>
          </cell>
          <cell r="FB531">
            <v>19.5</v>
          </cell>
          <cell r="FC531">
            <v>15</v>
          </cell>
          <cell r="FD531">
            <v>17.8</v>
          </cell>
          <cell r="FE531">
            <v>8.8000000000000007</v>
          </cell>
          <cell r="FF531">
            <v>4.2</v>
          </cell>
          <cell r="FG531">
            <v>-1.6</v>
          </cell>
          <cell r="FH531">
            <v>-4.3</v>
          </cell>
          <cell r="FI531">
            <v>1.5</v>
          </cell>
          <cell r="FJ531">
            <v>-3.8</v>
          </cell>
          <cell r="FK531">
            <v>-7.6</v>
          </cell>
          <cell r="FL531">
            <v>3.4</v>
          </cell>
          <cell r="FM531">
            <v>8.1</v>
          </cell>
          <cell r="FN531">
            <v>-0.1</v>
          </cell>
          <cell r="FO531">
            <v>7.9</v>
          </cell>
          <cell r="FP531">
            <v>-9.9</v>
          </cell>
          <cell r="FQ531">
            <v>3.5</v>
          </cell>
          <cell r="FR531">
            <v>15.5</v>
          </cell>
          <cell r="FS531">
            <v>4.3</v>
          </cell>
          <cell r="FT531">
            <v>20.100000000000001</v>
          </cell>
          <cell r="FU531">
            <v>44.5</v>
          </cell>
          <cell r="FV531">
            <v>24.1</v>
          </cell>
          <cell r="FW531">
            <v>18.2</v>
          </cell>
          <cell r="FX531">
            <v>25.8</v>
          </cell>
          <cell r="FY531">
            <v>17.899999999999999</v>
          </cell>
          <cell r="FZ531">
            <v>17</v>
          </cell>
          <cell r="GA531">
            <v>18.399999999999999</v>
          </cell>
          <cell r="GB531">
            <v>14.5</v>
          </cell>
          <cell r="GC531">
            <v>17</v>
          </cell>
          <cell r="GD531">
            <v>9.3000000000000007</v>
          </cell>
          <cell r="GE531">
            <v>12.6</v>
          </cell>
          <cell r="GF531">
            <v>8.6</v>
          </cell>
          <cell r="GG531">
            <v>9</v>
          </cell>
          <cell r="GH531">
            <v>9.8000000000000007</v>
          </cell>
          <cell r="GI531">
            <v>13</v>
          </cell>
          <cell r="GJ531">
            <v>16.5</v>
          </cell>
          <cell r="GK531">
            <v>16.3</v>
          </cell>
          <cell r="GL531">
            <v>15.4</v>
          </cell>
          <cell r="GM531">
            <v>15.4</v>
          </cell>
          <cell r="GN531">
            <v>17</v>
          </cell>
          <cell r="GO531">
            <v>12.8</v>
          </cell>
          <cell r="GP531">
            <v>7.9</v>
          </cell>
          <cell r="GQ531">
            <v>-1.5</v>
          </cell>
          <cell r="GR531">
            <v>8.8000000000000007</v>
          </cell>
          <cell r="GS531">
            <v>-23.6</v>
          </cell>
          <cell r="GT531">
            <v>-20.2</v>
          </cell>
          <cell r="GU531">
            <v>-17.7</v>
          </cell>
          <cell r="GV531">
            <v>-12.6</v>
          </cell>
          <cell r="GW531">
            <v>-18.600000000000001</v>
          </cell>
          <cell r="GX531">
            <v>14.7</v>
          </cell>
          <cell r="GY531">
            <v>16.899999999999999</v>
          </cell>
          <cell r="GZ531">
            <v>12.6</v>
          </cell>
          <cell r="HA531">
            <v>9.4</v>
          </cell>
          <cell r="HB531">
            <v>13.4</v>
          </cell>
          <cell r="HC531">
            <v>10.4</v>
          </cell>
          <cell r="HD531">
            <v>7.3</v>
          </cell>
          <cell r="HE531">
            <v>6.2</v>
          </cell>
          <cell r="HF531">
            <v>6.9</v>
          </cell>
          <cell r="HG531">
            <v>7.6</v>
          </cell>
          <cell r="HH531">
            <v>4</v>
          </cell>
          <cell r="HI531">
            <v>-2.8</v>
          </cell>
          <cell r="HJ531">
            <v>-4.5999999999999996</v>
          </cell>
          <cell r="HK531">
            <v>-5.7</v>
          </cell>
          <cell r="HL531">
            <v>-2.4</v>
          </cell>
          <cell r="HM531">
            <v>-5.3</v>
          </cell>
          <cell r="HN531">
            <v>-4</v>
          </cell>
          <cell r="HO531">
            <v>0.7</v>
          </cell>
        </row>
        <row r="532">
          <cell r="A532" t="str">
            <v>COgMSTRA6</v>
          </cell>
          <cell r="B532" t="str">
            <v>b. Travel</v>
          </cell>
          <cell r="C532" t="str">
            <v>formula</v>
          </cell>
          <cell r="D532" t="str">
            <v>Year on year growth rate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15.8</v>
          </cell>
          <cell r="BN532">
            <v>11.2</v>
          </cell>
          <cell r="BO532">
            <v>8</v>
          </cell>
          <cell r="BP532">
            <v>5.5</v>
          </cell>
          <cell r="BQ532">
            <v>9</v>
          </cell>
          <cell r="BR532">
            <v>8.3000000000000007</v>
          </cell>
          <cell r="BS532">
            <v>16.3</v>
          </cell>
          <cell r="BT532">
            <v>14.3</v>
          </cell>
          <cell r="BU532">
            <v>24.8</v>
          </cell>
          <cell r="BV532">
            <v>20.9</v>
          </cell>
          <cell r="BW532">
            <v>19.100000000000001</v>
          </cell>
          <cell r="BX532">
            <v>24.4</v>
          </cell>
          <cell r="BY532">
            <v>26.7</v>
          </cell>
          <cell r="BZ532">
            <v>6.5</v>
          </cell>
          <cell r="CA532">
            <v>23.7</v>
          </cell>
          <cell r="CB532">
            <v>19.600000000000001</v>
          </cell>
          <cell r="CC532">
            <v>15.4</v>
          </cell>
          <cell r="CD532">
            <v>17.2</v>
          </cell>
          <cell r="CE532">
            <v>21.4</v>
          </cell>
          <cell r="CF532">
            <v>10.7</v>
          </cell>
          <cell r="CG532">
            <v>16</v>
          </cell>
          <cell r="CH532">
            <v>8.4</v>
          </cell>
          <cell r="CI532">
            <v>8.1999999999999993</v>
          </cell>
          <cell r="CJ532">
            <v>9.8000000000000007</v>
          </cell>
          <cell r="CK532">
            <v>16.8</v>
          </cell>
          <cell r="CL532">
            <v>10.8</v>
          </cell>
          <cell r="CM532">
            <v>16.600000000000001</v>
          </cell>
          <cell r="CN532">
            <v>19.2</v>
          </cell>
          <cell r="CO532">
            <v>17.5</v>
          </cell>
          <cell r="CP532">
            <v>15.3</v>
          </cell>
          <cell r="CQ532">
            <v>17.100000000000001</v>
          </cell>
          <cell r="CR532">
            <v>26.6</v>
          </cell>
          <cell r="CS532">
            <v>20.7</v>
          </cell>
          <cell r="CT532">
            <v>25.7</v>
          </cell>
          <cell r="CU532">
            <v>14.4</v>
          </cell>
          <cell r="CV532">
            <v>21.8</v>
          </cell>
          <cell r="CW532">
            <v>9.8000000000000007</v>
          </cell>
          <cell r="CX532">
            <v>-4.5</v>
          </cell>
          <cell r="CY532">
            <v>-1.7</v>
          </cell>
          <cell r="CZ532">
            <v>8.1</v>
          </cell>
          <cell r="DA532">
            <v>2.9</v>
          </cell>
          <cell r="DB532">
            <v>0.7</v>
          </cell>
          <cell r="DC532">
            <v>23</v>
          </cell>
          <cell r="DD532">
            <v>23.4</v>
          </cell>
          <cell r="DE532">
            <v>12.1</v>
          </cell>
          <cell r="DF532">
            <v>14.3</v>
          </cell>
          <cell r="DG532">
            <v>21.3</v>
          </cell>
          <cell r="DH532">
            <v>13.2</v>
          </cell>
          <cell r="DI532">
            <v>8.5</v>
          </cell>
          <cell r="DJ532">
            <v>24.1</v>
          </cell>
          <cell r="DK532">
            <v>16.600000000000001</v>
          </cell>
          <cell r="DL532">
            <v>6</v>
          </cell>
          <cell r="DM532">
            <v>3.5</v>
          </cell>
          <cell r="DN532">
            <v>7.1</v>
          </cell>
          <cell r="DO532">
            <v>-1.3</v>
          </cell>
          <cell r="DP532">
            <v>3.8</v>
          </cell>
          <cell r="DQ532">
            <v>9.3000000000000007</v>
          </cell>
          <cell r="DR532">
            <v>16.899999999999999</v>
          </cell>
          <cell r="DS532">
            <v>10.7</v>
          </cell>
          <cell r="DT532">
            <v>5</v>
          </cell>
          <cell r="DU532">
            <v>10.4</v>
          </cell>
          <cell r="DV532">
            <v>9.8000000000000007</v>
          </cell>
          <cell r="DW532">
            <v>3.6</v>
          </cell>
          <cell r="DX532">
            <v>5.3</v>
          </cell>
          <cell r="DY532">
            <v>7.9</v>
          </cell>
          <cell r="DZ532">
            <v>6.6</v>
          </cell>
          <cell r="EA532">
            <v>8.5</v>
          </cell>
          <cell r="EB532">
            <v>8.1999999999999993</v>
          </cell>
          <cell r="EC532">
            <v>6.8</v>
          </cell>
          <cell r="ED532">
            <v>5</v>
          </cell>
          <cell r="EE532">
            <v>7.1</v>
          </cell>
          <cell r="EF532">
            <v>4.5</v>
          </cell>
          <cell r="EG532">
            <v>2.4</v>
          </cell>
          <cell r="EH532">
            <v>3.4</v>
          </cell>
          <cell r="EI532">
            <v>7.9</v>
          </cell>
          <cell r="EJ532">
            <v>4.5</v>
          </cell>
          <cell r="EK532">
            <v>8.6999999999999993</v>
          </cell>
          <cell r="EL532">
            <v>1</v>
          </cell>
          <cell r="EM532">
            <v>11</v>
          </cell>
          <cell r="EN532">
            <v>14.9</v>
          </cell>
          <cell r="EO532">
            <v>9</v>
          </cell>
          <cell r="EP532">
            <v>10</v>
          </cell>
          <cell r="EQ532">
            <v>14.6</v>
          </cell>
          <cell r="ER532">
            <v>4.9000000000000004</v>
          </cell>
          <cell r="ES532">
            <v>2.5</v>
          </cell>
          <cell r="ET532">
            <v>7.7</v>
          </cell>
          <cell r="EU532">
            <v>3.7</v>
          </cell>
          <cell r="EV532">
            <v>1</v>
          </cell>
          <cell r="EW532">
            <v>-1.6</v>
          </cell>
          <cell r="EX532">
            <v>-9.6</v>
          </cell>
          <cell r="EY532">
            <v>-1.5</v>
          </cell>
          <cell r="EZ532">
            <v>-11.7</v>
          </cell>
          <cell r="FA532">
            <v>-3</v>
          </cell>
          <cell r="FB532">
            <v>-1.9</v>
          </cell>
          <cell r="FC532">
            <v>-2.5</v>
          </cell>
          <cell r="FD532">
            <v>-5.0999999999999996</v>
          </cell>
          <cell r="FE532">
            <v>3.4</v>
          </cell>
          <cell r="FF532">
            <v>1.3</v>
          </cell>
          <cell r="FG532">
            <v>-1.1000000000000001</v>
          </cell>
          <cell r="FH532">
            <v>0.1</v>
          </cell>
          <cell r="FI532">
            <v>0.9</v>
          </cell>
          <cell r="FJ532">
            <v>0.1</v>
          </cell>
          <cell r="FK532">
            <v>-4.5999999999999996</v>
          </cell>
          <cell r="FL532">
            <v>0.9</v>
          </cell>
          <cell r="FM532">
            <v>1.1000000000000001</v>
          </cell>
          <cell r="FN532">
            <v>-0.6</v>
          </cell>
          <cell r="FO532">
            <v>-12.5</v>
          </cell>
          <cell r="FP532">
            <v>-26.4</v>
          </cell>
          <cell r="FQ532">
            <v>-1.5</v>
          </cell>
          <cell r="FR532">
            <v>-2.6</v>
          </cell>
          <cell r="FS532">
            <v>-10.5</v>
          </cell>
          <cell r="FT532">
            <v>-2.2999999999999998</v>
          </cell>
          <cell r="FU532">
            <v>44.2</v>
          </cell>
          <cell r="FV532">
            <v>3.8</v>
          </cell>
          <cell r="FW532">
            <v>5.6</v>
          </cell>
          <cell r="FX532">
            <v>10.3</v>
          </cell>
          <cell r="FY532">
            <v>6.3</v>
          </cell>
          <cell r="FZ532">
            <v>-7.4</v>
          </cell>
          <cell r="GA532">
            <v>-0.6</v>
          </cell>
          <cell r="GB532">
            <v>-0.2</v>
          </cell>
          <cell r="GC532">
            <v>-0.6</v>
          </cell>
          <cell r="GD532">
            <v>0.2</v>
          </cell>
          <cell r="GE532">
            <v>9.1</v>
          </cell>
          <cell r="GF532">
            <v>1.1000000000000001</v>
          </cell>
          <cell r="GG532">
            <v>6.6</v>
          </cell>
          <cell r="GH532">
            <v>4.0999999999999996</v>
          </cell>
          <cell r="GI532">
            <v>0.7</v>
          </cell>
          <cell r="GJ532">
            <v>5.8</v>
          </cell>
          <cell r="GK532">
            <v>4.5</v>
          </cell>
          <cell r="GL532">
            <v>5.8</v>
          </cell>
          <cell r="GM532">
            <v>4.2</v>
          </cell>
          <cell r="GN532">
            <v>13.8</v>
          </cell>
          <cell r="GO532">
            <v>-0.9</v>
          </cell>
          <cell r="GP532">
            <v>1</v>
          </cell>
          <cell r="GQ532">
            <v>-3.3</v>
          </cell>
          <cell r="GR532">
            <v>2.4</v>
          </cell>
          <cell r="GS532">
            <v>-7.8</v>
          </cell>
          <cell r="GT532">
            <v>1.9</v>
          </cell>
          <cell r="GU532">
            <v>-2.1</v>
          </cell>
          <cell r="GV532">
            <v>6.4</v>
          </cell>
          <cell r="GW532">
            <v>-0.6</v>
          </cell>
          <cell r="GX532">
            <v>4.0999999999999996</v>
          </cell>
          <cell r="GY532">
            <v>5</v>
          </cell>
          <cell r="GZ532">
            <v>10.199999999999999</v>
          </cell>
          <cell r="HA532">
            <v>5.6</v>
          </cell>
          <cell r="HB532">
            <v>6.3</v>
          </cell>
          <cell r="HC532">
            <v>3.7</v>
          </cell>
          <cell r="HD532">
            <v>4.2</v>
          </cell>
          <cell r="HE532">
            <v>1.8</v>
          </cell>
          <cell r="HF532">
            <v>2.5</v>
          </cell>
          <cell r="HG532">
            <v>3</v>
          </cell>
          <cell r="HH532">
            <v>5.7</v>
          </cell>
          <cell r="HI532">
            <v>4.7</v>
          </cell>
          <cell r="HJ532">
            <v>2.9</v>
          </cell>
          <cell r="HK532">
            <v>2</v>
          </cell>
          <cell r="HL532">
            <v>3.8</v>
          </cell>
          <cell r="HM532">
            <v>6</v>
          </cell>
          <cell r="HN532">
            <v>0</v>
          </cell>
          <cell r="HO532">
            <v>4.5999999999999996</v>
          </cell>
        </row>
        <row r="533">
          <cell r="A533" t="str">
            <v>COgMSMANU6</v>
          </cell>
          <cell r="B533" t="str">
            <v>c. Manufacturing services</v>
          </cell>
          <cell r="C533" t="str">
            <v>formula</v>
          </cell>
          <cell r="D533" t="str">
            <v>Year on year growth rate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258.5</v>
          </cell>
          <cell r="BJ533">
            <v>238.6</v>
          </cell>
          <cell r="BK533">
            <v>252.3</v>
          </cell>
          <cell r="BL533">
            <v>207.8</v>
          </cell>
          <cell r="BM533">
            <v>236.1</v>
          </cell>
          <cell r="BN533">
            <v>147.30000000000001</v>
          </cell>
          <cell r="BO533">
            <v>120</v>
          </cell>
          <cell r="BP533">
            <v>117.4</v>
          </cell>
          <cell r="BQ533">
            <v>115.7</v>
          </cell>
          <cell r="BR533">
            <v>123.7</v>
          </cell>
          <cell r="BS533">
            <v>62.1</v>
          </cell>
          <cell r="BT533">
            <v>85.4</v>
          </cell>
          <cell r="BU533">
            <v>100.9</v>
          </cell>
          <cell r="BV533">
            <v>124.5</v>
          </cell>
          <cell r="BW533">
            <v>95</v>
          </cell>
          <cell r="BX533">
            <v>104.1</v>
          </cell>
          <cell r="BY533">
            <v>95</v>
          </cell>
          <cell r="BZ533">
            <v>67.8</v>
          </cell>
          <cell r="CA533">
            <v>37.700000000000003</v>
          </cell>
          <cell r="CB533">
            <v>71.099999999999994</v>
          </cell>
          <cell r="CC533">
            <v>11</v>
          </cell>
          <cell r="CD533">
            <v>8.5</v>
          </cell>
          <cell r="CE533">
            <v>20.9</v>
          </cell>
          <cell r="CF533">
            <v>44.7</v>
          </cell>
          <cell r="CG533">
            <v>21.6</v>
          </cell>
          <cell r="CH533">
            <v>42.8</v>
          </cell>
          <cell r="CI533">
            <v>63.9</v>
          </cell>
          <cell r="CJ533">
            <v>63.6</v>
          </cell>
          <cell r="CK533">
            <v>55.3</v>
          </cell>
          <cell r="CL533">
            <v>56.8</v>
          </cell>
          <cell r="CM533">
            <v>84</v>
          </cell>
          <cell r="CN533">
            <v>79.3</v>
          </cell>
          <cell r="CO533">
            <v>73.099999999999994</v>
          </cell>
          <cell r="CP533">
            <v>64.7</v>
          </cell>
          <cell r="CQ533">
            <v>74</v>
          </cell>
          <cell r="CR533">
            <v>34.4</v>
          </cell>
          <cell r="CS533">
            <v>36.799999999999997</v>
          </cell>
          <cell r="CT533">
            <v>45.3</v>
          </cell>
          <cell r="CU533">
            <v>47.9</v>
          </cell>
          <cell r="CV533">
            <v>41.8</v>
          </cell>
          <cell r="CW533">
            <v>26.4</v>
          </cell>
          <cell r="CX533">
            <v>20.7</v>
          </cell>
          <cell r="CY533">
            <v>18.8</v>
          </cell>
          <cell r="CZ533">
            <v>5.6</v>
          </cell>
          <cell r="DA533">
            <v>16.7</v>
          </cell>
          <cell r="DB533">
            <v>15.2</v>
          </cell>
          <cell r="DC533">
            <v>20.5</v>
          </cell>
          <cell r="DD533">
            <v>22.1</v>
          </cell>
          <cell r="DE533">
            <v>32.6</v>
          </cell>
          <cell r="DF533">
            <v>23.2</v>
          </cell>
          <cell r="DG533">
            <v>45.3</v>
          </cell>
          <cell r="DH533">
            <v>11.4</v>
          </cell>
          <cell r="DI533">
            <v>45.6</v>
          </cell>
          <cell r="DJ533">
            <v>59.6</v>
          </cell>
          <cell r="DK533">
            <v>41.4</v>
          </cell>
          <cell r="DL533">
            <v>33.9</v>
          </cell>
          <cell r="DM533">
            <v>27.3</v>
          </cell>
          <cell r="DN533">
            <v>21.2</v>
          </cell>
          <cell r="DO533">
            <v>7.8</v>
          </cell>
          <cell r="DP533">
            <v>20.399999999999999</v>
          </cell>
          <cell r="DQ533">
            <v>-20</v>
          </cell>
          <cell r="DR533">
            <v>4.9000000000000004</v>
          </cell>
          <cell r="DS533">
            <v>7.1</v>
          </cell>
          <cell r="DT533">
            <v>-7.5</v>
          </cell>
          <cell r="DU533">
            <v>-3.6</v>
          </cell>
          <cell r="DV533">
            <v>25.2</v>
          </cell>
          <cell r="DW533">
            <v>21.3</v>
          </cell>
          <cell r="DX533">
            <v>12.4</v>
          </cell>
          <cell r="DY533">
            <v>5.3</v>
          </cell>
          <cell r="DZ533">
            <v>14.6</v>
          </cell>
          <cell r="EA533">
            <v>0.5</v>
          </cell>
          <cell r="EB533">
            <v>-7.5</v>
          </cell>
          <cell r="EC533">
            <v>5.6</v>
          </cell>
          <cell r="ED533">
            <v>-7.4</v>
          </cell>
          <cell r="EE533">
            <v>-1.9</v>
          </cell>
          <cell r="EF533">
            <v>20.5</v>
          </cell>
          <cell r="EG533">
            <v>22.3</v>
          </cell>
          <cell r="EH533">
            <v>7.3</v>
          </cell>
          <cell r="EI533">
            <v>25.5</v>
          </cell>
          <cell r="EJ533">
            <v>17.7</v>
          </cell>
          <cell r="EK533">
            <v>-2.7</v>
          </cell>
          <cell r="EL533">
            <v>10.199999999999999</v>
          </cell>
          <cell r="EM533">
            <v>16.7</v>
          </cell>
          <cell r="EN533">
            <v>14.7</v>
          </cell>
          <cell r="EO533">
            <v>10.7</v>
          </cell>
          <cell r="EP533">
            <v>18.100000000000001</v>
          </cell>
          <cell r="EQ533">
            <v>11.7</v>
          </cell>
          <cell r="ER533">
            <v>8.6</v>
          </cell>
          <cell r="ES533">
            <v>6.2</v>
          </cell>
          <cell r="ET533">
            <v>10.4</v>
          </cell>
          <cell r="EU533">
            <v>0.7</v>
          </cell>
          <cell r="EV533">
            <v>2.4</v>
          </cell>
          <cell r="EW533">
            <v>2.5</v>
          </cell>
          <cell r="EX533">
            <v>12</v>
          </cell>
          <cell r="EY533">
            <v>4.5999999999999996</v>
          </cell>
          <cell r="EZ533">
            <v>14.9</v>
          </cell>
          <cell r="FA533">
            <v>15.8</v>
          </cell>
          <cell r="FB533">
            <v>20.5</v>
          </cell>
          <cell r="FC533">
            <v>3.6</v>
          </cell>
          <cell r="FD533">
            <v>13.7</v>
          </cell>
          <cell r="FE533">
            <v>4</v>
          </cell>
          <cell r="FF533">
            <v>2</v>
          </cell>
          <cell r="FG533">
            <v>-13.9</v>
          </cell>
          <cell r="FH533">
            <v>9.8000000000000007</v>
          </cell>
          <cell r="FI533">
            <v>-0.8</v>
          </cell>
          <cell r="FJ533">
            <v>-7.6</v>
          </cell>
          <cell r="FK533">
            <v>-9</v>
          </cell>
          <cell r="FL533">
            <v>9.1999999999999993</v>
          </cell>
          <cell r="FM533">
            <v>-1.2</v>
          </cell>
          <cell r="FN533">
            <v>-1.4</v>
          </cell>
          <cell r="FO533">
            <v>2.5</v>
          </cell>
          <cell r="FP533">
            <v>-8.6999999999999993</v>
          </cell>
          <cell r="FQ533">
            <v>-2.7</v>
          </cell>
          <cell r="FR533">
            <v>-8.1999999999999993</v>
          </cell>
          <cell r="FS533">
            <v>-4.5999999999999996</v>
          </cell>
          <cell r="FT533">
            <v>13.4</v>
          </cell>
          <cell r="FU533">
            <v>7.9</v>
          </cell>
          <cell r="FV533">
            <v>-2.2999999999999998</v>
          </cell>
          <cell r="FW533">
            <v>7.4</v>
          </cell>
          <cell r="FX533">
            <v>5.6</v>
          </cell>
          <cell r="FY533">
            <v>9.9</v>
          </cell>
          <cell r="FZ533">
            <v>13.9</v>
          </cell>
          <cell r="GA533">
            <v>21.8</v>
          </cell>
          <cell r="GB533">
            <v>9.1</v>
          </cell>
          <cell r="GC533">
            <v>14.1</v>
          </cell>
          <cell r="GD533">
            <v>21.4</v>
          </cell>
          <cell r="GE533">
            <v>13.4</v>
          </cell>
          <cell r="GF533">
            <v>10.5</v>
          </cell>
          <cell r="GG533">
            <v>26.8</v>
          </cell>
          <cell r="GH533">
            <v>17.7</v>
          </cell>
          <cell r="GI533">
            <v>-6.5</v>
          </cell>
          <cell r="GJ533">
            <v>12.7</v>
          </cell>
          <cell r="GK533">
            <v>-4.8</v>
          </cell>
          <cell r="GL533">
            <v>-11.2</v>
          </cell>
          <cell r="GM533">
            <v>-3.4</v>
          </cell>
          <cell r="GN533">
            <v>4.9000000000000004</v>
          </cell>
          <cell r="GO533">
            <v>-14.8</v>
          </cell>
          <cell r="GP533">
            <v>-9.9</v>
          </cell>
          <cell r="GQ533">
            <v>-4.4000000000000004</v>
          </cell>
          <cell r="GR533">
            <v>-6.6</v>
          </cell>
          <cell r="GS533">
            <v>-42.4</v>
          </cell>
          <cell r="GT533">
            <v>-21.8</v>
          </cell>
          <cell r="GU533">
            <v>-22</v>
          </cell>
          <cell r="GV533">
            <v>-25.7</v>
          </cell>
          <cell r="GW533">
            <v>-27.7</v>
          </cell>
          <cell r="GX533">
            <v>16.7</v>
          </cell>
          <cell r="GY533">
            <v>15.7</v>
          </cell>
          <cell r="GZ533">
            <v>2</v>
          </cell>
          <cell r="HA533">
            <v>0.3</v>
          </cell>
          <cell r="HB533">
            <v>7.4</v>
          </cell>
          <cell r="HC533">
            <v>-1.8</v>
          </cell>
          <cell r="HD533">
            <v>-16.2</v>
          </cell>
          <cell r="HE533">
            <v>-12.5</v>
          </cell>
          <cell r="HF533">
            <v>-8.1</v>
          </cell>
          <cell r="HG533">
            <v>-10.199999999999999</v>
          </cell>
          <cell r="HH533">
            <v>-9</v>
          </cell>
          <cell r="HI533">
            <v>-15.3</v>
          </cell>
          <cell r="HJ533">
            <v>-14</v>
          </cell>
          <cell r="HK533">
            <v>-4.5999999999999996</v>
          </cell>
          <cell r="HL533">
            <v>-10.7</v>
          </cell>
          <cell r="HM533">
            <v>-10.9</v>
          </cell>
          <cell r="HN533">
            <v>-6.4</v>
          </cell>
          <cell r="HO533">
            <v>-4.5</v>
          </cell>
        </row>
        <row r="534">
          <cell r="A534" t="str">
            <v>COgMSOS6</v>
          </cell>
          <cell r="B534" t="str">
            <v>d. Other services</v>
          </cell>
          <cell r="C534" t="str">
            <v>formula</v>
          </cell>
          <cell r="D534" t="str">
            <v>Year on year growth rate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21.4</v>
          </cell>
          <cell r="BN534">
            <v>-17.5</v>
          </cell>
          <cell r="BO534">
            <v>4.3</v>
          </cell>
          <cell r="BP534">
            <v>7.7</v>
          </cell>
          <cell r="BQ534">
            <v>-1.5</v>
          </cell>
          <cell r="BR534">
            <v>-3.1</v>
          </cell>
          <cell r="BS534">
            <v>4</v>
          </cell>
          <cell r="BT534">
            <v>6</v>
          </cell>
          <cell r="BU534">
            <v>9.5</v>
          </cell>
          <cell r="BV534">
            <v>25.3</v>
          </cell>
          <cell r="BW534">
            <v>10.9</v>
          </cell>
          <cell r="BX534">
            <v>15</v>
          </cell>
          <cell r="BY534">
            <v>16.600000000000001</v>
          </cell>
          <cell r="BZ534">
            <v>13.7</v>
          </cell>
          <cell r="CA534">
            <v>10.4</v>
          </cell>
          <cell r="CB534">
            <v>14.4</v>
          </cell>
          <cell r="CC534">
            <v>11</v>
          </cell>
          <cell r="CD534">
            <v>10.9</v>
          </cell>
          <cell r="CE534">
            <v>4.5</v>
          </cell>
          <cell r="CF534">
            <v>9.6</v>
          </cell>
          <cell r="CG534">
            <v>9</v>
          </cell>
          <cell r="CH534">
            <v>8.3000000000000007</v>
          </cell>
          <cell r="CI534">
            <v>13.5</v>
          </cell>
          <cell r="CJ534">
            <v>18.7</v>
          </cell>
          <cell r="CK534">
            <v>23.9</v>
          </cell>
          <cell r="CL534">
            <v>15.7</v>
          </cell>
          <cell r="CM534">
            <v>14.9</v>
          </cell>
          <cell r="CN534">
            <v>17.3</v>
          </cell>
          <cell r="CO534">
            <v>14.4</v>
          </cell>
          <cell r="CP534">
            <v>13.8</v>
          </cell>
          <cell r="CQ534">
            <v>15.1</v>
          </cell>
          <cell r="CR534">
            <v>18.2</v>
          </cell>
          <cell r="CS534">
            <v>19.7</v>
          </cell>
          <cell r="CT534">
            <v>24.3</v>
          </cell>
          <cell r="CU534">
            <v>24.7</v>
          </cell>
          <cell r="CV534">
            <v>21.9</v>
          </cell>
          <cell r="CW534">
            <v>15</v>
          </cell>
          <cell r="CX534">
            <v>15.3</v>
          </cell>
          <cell r="CY534">
            <v>15.3</v>
          </cell>
          <cell r="CZ534">
            <v>8.4</v>
          </cell>
          <cell r="DA534">
            <v>13.3</v>
          </cell>
          <cell r="DB534">
            <v>12.3</v>
          </cell>
          <cell r="DC534">
            <v>16.8</v>
          </cell>
          <cell r="DD534">
            <v>18.899999999999999</v>
          </cell>
          <cell r="DE534">
            <v>24.4</v>
          </cell>
          <cell r="DF534">
            <v>18.399999999999999</v>
          </cell>
          <cell r="DG534">
            <v>27.6</v>
          </cell>
          <cell r="DH534">
            <v>11.4</v>
          </cell>
          <cell r="DI534">
            <v>28.9</v>
          </cell>
          <cell r="DJ534">
            <v>36.799999999999997</v>
          </cell>
          <cell r="DK534">
            <v>26.5</v>
          </cell>
          <cell r="DL534">
            <v>24.8</v>
          </cell>
          <cell r="DM534">
            <v>21</v>
          </cell>
          <cell r="DN534">
            <v>18.8</v>
          </cell>
          <cell r="DO534">
            <v>10.3</v>
          </cell>
          <cell r="DP534">
            <v>18</v>
          </cell>
          <cell r="DQ534">
            <v>-11.4</v>
          </cell>
          <cell r="DR534">
            <v>2.8</v>
          </cell>
          <cell r="DS534">
            <v>4.5999999999999996</v>
          </cell>
          <cell r="DT534">
            <v>-5.4</v>
          </cell>
          <cell r="DU534">
            <v>-2.2000000000000002</v>
          </cell>
          <cell r="DV534">
            <v>18.100000000000001</v>
          </cell>
          <cell r="DW534">
            <v>16.5</v>
          </cell>
          <cell r="DX534">
            <v>13.1</v>
          </cell>
          <cell r="DY534">
            <v>9.5</v>
          </cell>
          <cell r="DZ534">
            <v>13.9</v>
          </cell>
          <cell r="EA534">
            <v>-1.6</v>
          </cell>
          <cell r="EB534">
            <v>-7.2</v>
          </cell>
          <cell r="EC534">
            <v>2.4</v>
          </cell>
          <cell r="ED534">
            <v>-7.5</v>
          </cell>
          <cell r="EE534">
            <v>-3.3</v>
          </cell>
          <cell r="EF534">
            <v>11.6</v>
          </cell>
          <cell r="EG534">
            <v>14.5</v>
          </cell>
          <cell r="EH534">
            <v>6.5</v>
          </cell>
          <cell r="EI534">
            <v>20</v>
          </cell>
          <cell r="EJ534">
            <v>12.8</v>
          </cell>
          <cell r="EK534">
            <v>-1.6</v>
          </cell>
          <cell r="EL534">
            <v>9.6</v>
          </cell>
          <cell r="EM534">
            <v>14.2</v>
          </cell>
          <cell r="EN534">
            <v>9.1999999999999993</v>
          </cell>
          <cell r="EO534">
            <v>8.4</v>
          </cell>
          <cell r="EP534">
            <v>14.3</v>
          </cell>
          <cell r="EQ534">
            <v>7.4</v>
          </cell>
          <cell r="ER534">
            <v>6.9</v>
          </cell>
          <cell r="ES534">
            <v>6.3</v>
          </cell>
          <cell r="ET534">
            <v>8.3000000000000007</v>
          </cell>
          <cell r="EU534">
            <v>-3.9</v>
          </cell>
          <cell r="EV534">
            <v>-1.4</v>
          </cell>
          <cell r="EW534">
            <v>1.5</v>
          </cell>
          <cell r="EX534">
            <v>9.1</v>
          </cell>
          <cell r="EY534">
            <v>1.7</v>
          </cell>
          <cell r="EZ534">
            <v>13.6</v>
          </cell>
          <cell r="FA534">
            <v>12.8</v>
          </cell>
          <cell r="FB534">
            <v>16.399999999999999</v>
          </cell>
          <cell r="FC534">
            <v>2.9</v>
          </cell>
          <cell r="FD534">
            <v>11.2</v>
          </cell>
          <cell r="FE534">
            <v>4.4000000000000004</v>
          </cell>
          <cell r="FF534">
            <v>3.3</v>
          </cell>
          <cell r="FG534">
            <v>-10.5</v>
          </cell>
          <cell r="FH534">
            <v>8.3000000000000007</v>
          </cell>
          <cell r="FI534">
            <v>0.5</v>
          </cell>
          <cell r="FJ534">
            <v>-0.3</v>
          </cell>
          <cell r="FK534">
            <v>-2.8</v>
          </cell>
          <cell r="FL534">
            <v>11.3</v>
          </cell>
          <cell r="FM534">
            <v>3.7</v>
          </cell>
          <cell r="FN534">
            <v>3.5</v>
          </cell>
          <cell r="FO534">
            <v>3.3</v>
          </cell>
          <cell r="FP534">
            <v>-5.6</v>
          </cell>
          <cell r="FQ534">
            <v>-1.1000000000000001</v>
          </cell>
          <cell r="FR534">
            <v>-3.7</v>
          </cell>
          <cell r="FS534">
            <v>-2</v>
          </cell>
          <cell r="FT534">
            <v>13</v>
          </cell>
          <cell r="FU534">
            <v>9.5</v>
          </cell>
          <cell r="FV534">
            <v>0.9</v>
          </cell>
          <cell r="FW534">
            <v>7.6</v>
          </cell>
          <cell r="FX534">
            <v>7.1</v>
          </cell>
          <cell r="FY534">
            <v>9.6999999999999993</v>
          </cell>
          <cell r="FZ534">
            <v>12.8</v>
          </cell>
          <cell r="GA534">
            <v>18.8</v>
          </cell>
          <cell r="GB534">
            <v>9.1</v>
          </cell>
          <cell r="GC534">
            <v>12.8</v>
          </cell>
          <cell r="GD534">
            <v>17.7</v>
          </cell>
          <cell r="GE534">
            <v>13.3</v>
          </cell>
          <cell r="GF534">
            <v>11.4</v>
          </cell>
          <cell r="GG534">
            <v>22.5</v>
          </cell>
          <cell r="GH534">
            <v>16.2</v>
          </cell>
          <cell r="GI534">
            <v>4.4000000000000004</v>
          </cell>
          <cell r="GJ534">
            <v>12.6</v>
          </cell>
          <cell r="GK534">
            <v>0.9</v>
          </cell>
          <cell r="GL534">
            <v>-3.1</v>
          </cell>
          <cell r="GM534">
            <v>3</v>
          </cell>
          <cell r="GN534">
            <v>7.2</v>
          </cell>
          <cell r="GO534">
            <v>-7.5</v>
          </cell>
          <cell r="GP534">
            <v>-5.3</v>
          </cell>
          <cell r="GQ534">
            <v>-2.2999999999999998</v>
          </cell>
          <cell r="GR534">
            <v>-2.2999999999999998</v>
          </cell>
          <cell r="GS534">
            <v>-26.6</v>
          </cell>
          <cell r="GT534">
            <v>-14.1</v>
          </cell>
          <cell r="GU534">
            <v>-11.9</v>
          </cell>
          <cell r="GV534">
            <v>-10.5</v>
          </cell>
          <cell r="GW534">
            <v>-15.5</v>
          </cell>
          <cell r="GX534">
            <v>17.600000000000001</v>
          </cell>
          <cell r="GY534">
            <v>16.5</v>
          </cell>
          <cell r="GZ534">
            <v>6.2</v>
          </cell>
          <cell r="HA534">
            <v>4.8</v>
          </cell>
          <cell r="HB534">
            <v>10.5</v>
          </cell>
          <cell r="HC534">
            <v>2.4</v>
          </cell>
          <cell r="HD534">
            <v>-9.6999999999999993</v>
          </cell>
          <cell r="HE534">
            <v>-7.6</v>
          </cell>
          <cell r="HF534">
            <v>-4.3</v>
          </cell>
          <cell r="HG534">
            <v>-5</v>
          </cell>
          <cell r="HH534">
            <v>-3.9</v>
          </cell>
          <cell r="HI534">
            <v>-7.5</v>
          </cell>
          <cell r="HJ534">
            <v>-8.6999999999999993</v>
          </cell>
          <cell r="HK534">
            <v>-1.7</v>
          </cell>
          <cell r="HL534">
            <v>-5.4</v>
          </cell>
          <cell r="HM534">
            <v>-4.3</v>
          </cell>
          <cell r="HN534">
            <v>-2.1</v>
          </cell>
          <cell r="HO534">
            <v>-1.2</v>
          </cell>
        </row>
        <row r="535">
          <cell r="A535" t="str">
            <v>COGNXGS6</v>
          </cell>
          <cell r="B535" t="str">
            <v>Net exports of goods and services</v>
          </cell>
          <cell r="C535" t="str">
            <v>formula</v>
          </cell>
          <cell r="D535" t="str">
            <v>NXG + NXS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-73.5</v>
          </cell>
          <cell r="BJ535">
            <v>-1232</v>
          </cell>
          <cell r="BK535">
            <v>-21.1</v>
          </cell>
          <cell r="BL535">
            <v>156.19999999999999</v>
          </cell>
          <cell r="BM535">
            <v>25.4</v>
          </cell>
          <cell r="BN535">
            <v>68.3</v>
          </cell>
          <cell r="BO535">
            <v>31.8</v>
          </cell>
          <cell r="BP535">
            <v>-117.3</v>
          </cell>
          <cell r="BQ535">
            <v>-28.3</v>
          </cell>
          <cell r="BR535">
            <v>27</v>
          </cell>
          <cell r="BS535">
            <v>37.799999999999997</v>
          </cell>
          <cell r="BT535">
            <v>98.4</v>
          </cell>
          <cell r="BU535">
            <v>1012.1</v>
          </cell>
          <cell r="BV535">
            <v>97.5</v>
          </cell>
          <cell r="BW535">
            <v>213.5</v>
          </cell>
          <cell r="BX535">
            <v>397.7</v>
          </cell>
          <cell r="BY535">
            <v>21763.599999999999</v>
          </cell>
          <cell r="BZ535">
            <v>183.4</v>
          </cell>
          <cell r="CA535">
            <v>44</v>
          </cell>
          <cell r="CB535">
            <v>412.9</v>
          </cell>
          <cell r="CC535">
            <v>69.8</v>
          </cell>
          <cell r="CD535">
            <v>-21.5</v>
          </cell>
          <cell r="CE535">
            <v>-14.9</v>
          </cell>
          <cell r="CF535">
            <v>-32.5</v>
          </cell>
          <cell r="CG535">
            <v>-5.5</v>
          </cell>
          <cell r="CH535">
            <v>-63.3</v>
          </cell>
          <cell r="CI535">
            <v>2.2000000000000002</v>
          </cell>
          <cell r="CJ535">
            <v>67.099999999999994</v>
          </cell>
          <cell r="CK535">
            <v>188.7</v>
          </cell>
          <cell r="CL535">
            <v>44.8</v>
          </cell>
          <cell r="CM535">
            <v>71.5</v>
          </cell>
          <cell r="CN535">
            <v>76.599999999999994</v>
          </cell>
          <cell r="CO535">
            <v>38.200000000000003</v>
          </cell>
          <cell r="CP535">
            <v>27.8</v>
          </cell>
          <cell r="CQ535">
            <v>42.4</v>
          </cell>
          <cell r="CR535">
            <v>107.6</v>
          </cell>
          <cell r="CS535">
            <v>-40.6</v>
          </cell>
          <cell r="CT535">
            <v>-20.5</v>
          </cell>
          <cell r="CU535">
            <v>-2.8</v>
          </cell>
          <cell r="CV535">
            <v>-7.4</v>
          </cell>
          <cell r="CW535">
            <v>-105.8</v>
          </cell>
          <cell r="CX535">
            <v>-50.6</v>
          </cell>
          <cell r="CY535">
            <v>49.7</v>
          </cell>
          <cell r="CZ535">
            <v>73.8</v>
          </cell>
          <cell r="DA535">
            <v>15.1</v>
          </cell>
          <cell r="DB535">
            <v>781.8</v>
          </cell>
          <cell r="DC535">
            <v>-78.7</v>
          </cell>
          <cell r="DD535">
            <v>-42.5</v>
          </cell>
          <cell r="DE535">
            <v>-62.9</v>
          </cell>
          <cell r="DF535">
            <v>-46.1</v>
          </cell>
          <cell r="DG535">
            <v>-296.5</v>
          </cell>
          <cell r="DH535">
            <v>-1914.3</v>
          </cell>
          <cell r="DI535">
            <v>-41.3</v>
          </cell>
          <cell r="DJ535">
            <v>-11.4</v>
          </cell>
          <cell r="DK535">
            <v>-98.7</v>
          </cell>
          <cell r="DL535">
            <v>-58.5</v>
          </cell>
          <cell r="DM535">
            <v>-104.5</v>
          </cell>
          <cell r="DN535">
            <v>-68.400000000000006</v>
          </cell>
          <cell r="DO535">
            <v>-217.4</v>
          </cell>
          <cell r="DP535">
            <v>-10531.5</v>
          </cell>
          <cell r="DQ535">
            <v>-30</v>
          </cell>
          <cell r="DR535">
            <v>-21.4</v>
          </cell>
          <cell r="DS535">
            <v>-46.9</v>
          </cell>
          <cell r="DT535">
            <v>129.6</v>
          </cell>
          <cell r="DU535">
            <v>8.6999999999999993</v>
          </cell>
          <cell r="DV535">
            <v>-19.899999999999999</v>
          </cell>
          <cell r="DW535">
            <v>-81.400000000000006</v>
          </cell>
          <cell r="DX535">
            <v>-1244.3</v>
          </cell>
          <cell r="DY535">
            <v>-932.7</v>
          </cell>
          <cell r="DZ535">
            <v>-196.5</v>
          </cell>
          <cell r="EA535">
            <v>-133.6</v>
          </cell>
          <cell r="EB535">
            <v>-31.8</v>
          </cell>
          <cell r="EC535">
            <v>-61.7</v>
          </cell>
          <cell r="ED535">
            <v>-39.799999999999997</v>
          </cell>
          <cell r="EE535">
            <v>-56.4</v>
          </cell>
          <cell r="EF535">
            <v>1.7</v>
          </cell>
          <cell r="EG535">
            <v>19.2</v>
          </cell>
          <cell r="EH535">
            <v>36.299999999999997</v>
          </cell>
          <cell r="EI535">
            <v>-13.5</v>
          </cell>
          <cell r="EJ535">
            <v>11</v>
          </cell>
          <cell r="EK535">
            <v>-35.700000000000003</v>
          </cell>
          <cell r="EL535">
            <v>-16.899999999999999</v>
          </cell>
          <cell r="EM535">
            <v>-134.19999999999999</v>
          </cell>
          <cell r="EN535">
            <v>-34.5</v>
          </cell>
          <cell r="EO535">
            <v>-41.8</v>
          </cell>
          <cell r="EP535">
            <v>4.4000000000000004</v>
          </cell>
          <cell r="EQ535">
            <v>-15.6</v>
          </cell>
          <cell r="ER535">
            <v>46</v>
          </cell>
          <cell r="ES535">
            <v>64.599999999999994</v>
          </cell>
          <cell r="ET535">
            <v>22.6</v>
          </cell>
          <cell r="EU535">
            <v>62</v>
          </cell>
          <cell r="EV535">
            <v>70.400000000000006</v>
          </cell>
          <cell r="EW535">
            <v>84.7</v>
          </cell>
          <cell r="EX535">
            <v>89.7</v>
          </cell>
          <cell r="EY535">
            <v>71.8</v>
          </cell>
          <cell r="EZ535">
            <v>4</v>
          </cell>
          <cell r="FA535">
            <v>-20.100000000000001</v>
          </cell>
          <cell r="FB535">
            <v>-119.8</v>
          </cell>
          <cell r="FC535">
            <v>-220.4</v>
          </cell>
          <cell r="FD535">
            <v>-25.3</v>
          </cell>
          <cell r="FE535">
            <v>-58.3</v>
          </cell>
          <cell r="FF535">
            <v>-20.9</v>
          </cell>
          <cell r="FG535">
            <v>17</v>
          </cell>
          <cell r="FH535">
            <v>228</v>
          </cell>
          <cell r="FI535">
            <v>-2.2999999999999998</v>
          </cell>
          <cell r="FJ535">
            <v>43.3</v>
          </cell>
          <cell r="FK535">
            <v>21.7</v>
          </cell>
          <cell r="FL535">
            <v>111.6</v>
          </cell>
          <cell r="FM535">
            <v>76.599999999999994</v>
          </cell>
          <cell r="FN535">
            <v>56.6</v>
          </cell>
          <cell r="FO535">
            <v>53.2</v>
          </cell>
          <cell r="FP535">
            <v>57.2</v>
          </cell>
          <cell r="FQ535">
            <v>2638.7</v>
          </cell>
          <cell r="FR535">
            <v>-4.7</v>
          </cell>
          <cell r="FS535">
            <v>163.80000000000001</v>
          </cell>
          <cell r="FT535">
            <v>-58.3</v>
          </cell>
          <cell r="FU535">
            <v>-35.799999999999997</v>
          </cell>
          <cell r="FV535">
            <v>76.5</v>
          </cell>
          <cell r="FW535">
            <v>351.2</v>
          </cell>
          <cell r="FX535">
            <v>330.8</v>
          </cell>
          <cell r="FY535">
            <v>316</v>
          </cell>
          <cell r="FZ535">
            <v>308.39999999999998</v>
          </cell>
          <cell r="GA535">
            <v>60.2</v>
          </cell>
          <cell r="GB535">
            <v>3.2</v>
          </cell>
          <cell r="GC535">
            <v>151</v>
          </cell>
          <cell r="GD535">
            <v>37.200000000000003</v>
          </cell>
          <cell r="GE535">
            <v>0.5</v>
          </cell>
          <cell r="GF535">
            <v>21.4</v>
          </cell>
          <cell r="GG535">
            <v>7.4</v>
          </cell>
          <cell r="GH535">
            <v>16</v>
          </cell>
          <cell r="GI535">
            <v>20</v>
          </cell>
          <cell r="GJ535">
            <v>-36.6</v>
          </cell>
          <cell r="GK535">
            <v>-1.7</v>
          </cell>
          <cell r="GL535">
            <v>-21</v>
          </cell>
          <cell r="GM535">
            <v>-8.3000000000000007</v>
          </cell>
          <cell r="GN535">
            <v>-3.3</v>
          </cell>
          <cell r="GO535">
            <v>1.7</v>
          </cell>
          <cell r="GP535">
            <v>-5.7</v>
          </cell>
          <cell r="GQ535">
            <v>46.7</v>
          </cell>
          <cell r="GR535">
            <v>10.1</v>
          </cell>
          <cell r="GS535">
            <v>-1.9</v>
          </cell>
          <cell r="GT535">
            <v>68.2</v>
          </cell>
          <cell r="GU535">
            <v>-56.5</v>
          </cell>
          <cell r="GV535">
            <v>-55.9</v>
          </cell>
          <cell r="GW535">
            <v>-33.6</v>
          </cell>
          <cell r="GX535">
            <v>-96.3</v>
          </cell>
          <cell r="GY535">
            <v>-77.599999999999994</v>
          </cell>
          <cell r="GZ535">
            <v>164.7</v>
          </cell>
          <cell r="HA535">
            <v>44</v>
          </cell>
          <cell r="HB535">
            <v>-2.5</v>
          </cell>
          <cell r="HC535">
            <v>2094.6</v>
          </cell>
          <cell r="HD535">
            <v>-257</v>
          </cell>
          <cell r="HE535">
            <v>-45.4</v>
          </cell>
          <cell r="HF535">
            <v>-33.200000000000003</v>
          </cell>
          <cell r="HG535">
            <v>-24.8</v>
          </cell>
          <cell r="HH535">
            <v>-74</v>
          </cell>
          <cell r="HI535">
            <v>-61.5</v>
          </cell>
          <cell r="HJ535">
            <v>-12.3</v>
          </cell>
          <cell r="HK535">
            <v>-34.9</v>
          </cell>
          <cell r="HL535">
            <v>-49.4</v>
          </cell>
          <cell r="HM535">
            <v>-76.900000000000006</v>
          </cell>
          <cell r="HN535">
            <v>-19</v>
          </cell>
          <cell r="HO535">
            <v>-15.2</v>
          </cell>
        </row>
        <row r="536">
          <cell r="A536" t="str">
            <v>COGXGS6</v>
          </cell>
          <cell r="B536" t="str">
            <v>A2. Exports of goods and services</v>
          </cell>
          <cell r="C536" t="str">
            <v>formula</v>
          </cell>
          <cell r="D536" t="str">
            <v>TXG + Xs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17.5</v>
          </cell>
          <cell r="BJ536">
            <v>9.4</v>
          </cell>
          <cell r="BK536">
            <v>12.3</v>
          </cell>
          <cell r="BL536">
            <v>14</v>
          </cell>
          <cell r="BM536">
            <v>13.2</v>
          </cell>
          <cell r="BN536">
            <v>0.4</v>
          </cell>
          <cell r="BO536">
            <v>-2.6</v>
          </cell>
          <cell r="BP536">
            <v>-3.7</v>
          </cell>
          <cell r="BQ536">
            <v>-0.7</v>
          </cell>
          <cell r="BR536">
            <v>-1.7</v>
          </cell>
          <cell r="BS536">
            <v>0.3</v>
          </cell>
          <cell r="BT536">
            <v>10.3</v>
          </cell>
          <cell r="BU536">
            <v>16.100000000000001</v>
          </cell>
          <cell r="BV536">
            <v>19.100000000000001</v>
          </cell>
          <cell r="BW536">
            <v>11.9</v>
          </cell>
          <cell r="BX536">
            <v>27.2</v>
          </cell>
          <cell r="BY536">
            <v>21.8</v>
          </cell>
          <cell r="BZ536">
            <v>17.8</v>
          </cell>
          <cell r="CA536">
            <v>10.7</v>
          </cell>
          <cell r="CB536">
            <v>18.899999999999999</v>
          </cell>
          <cell r="CC536">
            <v>12.6</v>
          </cell>
          <cell r="CD536">
            <v>6.4</v>
          </cell>
          <cell r="CE536">
            <v>0.3</v>
          </cell>
          <cell r="CF536">
            <v>2.5</v>
          </cell>
          <cell r="CG536">
            <v>5.2</v>
          </cell>
          <cell r="CH536">
            <v>-3.5</v>
          </cell>
          <cell r="CI536">
            <v>7.5</v>
          </cell>
          <cell r="CJ536">
            <v>20</v>
          </cell>
          <cell r="CK536">
            <v>26.7</v>
          </cell>
          <cell r="CL536">
            <v>13.1</v>
          </cell>
          <cell r="CM536">
            <v>30.6</v>
          </cell>
          <cell r="CN536">
            <v>29.9</v>
          </cell>
          <cell r="CO536">
            <v>29.4</v>
          </cell>
          <cell r="CP536">
            <v>22.6</v>
          </cell>
          <cell r="CQ536">
            <v>27.8</v>
          </cell>
          <cell r="CR536">
            <v>20.6</v>
          </cell>
          <cell r="CS536">
            <v>19.399999999999999</v>
          </cell>
          <cell r="CT536">
            <v>21.3</v>
          </cell>
          <cell r="CU536">
            <v>22.6</v>
          </cell>
          <cell r="CV536">
            <v>21.1</v>
          </cell>
          <cell r="CW536">
            <v>15.7</v>
          </cell>
          <cell r="CX536">
            <v>10.4</v>
          </cell>
          <cell r="CY536">
            <v>5.2</v>
          </cell>
          <cell r="CZ536">
            <v>-0.6</v>
          </cell>
          <cell r="DA536">
            <v>7</v>
          </cell>
          <cell r="DB536">
            <v>0.8</v>
          </cell>
          <cell r="DC536">
            <v>5.5</v>
          </cell>
          <cell r="DD536">
            <v>5.6</v>
          </cell>
          <cell r="DE536">
            <v>15.2</v>
          </cell>
          <cell r="DF536">
            <v>7</v>
          </cell>
          <cell r="DG536">
            <v>12.3</v>
          </cell>
          <cell r="DH536">
            <v>12.3</v>
          </cell>
          <cell r="DI536">
            <v>15.5</v>
          </cell>
          <cell r="DJ536">
            <v>14.8</v>
          </cell>
          <cell r="DK536">
            <v>13.8</v>
          </cell>
          <cell r="DL536">
            <v>19.600000000000001</v>
          </cell>
          <cell r="DM536">
            <v>19.399999999999999</v>
          </cell>
          <cell r="DN536">
            <v>17.100000000000001</v>
          </cell>
          <cell r="DO536">
            <v>15.2</v>
          </cell>
          <cell r="DP536">
            <v>17.600000000000001</v>
          </cell>
          <cell r="DQ536">
            <v>15.1</v>
          </cell>
          <cell r="DR536">
            <v>12</v>
          </cell>
          <cell r="DS536">
            <v>14.1</v>
          </cell>
          <cell r="DT536">
            <v>8.1999999999999993</v>
          </cell>
          <cell r="DU536">
            <v>12.1</v>
          </cell>
          <cell r="DV536">
            <v>9</v>
          </cell>
          <cell r="DW536">
            <v>9.5</v>
          </cell>
          <cell r="DX536">
            <v>8.8000000000000007</v>
          </cell>
          <cell r="DY536">
            <v>9.6</v>
          </cell>
          <cell r="DZ536">
            <v>9.1999999999999993</v>
          </cell>
          <cell r="EA536">
            <v>13</v>
          </cell>
          <cell r="EB536">
            <v>10.4</v>
          </cell>
          <cell r="EC536">
            <v>11.1</v>
          </cell>
          <cell r="ED536">
            <v>5.9</v>
          </cell>
          <cell r="EE536">
            <v>9.9</v>
          </cell>
          <cell r="EF536">
            <v>7.6</v>
          </cell>
          <cell r="EG536">
            <v>5.7</v>
          </cell>
          <cell r="EH536">
            <v>4.7</v>
          </cell>
          <cell r="EI536">
            <v>7.3</v>
          </cell>
          <cell r="EJ536">
            <v>6.3</v>
          </cell>
          <cell r="EK536">
            <v>4.5</v>
          </cell>
          <cell r="EL536">
            <v>7.5</v>
          </cell>
          <cell r="EM536">
            <v>6.2</v>
          </cell>
          <cell r="EN536">
            <v>6.7</v>
          </cell>
          <cell r="EO536">
            <v>6.3</v>
          </cell>
          <cell r="EP536">
            <v>-0.3</v>
          </cell>
          <cell r="EQ536">
            <v>-4.5</v>
          </cell>
          <cell r="ER536">
            <v>-8</v>
          </cell>
          <cell r="ES536">
            <v>-8</v>
          </cell>
          <cell r="ET536">
            <v>-5.4</v>
          </cell>
          <cell r="EU536">
            <v>-5.4</v>
          </cell>
          <cell r="EV536">
            <v>-1.9</v>
          </cell>
          <cell r="EW536">
            <v>7.3</v>
          </cell>
          <cell r="EX536">
            <v>11.9</v>
          </cell>
          <cell r="EY536">
            <v>3.2</v>
          </cell>
          <cell r="EZ536">
            <v>19.3</v>
          </cell>
          <cell r="FA536">
            <v>18.2</v>
          </cell>
          <cell r="FB536">
            <v>18.2</v>
          </cell>
          <cell r="FC536">
            <v>12.7</v>
          </cell>
          <cell r="FD536">
            <v>16.899999999999999</v>
          </cell>
          <cell r="FE536">
            <v>4.5</v>
          </cell>
          <cell r="FF536">
            <v>0.2</v>
          </cell>
          <cell r="FG536">
            <v>-3.4</v>
          </cell>
          <cell r="FH536">
            <v>-4.3</v>
          </cell>
          <cell r="FI536">
            <v>-1.1000000000000001</v>
          </cell>
          <cell r="FJ536">
            <v>-1.6</v>
          </cell>
          <cell r="FK536">
            <v>4.9000000000000004</v>
          </cell>
          <cell r="FL536">
            <v>12.8</v>
          </cell>
          <cell r="FM536">
            <v>16.8</v>
          </cell>
          <cell r="FN536">
            <v>8.6</v>
          </cell>
          <cell r="FO536">
            <v>18.7</v>
          </cell>
          <cell r="FP536">
            <v>9.6</v>
          </cell>
          <cell r="FQ536">
            <v>10.7</v>
          </cell>
          <cell r="FR536">
            <v>14.3</v>
          </cell>
          <cell r="FS536">
            <v>13.1</v>
          </cell>
          <cell r="FT536">
            <v>16.399999999999999</v>
          </cell>
          <cell r="FU536">
            <v>22.6</v>
          </cell>
          <cell r="FV536">
            <v>14.4</v>
          </cell>
          <cell r="FW536">
            <v>12.2</v>
          </cell>
          <cell r="FX536">
            <v>16.100000000000001</v>
          </cell>
          <cell r="FY536">
            <v>10.6</v>
          </cell>
          <cell r="FZ536">
            <v>12.3</v>
          </cell>
          <cell r="GA536">
            <v>14.1</v>
          </cell>
          <cell r="GB536">
            <v>11.5</v>
          </cell>
          <cell r="GC536">
            <v>12.2</v>
          </cell>
          <cell r="GD536">
            <v>13.8</v>
          </cell>
          <cell r="GE536">
            <v>6.8</v>
          </cell>
          <cell r="GF536">
            <v>8.6999999999999993</v>
          </cell>
          <cell r="GG536">
            <v>11.8</v>
          </cell>
          <cell r="GH536">
            <v>10.199999999999999</v>
          </cell>
          <cell r="GI536">
            <v>7.2</v>
          </cell>
          <cell r="GJ536">
            <v>10.9</v>
          </cell>
          <cell r="GK536">
            <v>8.4</v>
          </cell>
          <cell r="GL536">
            <v>6.7</v>
          </cell>
          <cell r="GM536">
            <v>8.1999999999999993</v>
          </cell>
          <cell r="GN536">
            <v>10.5</v>
          </cell>
          <cell r="GO536">
            <v>5.4</v>
          </cell>
          <cell r="GP536">
            <v>1.2</v>
          </cell>
          <cell r="GQ536">
            <v>-1.5</v>
          </cell>
          <cell r="GR536">
            <v>3.5</v>
          </cell>
          <cell r="GS536">
            <v>-18.899999999999999</v>
          </cell>
          <cell r="GT536">
            <v>-8.4</v>
          </cell>
          <cell r="GU536">
            <v>-9</v>
          </cell>
          <cell r="GV536">
            <v>-0.8</v>
          </cell>
          <cell r="GW536">
            <v>-9.1</v>
          </cell>
          <cell r="GX536">
            <v>20.8</v>
          </cell>
          <cell r="GY536">
            <v>19.5</v>
          </cell>
          <cell r="GZ536">
            <v>21.6</v>
          </cell>
          <cell r="HA536">
            <v>9.6999999999999993</v>
          </cell>
          <cell r="HB536">
            <v>17.600000000000001</v>
          </cell>
          <cell r="HC536">
            <v>15.9</v>
          </cell>
          <cell r="HD536">
            <v>1.7</v>
          </cell>
          <cell r="HE536">
            <v>-0.5</v>
          </cell>
          <cell r="HF536">
            <v>4.0999999999999996</v>
          </cell>
          <cell r="HG536">
            <v>4.8</v>
          </cell>
          <cell r="HH536">
            <v>-2.2000000000000002</v>
          </cell>
          <cell r="HI536">
            <v>2.1</v>
          </cell>
          <cell r="HJ536">
            <v>4.4000000000000004</v>
          </cell>
          <cell r="HK536">
            <v>6</v>
          </cell>
          <cell r="HL536">
            <v>2.6</v>
          </cell>
          <cell r="HM536">
            <v>9</v>
          </cell>
          <cell r="HN536">
            <v>8.6999999999999993</v>
          </cell>
          <cell r="HO536">
            <v>8.9</v>
          </cell>
        </row>
        <row r="537">
          <cell r="A537" t="str">
            <v>COGMGS6</v>
          </cell>
          <cell r="B537" t="str">
            <v>B. Imports of goods and services</v>
          </cell>
          <cell r="C537" t="str">
            <v>formula</v>
          </cell>
          <cell r="D537" t="str">
            <v>Mg + Ms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20.5</v>
          </cell>
          <cell r="BJ537">
            <v>12.1</v>
          </cell>
          <cell r="BK537">
            <v>13.6</v>
          </cell>
          <cell r="BL537">
            <v>4.5</v>
          </cell>
          <cell r="BM537">
            <v>12.3</v>
          </cell>
          <cell r="BN537">
            <v>-4.9000000000000004</v>
          </cell>
          <cell r="BO537">
            <v>-3.4</v>
          </cell>
          <cell r="BP537">
            <v>-0.6</v>
          </cell>
          <cell r="BQ537">
            <v>0.1</v>
          </cell>
          <cell r="BR537">
            <v>-2.1</v>
          </cell>
          <cell r="BS537">
            <v>-0.7</v>
          </cell>
          <cell r="BT537">
            <v>8.3000000000000007</v>
          </cell>
          <cell r="BU537">
            <v>11.2</v>
          </cell>
          <cell r="BV537">
            <v>17.5</v>
          </cell>
          <cell r="BW537">
            <v>9.1999999999999993</v>
          </cell>
          <cell r="BX537">
            <v>20.399999999999999</v>
          </cell>
          <cell r="BY537">
            <v>15.7</v>
          </cell>
          <cell r="BZ537">
            <v>11.3</v>
          </cell>
          <cell r="CA537">
            <v>9.5</v>
          </cell>
          <cell r="CB537">
            <v>14</v>
          </cell>
          <cell r="CC537">
            <v>10.3</v>
          </cell>
          <cell r="CD537">
            <v>7.9</v>
          </cell>
          <cell r="CE537">
            <v>1.8</v>
          </cell>
          <cell r="CF537">
            <v>4.0999999999999996</v>
          </cell>
          <cell r="CG537">
            <v>5.8</v>
          </cell>
          <cell r="CH537">
            <v>0.2</v>
          </cell>
          <cell r="CI537">
            <v>7.7</v>
          </cell>
          <cell r="CJ537">
            <v>16.100000000000001</v>
          </cell>
          <cell r="CK537">
            <v>21.8</v>
          </cell>
          <cell r="CL537">
            <v>11.5</v>
          </cell>
          <cell r="CM537">
            <v>29.7</v>
          </cell>
          <cell r="CN537">
            <v>28.2</v>
          </cell>
          <cell r="CO537">
            <v>28.3</v>
          </cell>
          <cell r="CP537">
            <v>22.3</v>
          </cell>
          <cell r="CQ537">
            <v>26.9</v>
          </cell>
          <cell r="CR537">
            <v>18</v>
          </cell>
          <cell r="CS537">
            <v>22.4</v>
          </cell>
          <cell r="CT537">
            <v>26.6</v>
          </cell>
          <cell r="CU537">
            <v>24.5</v>
          </cell>
          <cell r="CV537">
            <v>23.1</v>
          </cell>
          <cell r="CW537">
            <v>22.1</v>
          </cell>
          <cell r="CX537">
            <v>11.9</v>
          </cell>
          <cell r="CY537">
            <v>1.6</v>
          </cell>
          <cell r="CZ537">
            <v>-5</v>
          </cell>
          <cell r="DA537">
            <v>6.5</v>
          </cell>
          <cell r="DB537">
            <v>-1.1000000000000001</v>
          </cell>
          <cell r="DC537">
            <v>6.4</v>
          </cell>
          <cell r="DD537">
            <v>11.3</v>
          </cell>
          <cell r="DE537">
            <v>23.7</v>
          </cell>
          <cell r="DF537">
            <v>10.1</v>
          </cell>
          <cell r="DG537">
            <v>17.600000000000001</v>
          </cell>
          <cell r="DH537">
            <v>16.399999999999999</v>
          </cell>
          <cell r="DI537">
            <v>19</v>
          </cell>
          <cell r="DJ537">
            <v>15.7</v>
          </cell>
          <cell r="DK537">
            <v>17.100000000000001</v>
          </cell>
          <cell r="DL537">
            <v>20.7</v>
          </cell>
          <cell r="DM537">
            <v>22.2</v>
          </cell>
          <cell r="DN537">
            <v>19.7</v>
          </cell>
          <cell r="DO537">
            <v>21</v>
          </cell>
          <cell r="DP537">
            <v>20.9</v>
          </cell>
          <cell r="DQ537">
            <v>15.6</v>
          </cell>
          <cell r="DR537">
            <v>12.6</v>
          </cell>
          <cell r="DS537">
            <v>14.6</v>
          </cell>
          <cell r="DT537">
            <v>4.8</v>
          </cell>
          <cell r="DU537">
            <v>11.6</v>
          </cell>
          <cell r="DV537">
            <v>9.5</v>
          </cell>
          <cell r="DW537">
            <v>13.8</v>
          </cell>
          <cell r="DX537">
            <v>13.5</v>
          </cell>
          <cell r="DY537">
            <v>16</v>
          </cell>
          <cell r="DZ537">
            <v>13.3</v>
          </cell>
          <cell r="EA537">
            <v>18.600000000000001</v>
          </cell>
          <cell r="EB537">
            <v>12.4</v>
          </cell>
          <cell r="EC537">
            <v>13</v>
          </cell>
          <cell r="ED537">
            <v>7.5</v>
          </cell>
          <cell r="EE537">
            <v>12.6</v>
          </cell>
          <cell r="EF537">
            <v>6.8</v>
          </cell>
          <cell r="EG537">
            <v>2.9</v>
          </cell>
          <cell r="EH537">
            <v>2.5</v>
          </cell>
          <cell r="EI537">
            <v>7.7</v>
          </cell>
          <cell r="EJ537">
            <v>4.9000000000000004</v>
          </cell>
          <cell r="EK537">
            <v>7.1</v>
          </cell>
          <cell r="EL537">
            <v>8.4</v>
          </cell>
          <cell r="EM537">
            <v>10.4</v>
          </cell>
          <cell r="EN537">
            <v>8.6</v>
          </cell>
          <cell r="EO537">
            <v>8.6999999999999993</v>
          </cell>
          <cell r="EP537">
            <v>-0.7</v>
          </cell>
          <cell r="EQ537">
            <v>-2.6</v>
          </cell>
          <cell r="ER537">
            <v>-10.7</v>
          </cell>
          <cell r="ES537">
            <v>-12.8</v>
          </cell>
          <cell r="ET537">
            <v>-6.9</v>
          </cell>
          <cell r="EU537">
            <v>-11.2</v>
          </cell>
          <cell r="EV537">
            <v>-9.6</v>
          </cell>
          <cell r="EW537">
            <v>3.4</v>
          </cell>
          <cell r="EX537">
            <v>8.5</v>
          </cell>
          <cell r="EY537">
            <v>-2.2999999999999998</v>
          </cell>
          <cell r="EZ537">
            <v>18.2</v>
          </cell>
          <cell r="FA537">
            <v>18.3</v>
          </cell>
          <cell r="FB537">
            <v>18.899999999999999</v>
          </cell>
          <cell r="FC537">
            <v>13.4</v>
          </cell>
          <cell r="FD537">
            <v>17.100000000000001</v>
          </cell>
          <cell r="FE537">
            <v>6.4</v>
          </cell>
          <cell r="FF537">
            <v>1</v>
          </cell>
          <cell r="FG537">
            <v>-3.5</v>
          </cell>
          <cell r="FH537">
            <v>-6.4</v>
          </cell>
          <cell r="FI537">
            <v>-1</v>
          </cell>
          <cell r="FJ537">
            <v>-3.9</v>
          </cell>
          <cell r="FK537">
            <v>3.7</v>
          </cell>
          <cell r="FL537">
            <v>11.5</v>
          </cell>
          <cell r="FM537">
            <v>16.100000000000001</v>
          </cell>
          <cell r="FN537">
            <v>7</v>
          </cell>
          <cell r="FO537">
            <v>16.399999999999999</v>
          </cell>
          <cell r="FP537">
            <v>7.3</v>
          </cell>
          <cell r="FQ537">
            <v>8</v>
          </cell>
          <cell r="FR537">
            <v>14.6</v>
          </cell>
          <cell r="FS537">
            <v>11.4</v>
          </cell>
          <cell r="FT537">
            <v>17</v>
          </cell>
          <cell r="FU537">
            <v>22.8</v>
          </cell>
          <cell r="FV537">
            <v>12.8</v>
          </cell>
          <cell r="FW537">
            <v>6.9</v>
          </cell>
          <cell r="FX537">
            <v>14.4</v>
          </cell>
          <cell r="FY537">
            <v>5</v>
          </cell>
          <cell r="FZ537">
            <v>7.5</v>
          </cell>
          <cell r="GA537">
            <v>12.2</v>
          </cell>
          <cell r="GB537">
            <v>12</v>
          </cell>
          <cell r="GC537">
            <v>9.3000000000000007</v>
          </cell>
          <cell r="GD537">
            <v>13</v>
          </cell>
          <cell r="GE537">
            <v>6.9</v>
          </cell>
          <cell r="GF537">
            <v>8</v>
          </cell>
          <cell r="GG537">
            <v>12</v>
          </cell>
          <cell r="GH537">
            <v>9.9</v>
          </cell>
          <cell r="GI537">
            <v>6.6</v>
          </cell>
          <cell r="GJ537">
            <v>12.2</v>
          </cell>
          <cell r="GK537">
            <v>9</v>
          </cell>
          <cell r="GL537">
            <v>8.3000000000000007</v>
          </cell>
          <cell r="GM537">
            <v>9.1</v>
          </cell>
          <cell r="GN537">
            <v>11.1</v>
          </cell>
          <cell r="GO537">
            <v>5.4</v>
          </cell>
          <cell r="GP537">
            <v>1.6</v>
          </cell>
          <cell r="GQ537">
            <v>-3.6</v>
          </cell>
          <cell r="GR537">
            <v>3.2</v>
          </cell>
          <cell r="GS537">
            <v>-19.600000000000001</v>
          </cell>
          <cell r="GT537">
            <v>-9.6</v>
          </cell>
          <cell r="GU537">
            <v>-6.4</v>
          </cell>
          <cell r="GV537">
            <v>2.8</v>
          </cell>
          <cell r="GW537">
            <v>-8</v>
          </cell>
          <cell r="GX537">
            <v>26.8</v>
          </cell>
          <cell r="GY537">
            <v>22.1</v>
          </cell>
          <cell r="GZ537">
            <v>18</v>
          </cell>
          <cell r="HA537">
            <v>8.6999999999999993</v>
          </cell>
          <cell r="HB537">
            <v>18.2</v>
          </cell>
          <cell r="HC537">
            <v>12.9</v>
          </cell>
          <cell r="HD537">
            <v>3</v>
          </cell>
          <cell r="HE537">
            <v>2.1</v>
          </cell>
          <cell r="HF537">
            <v>5.4</v>
          </cell>
          <cell r="HG537">
            <v>5.6</v>
          </cell>
          <cell r="HH537">
            <v>-0.1</v>
          </cell>
          <cell r="HI537">
            <v>2.5</v>
          </cell>
          <cell r="HJ537">
            <v>4.9000000000000004</v>
          </cell>
          <cell r="HK537">
            <v>7</v>
          </cell>
          <cell r="HL537">
            <v>3.6</v>
          </cell>
          <cell r="HM537">
            <v>9.6999999999999993</v>
          </cell>
          <cell r="HN537">
            <v>8.9</v>
          </cell>
          <cell r="HO537">
            <v>9.5</v>
          </cell>
        </row>
        <row r="538">
          <cell r="A538">
            <v>0</v>
          </cell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0</v>
          </cell>
          <cell r="BM538">
            <v>0</v>
          </cell>
          <cell r="BN538">
            <v>0</v>
          </cell>
          <cell r="BO538">
            <v>0</v>
          </cell>
          <cell r="BP538">
            <v>0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0</v>
          </cell>
          <cell r="CN538">
            <v>0</v>
          </cell>
          <cell r="CO538">
            <v>0</v>
          </cell>
          <cell r="CP538">
            <v>0</v>
          </cell>
          <cell r="CQ538">
            <v>0</v>
          </cell>
          <cell r="CR538">
            <v>0</v>
          </cell>
          <cell r="CS538">
            <v>0</v>
          </cell>
          <cell r="CT538">
            <v>0</v>
          </cell>
          <cell r="CU538">
            <v>0</v>
          </cell>
          <cell r="CV538">
            <v>0</v>
          </cell>
          <cell r="CW538">
            <v>0</v>
          </cell>
          <cell r="CX538">
            <v>0</v>
          </cell>
          <cell r="CY538">
            <v>0</v>
          </cell>
          <cell r="CZ538">
            <v>0</v>
          </cell>
          <cell r="DA538">
            <v>0</v>
          </cell>
          <cell r="DB538">
            <v>0</v>
          </cell>
          <cell r="DC538">
            <v>0</v>
          </cell>
          <cell r="DD538">
            <v>0</v>
          </cell>
          <cell r="DE538">
            <v>0</v>
          </cell>
          <cell r="DF538">
            <v>0</v>
          </cell>
          <cell r="DG538">
            <v>0</v>
          </cell>
          <cell r="DH538">
            <v>0</v>
          </cell>
          <cell r="DI538">
            <v>0</v>
          </cell>
          <cell r="DJ538">
            <v>0</v>
          </cell>
          <cell r="DK538">
            <v>0</v>
          </cell>
          <cell r="DL538">
            <v>0</v>
          </cell>
          <cell r="DM538">
            <v>0</v>
          </cell>
          <cell r="DN538">
            <v>0</v>
          </cell>
          <cell r="DO538">
            <v>0</v>
          </cell>
          <cell r="DP538">
            <v>0</v>
          </cell>
          <cell r="DQ538">
            <v>0</v>
          </cell>
          <cell r="DR538">
            <v>0</v>
          </cell>
          <cell r="DS538">
            <v>0</v>
          </cell>
          <cell r="DT538">
            <v>0</v>
          </cell>
          <cell r="DU538">
            <v>0</v>
          </cell>
          <cell r="DV538">
            <v>0</v>
          </cell>
          <cell r="DW538">
            <v>0</v>
          </cell>
          <cell r="DX538">
            <v>0</v>
          </cell>
          <cell r="DY538">
            <v>0</v>
          </cell>
          <cell r="DZ538">
            <v>0</v>
          </cell>
          <cell r="EA538">
            <v>0</v>
          </cell>
          <cell r="EB538">
            <v>0</v>
          </cell>
          <cell r="EC538">
            <v>0</v>
          </cell>
          <cell r="ED538">
            <v>0</v>
          </cell>
          <cell r="EE538">
            <v>0</v>
          </cell>
          <cell r="EF538">
            <v>0</v>
          </cell>
          <cell r="EG538">
            <v>0</v>
          </cell>
          <cell r="EH538">
            <v>0</v>
          </cell>
          <cell r="EI538">
            <v>0</v>
          </cell>
          <cell r="EJ538">
            <v>0</v>
          </cell>
          <cell r="EK538">
            <v>0</v>
          </cell>
          <cell r="EL538">
            <v>0</v>
          </cell>
          <cell r="EM538">
            <v>0</v>
          </cell>
          <cell r="EN538">
            <v>0</v>
          </cell>
          <cell r="EO538">
            <v>0</v>
          </cell>
          <cell r="EP538">
            <v>0</v>
          </cell>
          <cell r="EQ538">
            <v>0</v>
          </cell>
          <cell r="ER538">
            <v>0</v>
          </cell>
          <cell r="ES538">
            <v>0</v>
          </cell>
          <cell r="ET538">
            <v>0</v>
          </cell>
          <cell r="EU538">
            <v>0</v>
          </cell>
          <cell r="EV538">
            <v>0</v>
          </cell>
          <cell r="EW538">
            <v>0</v>
          </cell>
          <cell r="EX538">
            <v>0</v>
          </cell>
          <cell r="EY538">
            <v>0</v>
          </cell>
          <cell r="EZ538">
            <v>0</v>
          </cell>
          <cell r="FA538">
            <v>0</v>
          </cell>
          <cell r="FB538">
            <v>0</v>
          </cell>
          <cell r="FC538">
            <v>0</v>
          </cell>
          <cell r="FD538">
            <v>0</v>
          </cell>
          <cell r="FE538">
            <v>0</v>
          </cell>
          <cell r="FF538">
            <v>0</v>
          </cell>
          <cell r="FG538">
            <v>0</v>
          </cell>
          <cell r="FH538">
            <v>0</v>
          </cell>
          <cell r="FI538">
            <v>0</v>
          </cell>
          <cell r="FJ538">
            <v>0</v>
          </cell>
          <cell r="FK538">
            <v>0</v>
          </cell>
          <cell r="FL538">
            <v>0</v>
          </cell>
          <cell r="FM538">
            <v>0</v>
          </cell>
          <cell r="FN538">
            <v>0</v>
          </cell>
          <cell r="FO538">
            <v>0</v>
          </cell>
          <cell r="FP538">
            <v>0</v>
          </cell>
          <cell r="FQ538">
            <v>0</v>
          </cell>
          <cell r="FR538">
            <v>0</v>
          </cell>
          <cell r="FS538">
            <v>0</v>
          </cell>
          <cell r="FT538">
            <v>0</v>
          </cell>
          <cell r="FU538">
            <v>0</v>
          </cell>
          <cell r="FV538">
            <v>0</v>
          </cell>
          <cell r="FW538">
            <v>0</v>
          </cell>
          <cell r="FX538">
            <v>0</v>
          </cell>
          <cell r="FY538">
            <v>0</v>
          </cell>
          <cell r="FZ538">
            <v>0</v>
          </cell>
          <cell r="GA538">
            <v>0</v>
          </cell>
          <cell r="GB538">
            <v>0</v>
          </cell>
          <cell r="GC538">
            <v>0</v>
          </cell>
          <cell r="GD538">
            <v>0</v>
          </cell>
          <cell r="GE538">
            <v>0</v>
          </cell>
          <cell r="GF538">
            <v>0</v>
          </cell>
          <cell r="GG538">
            <v>0</v>
          </cell>
          <cell r="GH538">
            <v>0</v>
          </cell>
          <cell r="GI538">
            <v>0</v>
          </cell>
          <cell r="GJ538">
            <v>0</v>
          </cell>
          <cell r="GK538">
            <v>0</v>
          </cell>
          <cell r="GL538">
            <v>0</v>
          </cell>
          <cell r="GM538">
            <v>0</v>
          </cell>
          <cell r="GN538">
            <v>0</v>
          </cell>
          <cell r="GO538">
            <v>0</v>
          </cell>
          <cell r="GP538">
            <v>0</v>
          </cell>
          <cell r="GQ538">
            <v>0</v>
          </cell>
          <cell r="GR538">
            <v>0</v>
          </cell>
          <cell r="GS538">
            <v>0</v>
          </cell>
          <cell r="GT538">
            <v>0</v>
          </cell>
          <cell r="GU538">
            <v>0</v>
          </cell>
          <cell r="GV538">
            <v>0</v>
          </cell>
          <cell r="GW538">
            <v>0</v>
          </cell>
          <cell r="GX538">
            <v>0</v>
          </cell>
          <cell r="GY538">
            <v>0</v>
          </cell>
          <cell r="GZ538">
            <v>0</v>
          </cell>
          <cell r="HA538">
            <v>0</v>
          </cell>
          <cell r="HB538">
            <v>0</v>
          </cell>
          <cell r="HC538">
            <v>0</v>
          </cell>
          <cell r="HD538">
            <v>0</v>
          </cell>
          <cell r="HE538">
            <v>0</v>
          </cell>
          <cell r="HF538">
            <v>0</v>
          </cell>
          <cell r="HG538">
            <v>0</v>
          </cell>
          <cell r="HH538">
            <v>0</v>
          </cell>
          <cell r="HI538">
            <v>0</v>
          </cell>
          <cell r="HJ538">
            <v>0</v>
          </cell>
          <cell r="HK538">
            <v>0</v>
          </cell>
          <cell r="HL538">
            <v>0</v>
          </cell>
          <cell r="HM538">
            <v>0</v>
          </cell>
          <cell r="HN538">
            <v>0</v>
          </cell>
          <cell r="HO538">
            <v>0</v>
          </cell>
        </row>
        <row r="539">
          <cell r="A539" t="str">
            <v>CURGDP6</v>
          </cell>
          <cell r="B539" t="str">
            <v>Gross domestic product</v>
          </cell>
          <cell r="C539" t="str">
            <v>formula</v>
          </cell>
          <cell r="D539" t="str">
            <v>NXGS + DD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31753</v>
          </cell>
          <cell r="BE539">
            <v>34829</v>
          </cell>
          <cell r="BF539">
            <v>38021</v>
          </cell>
          <cell r="BG539">
            <v>39017</v>
          </cell>
          <cell r="BH539">
            <v>143619</v>
          </cell>
          <cell r="BI539">
            <v>39376</v>
          </cell>
          <cell r="BJ539">
            <v>41166</v>
          </cell>
          <cell r="BK539">
            <v>44885</v>
          </cell>
          <cell r="BL539">
            <v>48150</v>
          </cell>
          <cell r="BM539">
            <v>173578</v>
          </cell>
          <cell r="BN539">
            <v>45698</v>
          </cell>
          <cell r="BO539">
            <v>46641</v>
          </cell>
          <cell r="BP539">
            <v>51474</v>
          </cell>
          <cell r="BQ539">
            <v>52192</v>
          </cell>
          <cell r="BR539">
            <v>196005</v>
          </cell>
          <cell r="BS539">
            <v>48061</v>
          </cell>
          <cell r="BT539">
            <v>51113</v>
          </cell>
          <cell r="BU539">
            <v>56989</v>
          </cell>
          <cell r="BV539">
            <v>61119</v>
          </cell>
          <cell r="BW539">
            <v>217281</v>
          </cell>
          <cell r="BX539">
            <v>58936</v>
          </cell>
          <cell r="BY539">
            <v>63922</v>
          </cell>
          <cell r="BZ539">
            <v>69741</v>
          </cell>
          <cell r="CA539">
            <v>69393</v>
          </cell>
          <cell r="CB539">
            <v>261992</v>
          </cell>
          <cell r="CC539">
            <v>67354</v>
          </cell>
          <cell r="CD539">
            <v>67087</v>
          </cell>
          <cell r="CE539">
            <v>71300</v>
          </cell>
          <cell r="CF539">
            <v>72386</v>
          </cell>
          <cell r="CG539">
            <v>278128</v>
          </cell>
          <cell r="CH539">
            <v>70571</v>
          </cell>
          <cell r="CI539">
            <v>74616</v>
          </cell>
          <cell r="CJ539">
            <v>85058</v>
          </cell>
          <cell r="CK539">
            <v>90281</v>
          </cell>
          <cell r="CL539">
            <v>320525</v>
          </cell>
          <cell r="CM539">
            <v>86263</v>
          </cell>
          <cell r="CN539">
            <v>91874</v>
          </cell>
          <cell r="CO539">
            <v>107442</v>
          </cell>
          <cell r="CP539">
            <v>109192</v>
          </cell>
          <cell r="CQ539">
            <v>394770</v>
          </cell>
          <cell r="CR539">
            <v>102429</v>
          </cell>
          <cell r="CS539">
            <v>109030</v>
          </cell>
          <cell r="CT539">
            <v>124467</v>
          </cell>
          <cell r="CU539">
            <v>130151</v>
          </cell>
          <cell r="CV539">
            <v>466076</v>
          </cell>
          <cell r="CW539">
            <v>120455</v>
          </cell>
          <cell r="CX539">
            <v>128238</v>
          </cell>
          <cell r="CY539">
            <v>141935</v>
          </cell>
          <cell r="CZ539">
            <v>145931</v>
          </cell>
          <cell r="DA539">
            <v>536558</v>
          </cell>
          <cell r="DB539">
            <v>133562</v>
          </cell>
          <cell r="DC539">
            <v>143368</v>
          </cell>
          <cell r="DD539">
            <v>159114</v>
          </cell>
          <cell r="DE539">
            <v>163214</v>
          </cell>
          <cell r="DF539">
            <v>599256</v>
          </cell>
          <cell r="DG539">
            <v>152222</v>
          </cell>
          <cell r="DH539">
            <v>164347</v>
          </cell>
          <cell r="DI539">
            <v>184188</v>
          </cell>
          <cell r="DJ539">
            <v>190566</v>
          </cell>
          <cell r="DK539">
            <v>691323</v>
          </cell>
          <cell r="DL539">
            <v>180376</v>
          </cell>
          <cell r="DM539">
            <v>193045</v>
          </cell>
          <cell r="DN539">
            <v>214123</v>
          </cell>
          <cell r="DO539">
            <v>219585</v>
          </cell>
          <cell r="DP539">
            <v>807130</v>
          </cell>
          <cell r="DQ539">
            <v>209714</v>
          </cell>
          <cell r="DR539">
            <v>223021</v>
          </cell>
          <cell r="DS539">
            <v>246164</v>
          </cell>
          <cell r="DT539">
            <v>252109</v>
          </cell>
          <cell r="DU539">
            <v>931010</v>
          </cell>
          <cell r="DV539">
            <v>241043</v>
          </cell>
          <cell r="DW539">
            <v>254157</v>
          </cell>
          <cell r="DX539">
            <v>273827</v>
          </cell>
          <cell r="DY539">
            <v>280583</v>
          </cell>
          <cell r="DZ539">
            <v>1049610</v>
          </cell>
          <cell r="EA539">
            <v>258819</v>
          </cell>
          <cell r="EB539">
            <v>271769</v>
          </cell>
          <cell r="EC539">
            <v>289442</v>
          </cell>
          <cell r="ED539">
            <v>298976</v>
          </cell>
          <cell r="EE539">
            <v>1119006</v>
          </cell>
          <cell r="EF539">
            <v>279132</v>
          </cell>
          <cell r="EG539">
            <v>298035</v>
          </cell>
          <cell r="EH539">
            <v>319919</v>
          </cell>
          <cell r="EI539">
            <v>338215</v>
          </cell>
          <cell r="EJ539">
            <v>1235301</v>
          </cell>
          <cell r="EK539">
            <v>314111</v>
          </cell>
          <cell r="EL539">
            <v>340130</v>
          </cell>
          <cell r="EM539">
            <v>359487</v>
          </cell>
          <cell r="EN539">
            <v>359355</v>
          </cell>
          <cell r="EO539">
            <v>1373083</v>
          </cell>
          <cell r="EP539">
            <v>316887</v>
          </cell>
          <cell r="EQ539">
            <v>326177</v>
          </cell>
          <cell r="ER539">
            <v>333161</v>
          </cell>
          <cell r="ES539">
            <v>331849</v>
          </cell>
          <cell r="ET539">
            <v>1308074</v>
          </cell>
          <cell r="EU539">
            <v>300174</v>
          </cell>
          <cell r="EV539">
            <v>315431</v>
          </cell>
          <cell r="EW539">
            <v>329289</v>
          </cell>
          <cell r="EX539">
            <v>341052</v>
          </cell>
          <cell r="EY539">
            <v>1285946</v>
          </cell>
          <cell r="EZ539">
            <v>321039</v>
          </cell>
          <cell r="FA539">
            <v>325717</v>
          </cell>
          <cell r="FB539">
            <v>342978</v>
          </cell>
          <cell r="FC539">
            <v>347767</v>
          </cell>
          <cell r="FD539">
            <v>1337501</v>
          </cell>
          <cell r="FE539">
            <v>318843</v>
          </cell>
          <cell r="FF539">
            <v>322470</v>
          </cell>
          <cell r="FG539">
            <v>336906</v>
          </cell>
          <cell r="FH539">
            <v>342923</v>
          </cell>
          <cell r="FI539">
            <v>1321142</v>
          </cell>
          <cell r="FJ539">
            <v>308313</v>
          </cell>
          <cell r="FK539">
            <v>315423</v>
          </cell>
          <cell r="FL539">
            <v>333309</v>
          </cell>
          <cell r="FM539">
            <v>340295</v>
          </cell>
          <cell r="FN539">
            <v>1297341</v>
          </cell>
          <cell r="FO539">
            <v>304457</v>
          </cell>
          <cell r="FP539">
            <v>293356</v>
          </cell>
          <cell r="FQ539">
            <v>323046</v>
          </cell>
          <cell r="FR539">
            <v>335810</v>
          </cell>
          <cell r="FS539">
            <v>1256669</v>
          </cell>
          <cell r="FT539">
            <v>313811</v>
          </cell>
          <cell r="FU539">
            <v>317077</v>
          </cell>
          <cell r="FV539">
            <v>333880</v>
          </cell>
          <cell r="FW539">
            <v>352181</v>
          </cell>
          <cell r="FX539">
            <v>1316949</v>
          </cell>
          <cell r="FY539">
            <v>327783</v>
          </cell>
          <cell r="FZ539">
            <v>338730</v>
          </cell>
          <cell r="GA539">
            <v>363813</v>
          </cell>
          <cell r="GB539">
            <v>381799</v>
          </cell>
          <cell r="GC539">
            <v>1412125</v>
          </cell>
          <cell r="GD539">
            <v>355347</v>
          </cell>
          <cell r="GE539">
            <v>357109</v>
          </cell>
          <cell r="GF539">
            <v>382405</v>
          </cell>
          <cell r="GG539">
            <v>408491</v>
          </cell>
          <cell r="GH539">
            <v>1503351</v>
          </cell>
          <cell r="GI539">
            <v>381839</v>
          </cell>
          <cell r="GJ539">
            <v>386249</v>
          </cell>
          <cell r="GK539">
            <v>423798</v>
          </cell>
          <cell r="GL539">
            <v>458870</v>
          </cell>
          <cell r="GM539">
            <v>1650756</v>
          </cell>
          <cell r="GN539">
            <v>418762</v>
          </cell>
          <cell r="GO539">
            <v>409388</v>
          </cell>
          <cell r="GP539">
            <v>436152</v>
          </cell>
          <cell r="GQ539">
            <v>443186</v>
          </cell>
          <cell r="GR539">
            <v>1707487</v>
          </cell>
          <cell r="GS539">
            <v>389033</v>
          </cell>
          <cell r="GT539">
            <v>396706</v>
          </cell>
          <cell r="GU539">
            <v>421283</v>
          </cell>
          <cell r="GV539">
            <v>452223</v>
          </cell>
          <cell r="GW539">
            <v>1659245</v>
          </cell>
          <cell r="GX539">
            <v>422783</v>
          </cell>
          <cell r="GY539">
            <v>412768</v>
          </cell>
          <cell r="GZ539">
            <v>457012</v>
          </cell>
          <cell r="HA539">
            <v>484220</v>
          </cell>
          <cell r="HB539">
            <v>1776783</v>
          </cell>
          <cell r="HC539">
            <v>463743</v>
          </cell>
          <cell r="HD539">
            <v>456986</v>
          </cell>
          <cell r="HE539">
            <v>495944</v>
          </cell>
          <cell r="HF539">
            <v>519410</v>
          </cell>
          <cell r="HG539">
            <v>1936083</v>
          </cell>
          <cell r="HH539">
            <v>485123</v>
          </cell>
          <cell r="HI539">
            <v>474740</v>
          </cell>
          <cell r="HJ539">
            <v>524846</v>
          </cell>
          <cell r="HK539">
            <v>557236</v>
          </cell>
          <cell r="HL539">
            <v>2041945</v>
          </cell>
          <cell r="HM539">
            <v>505750</v>
          </cell>
          <cell r="HN539">
            <v>493586</v>
          </cell>
          <cell r="HO539">
            <v>549729</v>
          </cell>
        </row>
        <row r="540">
          <cell r="A540" t="str">
            <v>CURTXG6</v>
          </cell>
          <cell r="B540" t="str">
            <v>Total exports of goods</v>
          </cell>
          <cell r="C540" t="str">
            <v>BPM6</v>
          </cell>
          <cell r="D540" t="str">
            <v>Source Team 1B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19771</v>
          </cell>
          <cell r="BE540">
            <v>24649</v>
          </cell>
          <cell r="BF540">
            <v>26738</v>
          </cell>
          <cell r="BG540">
            <v>27207</v>
          </cell>
          <cell r="BH540">
            <v>98365</v>
          </cell>
          <cell r="BI540">
            <v>25554</v>
          </cell>
          <cell r="BJ540">
            <v>29509</v>
          </cell>
          <cell r="BK540">
            <v>33114</v>
          </cell>
          <cell r="BL540">
            <v>33795</v>
          </cell>
          <cell r="BM540">
            <v>121972</v>
          </cell>
          <cell r="BN540">
            <v>27910</v>
          </cell>
          <cell r="BO540">
            <v>30916</v>
          </cell>
          <cell r="BP540">
            <v>33281</v>
          </cell>
          <cell r="BQ540">
            <v>34392</v>
          </cell>
          <cell r="BR540">
            <v>126499</v>
          </cell>
          <cell r="BS540">
            <v>29328</v>
          </cell>
          <cell r="BT540">
            <v>36811</v>
          </cell>
          <cell r="BU540">
            <v>43449</v>
          </cell>
          <cell r="BV540">
            <v>48558</v>
          </cell>
          <cell r="BW540">
            <v>158146</v>
          </cell>
          <cell r="BX540">
            <v>44771</v>
          </cell>
          <cell r="BY540">
            <v>52835</v>
          </cell>
          <cell r="BZ540">
            <v>59440</v>
          </cell>
          <cell r="CA540">
            <v>59816</v>
          </cell>
          <cell r="CB540">
            <v>216862</v>
          </cell>
          <cell r="CC540">
            <v>53266</v>
          </cell>
          <cell r="CD540">
            <v>57324</v>
          </cell>
          <cell r="CE540">
            <v>59080</v>
          </cell>
          <cell r="CF540">
            <v>59653</v>
          </cell>
          <cell r="CG540">
            <v>229323</v>
          </cell>
          <cell r="CH540">
            <v>51263</v>
          </cell>
          <cell r="CI540">
            <v>62743</v>
          </cell>
          <cell r="CJ540">
            <v>72502</v>
          </cell>
          <cell r="CK540">
            <v>79421</v>
          </cell>
          <cell r="CL540">
            <v>265929</v>
          </cell>
          <cell r="CM540">
            <v>70711</v>
          </cell>
          <cell r="CN540">
            <v>85436</v>
          </cell>
          <cell r="CO540">
            <v>98438</v>
          </cell>
          <cell r="CP540">
            <v>101346</v>
          </cell>
          <cell r="CQ540">
            <v>355931</v>
          </cell>
          <cell r="CR540">
            <v>90060</v>
          </cell>
          <cell r="CS540">
            <v>106950</v>
          </cell>
          <cell r="CT540">
            <v>126189</v>
          </cell>
          <cell r="CU540">
            <v>132187</v>
          </cell>
          <cell r="CV540">
            <v>455386</v>
          </cell>
          <cell r="CW540">
            <v>112000</v>
          </cell>
          <cell r="CX540">
            <v>126809</v>
          </cell>
          <cell r="CY540">
            <v>140886</v>
          </cell>
          <cell r="CZ540">
            <v>137173</v>
          </cell>
          <cell r="DA540">
            <v>516868</v>
          </cell>
          <cell r="DB540">
            <v>116571</v>
          </cell>
          <cell r="DC540">
            <v>137626</v>
          </cell>
          <cell r="DD540">
            <v>152453</v>
          </cell>
          <cell r="DE540">
            <v>165421</v>
          </cell>
          <cell r="DF540">
            <v>572071</v>
          </cell>
          <cell r="DG540">
            <v>136401</v>
          </cell>
          <cell r="DH540">
            <v>160100</v>
          </cell>
          <cell r="DI540">
            <v>184067</v>
          </cell>
          <cell r="DJ540">
            <v>197336</v>
          </cell>
          <cell r="DK540">
            <v>677904</v>
          </cell>
          <cell r="DL540">
            <v>169012</v>
          </cell>
          <cell r="DM540">
            <v>197427</v>
          </cell>
          <cell r="DN540">
            <v>221349</v>
          </cell>
          <cell r="DO540">
            <v>232642</v>
          </cell>
          <cell r="DP540">
            <v>820430</v>
          </cell>
          <cell r="DQ540">
            <v>198066</v>
          </cell>
          <cell r="DR540">
            <v>226028</v>
          </cell>
          <cell r="DS540">
            <v>255352</v>
          </cell>
          <cell r="DT540">
            <v>252120</v>
          </cell>
          <cell r="DU540">
            <v>931566</v>
          </cell>
          <cell r="DV540">
            <v>218657</v>
          </cell>
          <cell r="DW540">
            <v>252076</v>
          </cell>
          <cell r="DX540">
            <v>286538</v>
          </cell>
          <cell r="DY540">
            <v>285228</v>
          </cell>
          <cell r="DZ540">
            <v>1042499</v>
          </cell>
          <cell r="EA540">
            <v>258030</v>
          </cell>
          <cell r="EB540">
            <v>289857</v>
          </cell>
          <cell r="EC540">
            <v>330086</v>
          </cell>
          <cell r="ED540">
            <v>309584</v>
          </cell>
          <cell r="EE540">
            <v>1187557</v>
          </cell>
          <cell r="EF540">
            <v>279725</v>
          </cell>
          <cell r="EG540">
            <v>304705</v>
          </cell>
          <cell r="EH540">
            <v>341628</v>
          </cell>
          <cell r="EI540">
            <v>328355</v>
          </cell>
          <cell r="EJ540">
            <v>1254413</v>
          </cell>
          <cell r="EK540">
            <v>290308</v>
          </cell>
          <cell r="EL540">
            <v>327936</v>
          </cell>
          <cell r="EM540">
            <v>364494</v>
          </cell>
          <cell r="EN540">
            <v>356491</v>
          </cell>
          <cell r="EO540">
            <v>1339229</v>
          </cell>
          <cell r="EP540">
            <v>291744</v>
          </cell>
          <cell r="EQ540">
            <v>311801</v>
          </cell>
          <cell r="ER540">
            <v>324599</v>
          </cell>
          <cell r="ES540">
            <v>310951</v>
          </cell>
          <cell r="ET540">
            <v>1239095</v>
          </cell>
          <cell r="EU540">
            <v>260721</v>
          </cell>
          <cell r="EV540">
            <v>290966</v>
          </cell>
          <cell r="EW540">
            <v>334271</v>
          </cell>
          <cell r="EX540">
            <v>339364</v>
          </cell>
          <cell r="EY540">
            <v>1225322</v>
          </cell>
          <cell r="EZ540">
            <v>312039</v>
          </cell>
          <cell r="FA540">
            <v>344122</v>
          </cell>
          <cell r="FB540">
            <v>398739</v>
          </cell>
          <cell r="FC540">
            <v>384735</v>
          </cell>
          <cell r="FD540">
            <v>1439635</v>
          </cell>
          <cell r="FE540">
            <v>321174</v>
          </cell>
          <cell r="FF540">
            <v>333971</v>
          </cell>
          <cell r="FG540">
            <v>370865</v>
          </cell>
          <cell r="FH540">
            <v>352795</v>
          </cell>
          <cell r="FI540">
            <v>1378804</v>
          </cell>
          <cell r="FJ540">
            <v>302492</v>
          </cell>
          <cell r="FK540">
            <v>339454</v>
          </cell>
          <cell r="FL540">
            <v>407610</v>
          </cell>
          <cell r="FM540">
            <v>402574</v>
          </cell>
          <cell r="FN540">
            <v>1452130</v>
          </cell>
          <cell r="FO540">
            <v>358040</v>
          </cell>
          <cell r="FP540">
            <v>379933</v>
          </cell>
          <cell r="FQ540">
            <v>441204</v>
          </cell>
          <cell r="FR540">
            <v>451950</v>
          </cell>
          <cell r="FS540">
            <v>1631127</v>
          </cell>
          <cell r="FT540">
            <v>410607</v>
          </cell>
          <cell r="FU540">
            <v>453580</v>
          </cell>
          <cell r="FV540">
            <v>510036</v>
          </cell>
          <cell r="FW540">
            <v>517683</v>
          </cell>
          <cell r="FX540">
            <v>1891906</v>
          </cell>
          <cell r="FY540">
            <v>459532</v>
          </cell>
          <cell r="FZ540">
            <v>514826</v>
          </cell>
          <cell r="GA540">
            <v>586777</v>
          </cell>
          <cell r="GB540">
            <v>576284</v>
          </cell>
          <cell r="GC540">
            <v>2137419</v>
          </cell>
          <cell r="GD540">
            <v>519390</v>
          </cell>
          <cell r="GE540">
            <v>546541</v>
          </cell>
          <cell r="GF540">
            <v>641797</v>
          </cell>
          <cell r="GG540">
            <v>653335</v>
          </cell>
          <cell r="GH540">
            <v>2361062</v>
          </cell>
          <cell r="GI540">
            <v>558075</v>
          </cell>
          <cell r="GJ540">
            <v>612834</v>
          </cell>
          <cell r="GK540">
            <v>697030</v>
          </cell>
          <cell r="GL540">
            <v>706500</v>
          </cell>
          <cell r="GM540">
            <v>2574439</v>
          </cell>
          <cell r="GN540">
            <v>633388</v>
          </cell>
          <cell r="GO540">
            <v>668675</v>
          </cell>
          <cell r="GP540">
            <v>737122</v>
          </cell>
          <cell r="GQ540">
            <v>718996</v>
          </cell>
          <cell r="GR540">
            <v>2758181</v>
          </cell>
          <cell r="GS540">
            <v>503869</v>
          </cell>
          <cell r="GT540">
            <v>605033</v>
          </cell>
          <cell r="GU540">
            <v>643891</v>
          </cell>
          <cell r="GV540">
            <v>701601</v>
          </cell>
          <cell r="GW540">
            <v>2454394</v>
          </cell>
          <cell r="GX540">
            <v>626824</v>
          </cell>
          <cell r="GY540">
            <v>750086</v>
          </cell>
          <cell r="GZ540">
            <v>832549</v>
          </cell>
          <cell r="HA540">
            <v>812033</v>
          </cell>
          <cell r="HB540">
            <v>3021492</v>
          </cell>
          <cell r="HC540">
            <v>791746</v>
          </cell>
          <cell r="HD540">
            <v>816099</v>
          </cell>
          <cell r="HE540">
            <v>892222</v>
          </cell>
          <cell r="HF540">
            <v>906698</v>
          </cell>
          <cell r="HG540">
            <v>3406765</v>
          </cell>
          <cell r="HH540">
            <v>809078</v>
          </cell>
          <cell r="HI540">
            <v>871307</v>
          </cell>
          <cell r="HJ540">
            <v>953976</v>
          </cell>
          <cell r="HK540">
            <v>980409</v>
          </cell>
          <cell r="HL540">
            <v>3614770</v>
          </cell>
          <cell r="HM540">
            <v>886488</v>
          </cell>
          <cell r="HN540">
            <v>942005</v>
          </cell>
          <cell r="HO540">
            <v>1038885</v>
          </cell>
        </row>
        <row r="541">
          <cell r="A541" t="str">
            <v>CURXS6</v>
          </cell>
          <cell r="B541" t="str">
            <v>6. Exports of services</v>
          </cell>
          <cell r="C541" t="str">
            <v>BPM6</v>
          </cell>
          <cell r="D541" t="str">
            <v>Source Team 3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7009</v>
          </cell>
          <cell r="BE541">
            <v>7591</v>
          </cell>
          <cell r="BF541">
            <v>7291</v>
          </cell>
          <cell r="BG541">
            <v>7199</v>
          </cell>
          <cell r="BH541">
            <v>29090</v>
          </cell>
          <cell r="BI541">
            <v>8571</v>
          </cell>
          <cell r="BJ541">
            <v>8830</v>
          </cell>
          <cell r="BK541">
            <v>8830</v>
          </cell>
          <cell r="BL541">
            <v>8942</v>
          </cell>
          <cell r="BM541">
            <v>35174</v>
          </cell>
          <cell r="BN541">
            <v>10287</v>
          </cell>
          <cell r="BO541">
            <v>10036</v>
          </cell>
          <cell r="BP541">
            <v>9751</v>
          </cell>
          <cell r="BQ541">
            <v>9774</v>
          </cell>
          <cell r="BR541">
            <v>39848</v>
          </cell>
          <cell r="BS541">
            <v>10541</v>
          </cell>
          <cell r="BT541">
            <v>11268</v>
          </cell>
          <cell r="BU541">
            <v>11660</v>
          </cell>
          <cell r="BV541">
            <v>12776</v>
          </cell>
          <cell r="BW541">
            <v>46244</v>
          </cell>
          <cell r="BX541">
            <v>13344</v>
          </cell>
          <cell r="BY541">
            <v>14403</v>
          </cell>
          <cell r="BZ541">
            <v>13908</v>
          </cell>
          <cell r="CA541">
            <v>13841</v>
          </cell>
          <cell r="CB541">
            <v>55497</v>
          </cell>
          <cell r="CC541">
            <v>15802</v>
          </cell>
          <cell r="CD541">
            <v>15574</v>
          </cell>
          <cell r="CE541">
            <v>13930</v>
          </cell>
          <cell r="CF541">
            <v>14400</v>
          </cell>
          <cell r="CG541">
            <v>59707</v>
          </cell>
          <cell r="CH541">
            <v>16178</v>
          </cell>
          <cell r="CI541">
            <v>17113</v>
          </cell>
          <cell r="CJ541">
            <v>17597</v>
          </cell>
          <cell r="CK541">
            <v>18791</v>
          </cell>
          <cell r="CL541">
            <v>69678</v>
          </cell>
          <cell r="CM541">
            <v>20571</v>
          </cell>
          <cell r="CN541">
            <v>21949</v>
          </cell>
          <cell r="CO541">
            <v>22729</v>
          </cell>
          <cell r="CP541">
            <v>24004</v>
          </cell>
          <cell r="CQ541">
            <v>89253</v>
          </cell>
          <cell r="CR541">
            <v>24642</v>
          </cell>
          <cell r="CS541">
            <v>26426</v>
          </cell>
          <cell r="CT541">
            <v>25859</v>
          </cell>
          <cell r="CU541">
            <v>27599</v>
          </cell>
          <cell r="CV541">
            <v>104526</v>
          </cell>
          <cell r="CW541">
            <v>28357</v>
          </cell>
          <cell r="CX541">
            <v>29490</v>
          </cell>
          <cell r="CY541">
            <v>29047</v>
          </cell>
          <cell r="CZ541">
            <v>31143</v>
          </cell>
          <cell r="DA541">
            <v>118037</v>
          </cell>
          <cell r="DB541">
            <v>30915</v>
          </cell>
          <cell r="DC541">
            <v>32605</v>
          </cell>
          <cell r="DD541">
            <v>32530</v>
          </cell>
          <cell r="DE541">
            <v>34622</v>
          </cell>
          <cell r="DF541">
            <v>130671</v>
          </cell>
          <cell r="DG541">
            <v>35002</v>
          </cell>
          <cell r="DH541">
            <v>36720</v>
          </cell>
          <cell r="DI541">
            <v>36413</v>
          </cell>
          <cell r="DJ541">
            <v>38933</v>
          </cell>
          <cell r="DK541">
            <v>147068</v>
          </cell>
          <cell r="DL541">
            <v>40092</v>
          </cell>
          <cell r="DM541">
            <v>42366</v>
          </cell>
          <cell r="DN541">
            <v>42866</v>
          </cell>
          <cell r="DO541">
            <v>44324</v>
          </cell>
          <cell r="DP541">
            <v>169648</v>
          </cell>
          <cell r="DQ541">
            <v>44245</v>
          </cell>
          <cell r="DR541">
            <v>47072</v>
          </cell>
          <cell r="DS541">
            <v>48588</v>
          </cell>
          <cell r="DT541">
            <v>49070</v>
          </cell>
          <cell r="DU541">
            <v>188976</v>
          </cell>
          <cell r="DV541">
            <v>49858</v>
          </cell>
          <cell r="DW541">
            <v>51311</v>
          </cell>
          <cell r="DX541">
            <v>53089</v>
          </cell>
          <cell r="DY541">
            <v>55350</v>
          </cell>
          <cell r="DZ541">
            <v>209608</v>
          </cell>
          <cell r="EA541">
            <v>53467</v>
          </cell>
          <cell r="EB541">
            <v>55220</v>
          </cell>
          <cell r="EC541">
            <v>57090</v>
          </cell>
          <cell r="ED541">
            <v>58948</v>
          </cell>
          <cell r="EE541">
            <v>224725</v>
          </cell>
          <cell r="EF541">
            <v>59097</v>
          </cell>
          <cell r="EG541">
            <v>60491</v>
          </cell>
          <cell r="EH541">
            <v>62336</v>
          </cell>
          <cell r="EI541">
            <v>66833</v>
          </cell>
          <cell r="EJ541">
            <v>248757</v>
          </cell>
          <cell r="EK541">
            <v>61699</v>
          </cell>
          <cell r="EL541">
            <v>61614</v>
          </cell>
          <cell r="EM541">
            <v>59323</v>
          </cell>
          <cell r="EN541">
            <v>57750</v>
          </cell>
          <cell r="EO541">
            <v>240386</v>
          </cell>
          <cell r="EP541">
            <v>51326</v>
          </cell>
          <cell r="EQ541">
            <v>50572</v>
          </cell>
          <cell r="ER541">
            <v>53204</v>
          </cell>
          <cell r="ES541">
            <v>55603</v>
          </cell>
          <cell r="ET541">
            <v>210705</v>
          </cell>
          <cell r="EU541">
            <v>51680</v>
          </cell>
          <cell r="EV541">
            <v>52437</v>
          </cell>
          <cell r="EW541">
            <v>57914</v>
          </cell>
          <cell r="EX541">
            <v>62147</v>
          </cell>
          <cell r="EY541">
            <v>224178</v>
          </cell>
          <cell r="EZ541">
            <v>57703</v>
          </cell>
          <cell r="FA541">
            <v>59704</v>
          </cell>
          <cell r="FB541">
            <v>63795</v>
          </cell>
          <cell r="FC541">
            <v>64835</v>
          </cell>
          <cell r="FD541">
            <v>246037</v>
          </cell>
          <cell r="FE541">
            <v>59710</v>
          </cell>
          <cell r="FF541">
            <v>60794</v>
          </cell>
          <cell r="FG541">
            <v>61024</v>
          </cell>
          <cell r="FH541">
            <v>61630</v>
          </cell>
          <cell r="FI541">
            <v>243158</v>
          </cell>
          <cell r="FJ541">
            <v>58766</v>
          </cell>
          <cell r="FK541">
            <v>63808</v>
          </cell>
          <cell r="FL541">
            <v>67880</v>
          </cell>
          <cell r="FM541">
            <v>70902</v>
          </cell>
          <cell r="FN541">
            <v>261356</v>
          </cell>
          <cell r="FO541">
            <v>64993</v>
          </cell>
          <cell r="FP541">
            <v>51014</v>
          </cell>
          <cell r="FQ541">
            <v>71011</v>
          </cell>
          <cell r="FR541">
            <v>76610</v>
          </cell>
          <cell r="FS541">
            <v>263628</v>
          </cell>
          <cell r="FT541">
            <v>74477</v>
          </cell>
          <cell r="FU541">
            <v>74756</v>
          </cell>
          <cell r="FV541">
            <v>83258</v>
          </cell>
          <cell r="FW541">
            <v>85126</v>
          </cell>
          <cell r="FX541">
            <v>317617</v>
          </cell>
          <cell r="FY541">
            <v>86145</v>
          </cell>
          <cell r="FZ541">
            <v>86084</v>
          </cell>
          <cell r="GA541">
            <v>96203</v>
          </cell>
          <cell r="GB541">
            <v>100006</v>
          </cell>
          <cell r="GC541">
            <v>368438</v>
          </cell>
          <cell r="GD541">
            <v>99671</v>
          </cell>
          <cell r="GE541">
            <v>100499</v>
          </cell>
          <cell r="GF541">
            <v>109096</v>
          </cell>
          <cell r="GG541">
            <v>113655</v>
          </cell>
          <cell r="GH541">
            <v>422921</v>
          </cell>
          <cell r="GI541">
            <v>119951</v>
          </cell>
          <cell r="GJ541">
            <v>115229</v>
          </cell>
          <cell r="GK541">
            <v>131666</v>
          </cell>
          <cell r="GL541">
            <v>135929</v>
          </cell>
          <cell r="GM541">
            <v>502775</v>
          </cell>
          <cell r="GN541">
            <v>137092</v>
          </cell>
          <cell r="GO541">
            <v>130149</v>
          </cell>
          <cell r="GP541">
            <v>143406</v>
          </cell>
          <cell r="GQ541">
            <v>133711</v>
          </cell>
          <cell r="GR541">
            <v>544358</v>
          </cell>
          <cell r="GS541">
            <v>120793</v>
          </cell>
          <cell r="GT541">
            <v>109740</v>
          </cell>
          <cell r="GU541">
            <v>129893</v>
          </cell>
          <cell r="GV541">
            <v>140877</v>
          </cell>
          <cell r="GW541">
            <v>501303</v>
          </cell>
          <cell r="GX541">
            <v>149918</v>
          </cell>
          <cell r="GY541">
            <v>143982</v>
          </cell>
          <cell r="GZ541">
            <v>165174</v>
          </cell>
          <cell r="HA541">
            <v>167096</v>
          </cell>
          <cell r="HB541">
            <v>626170</v>
          </cell>
          <cell r="HC541">
            <v>170811</v>
          </cell>
          <cell r="HD541">
            <v>166811</v>
          </cell>
          <cell r="HE541">
            <v>186619</v>
          </cell>
          <cell r="HF541">
            <v>187980</v>
          </cell>
          <cell r="HG541">
            <v>712221</v>
          </cell>
          <cell r="HH541">
            <v>187953</v>
          </cell>
          <cell r="HI541">
            <v>181480</v>
          </cell>
          <cell r="HJ541">
            <v>191323</v>
          </cell>
          <cell r="HK541">
            <v>198210</v>
          </cell>
          <cell r="HL541">
            <v>758966</v>
          </cell>
          <cell r="HM541">
            <v>201714</v>
          </cell>
          <cell r="HN541">
            <v>199699</v>
          </cell>
          <cell r="HO541">
            <v>205902</v>
          </cell>
        </row>
        <row r="542">
          <cell r="A542" t="str">
            <v>CURXSTRANS6</v>
          </cell>
          <cell r="B542" t="str">
            <v>a. Transportation</v>
          </cell>
          <cell r="C542" t="str">
            <v>BPM6</v>
          </cell>
          <cell r="D542" t="str">
            <v>Source Team 3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3110</v>
          </cell>
          <cell r="BE542">
            <v>3277</v>
          </cell>
          <cell r="BF542">
            <v>2953</v>
          </cell>
          <cell r="BG542">
            <v>2684</v>
          </cell>
          <cell r="BH542">
            <v>12024</v>
          </cell>
          <cell r="BI542">
            <v>3962</v>
          </cell>
          <cell r="BJ542">
            <v>3775</v>
          </cell>
          <cell r="BK542">
            <v>3663</v>
          </cell>
          <cell r="BL542">
            <v>3387</v>
          </cell>
          <cell r="BM542">
            <v>14787</v>
          </cell>
          <cell r="BN542">
            <v>4814</v>
          </cell>
          <cell r="BO542">
            <v>4274</v>
          </cell>
          <cell r="BP542">
            <v>3940</v>
          </cell>
          <cell r="BQ542">
            <v>3627</v>
          </cell>
          <cell r="BR542">
            <v>16655</v>
          </cell>
          <cell r="BS542">
            <v>4632</v>
          </cell>
          <cell r="BT542">
            <v>4694</v>
          </cell>
          <cell r="BU542">
            <v>4914</v>
          </cell>
          <cell r="BV542">
            <v>5030</v>
          </cell>
          <cell r="BW542">
            <v>19270</v>
          </cell>
          <cell r="BX542">
            <v>5810</v>
          </cell>
          <cell r="BY542">
            <v>5796</v>
          </cell>
          <cell r="BZ542">
            <v>5478</v>
          </cell>
          <cell r="CA542">
            <v>4847</v>
          </cell>
          <cell r="CB542">
            <v>21931</v>
          </cell>
          <cell r="CC542">
            <v>6799</v>
          </cell>
          <cell r="CD542">
            <v>6013</v>
          </cell>
          <cell r="CE542">
            <v>5125</v>
          </cell>
          <cell r="CF542">
            <v>4645</v>
          </cell>
          <cell r="CG542">
            <v>22582</v>
          </cell>
          <cell r="CH542">
            <v>6546</v>
          </cell>
          <cell r="CI542">
            <v>6341</v>
          </cell>
          <cell r="CJ542">
            <v>6313</v>
          </cell>
          <cell r="CK542">
            <v>6410</v>
          </cell>
          <cell r="CL542">
            <v>25610</v>
          </cell>
          <cell r="CM542">
            <v>7928</v>
          </cell>
          <cell r="CN542">
            <v>7961</v>
          </cell>
          <cell r="CO542">
            <v>8087</v>
          </cell>
          <cell r="CP542">
            <v>8035</v>
          </cell>
          <cell r="CQ542">
            <v>32011</v>
          </cell>
          <cell r="CR542">
            <v>9412</v>
          </cell>
          <cell r="CS542">
            <v>9436</v>
          </cell>
          <cell r="CT542">
            <v>9421</v>
          </cell>
          <cell r="CU542">
            <v>9416</v>
          </cell>
          <cell r="CV542">
            <v>37685</v>
          </cell>
          <cell r="CW542">
            <v>10739</v>
          </cell>
          <cell r="CX542">
            <v>10856</v>
          </cell>
          <cell r="CY542">
            <v>10860</v>
          </cell>
          <cell r="CZ542">
            <v>11047</v>
          </cell>
          <cell r="DA542">
            <v>43502</v>
          </cell>
          <cell r="DB542">
            <v>12296</v>
          </cell>
          <cell r="DC542">
            <v>12259</v>
          </cell>
          <cell r="DD542">
            <v>12655</v>
          </cell>
          <cell r="DE542">
            <v>13053</v>
          </cell>
          <cell r="DF542">
            <v>50263</v>
          </cell>
          <cell r="DG542">
            <v>14859</v>
          </cell>
          <cell r="DH542">
            <v>14623</v>
          </cell>
          <cell r="DI542">
            <v>14770</v>
          </cell>
          <cell r="DJ542">
            <v>14788</v>
          </cell>
          <cell r="DK542">
            <v>59040</v>
          </cell>
          <cell r="DL542">
            <v>16446</v>
          </cell>
          <cell r="DM542">
            <v>16600</v>
          </cell>
          <cell r="DN542">
            <v>16790</v>
          </cell>
          <cell r="DO542">
            <v>16926</v>
          </cell>
          <cell r="DP542">
            <v>66762</v>
          </cell>
          <cell r="DQ542">
            <v>17019</v>
          </cell>
          <cell r="DR542">
            <v>17976</v>
          </cell>
          <cell r="DS542">
            <v>18607</v>
          </cell>
          <cell r="DT542">
            <v>18553</v>
          </cell>
          <cell r="DU542">
            <v>72155</v>
          </cell>
          <cell r="DV542">
            <v>19345</v>
          </cell>
          <cell r="DW542">
            <v>19950</v>
          </cell>
          <cell r="DX542">
            <v>20595</v>
          </cell>
          <cell r="DY542">
            <v>20834</v>
          </cell>
          <cell r="DZ542">
            <v>80724</v>
          </cell>
          <cell r="EA542">
            <v>20451</v>
          </cell>
          <cell r="EB542">
            <v>21073</v>
          </cell>
          <cell r="EC542">
            <v>21645</v>
          </cell>
          <cell r="ED542">
            <v>21519</v>
          </cell>
          <cell r="EE542">
            <v>84688</v>
          </cell>
          <cell r="EF542">
            <v>20890</v>
          </cell>
          <cell r="EG542">
            <v>21539</v>
          </cell>
          <cell r="EH542">
            <v>22645</v>
          </cell>
          <cell r="EI542">
            <v>23269</v>
          </cell>
          <cell r="EJ542">
            <v>88343</v>
          </cell>
          <cell r="EK542">
            <v>21457</v>
          </cell>
          <cell r="EL542">
            <v>21723</v>
          </cell>
          <cell r="EM542">
            <v>22227</v>
          </cell>
          <cell r="EN542">
            <v>22081</v>
          </cell>
          <cell r="EO542">
            <v>87488</v>
          </cell>
          <cell r="EP542">
            <v>20387</v>
          </cell>
          <cell r="EQ542">
            <v>21240</v>
          </cell>
          <cell r="ER542">
            <v>21605</v>
          </cell>
          <cell r="ES542">
            <v>21665</v>
          </cell>
          <cell r="ET542">
            <v>84897</v>
          </cell>
          <cell r="EU542">
            <v>20558</v>
          </cell>
          <cell r="EV542">
            <v>21362</v>
          </cell>
          <cell r="EW542">
            <v>23222</v>
          </cell>
          <cell r="EX542">
            <v>23853</v>
          </cell>
          <cell r="EY542">
            <v>88995</v>
          </cell>
          <cell r="EZ542">
            <v>22765</v>
          </cell>
          <cell r="FA542">
            <v>24772</v>
          </cell>
          <cell r="FB542">
            <v>26351</v>
          </cell>
          <cell r="FC542">
            <v>25545</v>
          </cell>
          <cell r="FD542">
            <v>99433</v>
          </cell>
          <cell r="FE542">
            <v>23508</v>
          </cell>
          <cell r="FF542">
            <v>24279</v>
          </cell>
          <cell r="FG542">
            <v>23660</v>
          </cell>
          <cell r="FH542">
            <v>22237</v>
          </cell>
          <cell r="FI542">
            <v>93684</v>
          </cell>
          <cell r="FJ542">
            <v>23484</v>
          </cell>
          <cell r="FK542">
            <v>25501</v>
          </cell>
          <cell r="FL542">
            <v>28298</v>
          </cell>
          <cell r="FM542">
            <v>26574</v>
          </cell>
          <cell r="FN542">
            <v>103857</v>
          </cell>
          <cell r="FO542">
            <v>26333</v>
          </cell>
          <cell r="FP542">
            <v>22735</v>
          </cell>
          <cell r="FQ542">
            <v>28970</v>
          </cell>
          <cell r="FR542">
            <v>29790</v>
          </cell>
          <cell r="FS542">
            <v>107828</v>
          </cell>
          <cell r="FT542">
            <v>30974</v>
          </cell>
          <cell r="FU542">
            <v>32884</v>
          </cell>
          <cell r="FV542">
            <v>36613</v>
          </cell>
          <cell r="FW542">
            <v>35270</v>
          </cell>
          <cell r="FX542">
            <v>135741</v>
          </cell>
          <cell r="FY542">
            <v>36659</v>
          </cell>
          <cell r="FZ542">
            <v>38814</v>
          </cell>
          <cell r="GA542">
            <v>42695</v>
          </cell>
          <cell r="GB542">
            <v>41005</v>
          </cell>
          <cell r="GC542">
            <v>159173</v>
          </cell>
          <cell r="GD542">
            <v>40512</v>
          </cell>
          <cell r="GE542">
            <v>43055</v>
          </cell>
          <cell r="GF542">
            <v>46620</v>
          </cell>
          <cell r="GG542">
            <v>44993</v>
          </cell>
          <cell r="GH542">
            <v>175180</v>
          </cell>
          <cell r="GI542">
            <v>45093</v>
          </cell>
          <cell r="GJ542">
            <v>49338</v>
          </cell>
          <cell r="GK542">
            <v>54361</v>
          </cell>
          <cell r="GL542">
            <v>51740</v>
          </cell>
          <cell r="GM542">
            <v>200532</v>
          </cell>
          <cell r="GN542">
            <v>52687</v>
          </cell>
          <cell r="GO542">
            <v>57184</v>
          </cell>
          <cell r="GP542">
            <v>62432</v>
          </cell>
          <cell r="GQ542">
            <v>53251</v>
          </cell>
          <cell r="GR542">
            <v>225554</v>
          </cell>
          <cell r="GS542">
            <v>40178</v>
          </cell>
          <cell r="GT542">
            <v>44776</v>
          </cell>
          <cell r="GU542">
            <v>49988</v>
          </cell>
          <cell r="GV542">
            <v>48704</v>
          </cell>
          <cell r="GW542">
            <v>183646</v>
          </cell>
          <cell r="GX542">
            <v>52472</v>
          </cell>
          <cell r="GY542">
            <v>58999</v>
          </cell>
          <cell r="GZ542">
            <v>62667</v>
          </cell>
          <cell r="HA542">
            <v>57833</v>
          </cell>
          <cell r="HB542">
            <v>231971</v>
          </cell>
          <cell r="HC542">
            <v>56125</v>
          </cell>
          <cell r="HD542">
            <v>65762</v>
          </cell>
          <cell r="HE542">
            <v>66894</v>
          </cell>
          <cell r="HF542">
            <v>61294</v>
          </cell>
          <cell r="HG542">
            <v>250075</v>
          </cell>
          <cell r="HH542">
            <v>59811</v>
          </cell>
          <cell r="HI542">
            <v>67620</v>
          </cell>
          <cell r="HJ542">
            <v>63934</v>
          </cell>
          <cell r="HK542">
            <v>58796</v>
          </cell>
          <cell r="HL542">
            <v>250161</v>
          </cell>
          <cell r="HM542">
            <v>58328</v>
          </cell>
          <cell r="HN542">
            <v>63223</v>
          </cell>
          <cell r="HO542">
            <v>63202</v>
          </cell>
        </row>
        <row r="543">
          <cell r="A543" t="str">
            <v>CURXSTRA6</v>
          </cell>
          <cell r="B543" t="str">
            <v>b. Travel</v>
          </cell>
          <cell r="C543" t="str">
            <v>BPM6</v>
          </cell>
          <cell r="D543" t="str">
            <v>Source Team 3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1473</v>
          </cell>
          <cell r="BE543">
            <v>1613</v>
          </cell>
          <cell r="BF543">
            <v>1617</v>
          </cell>
          <cell r="BG543">
            <v>1826</v>
          </cell>
          <cell r="BH543">
            <v>6529</v>
          </cell>
          <cell r="BI543">
            <v>1736</v>
          </cell>
          <cell r="BJ543">
            <v>1975</v>
          </cell>
          <cell r="BK543">
            <v>2001</v>
          </cell>
          <cell r="BL543">
            <v>2431</v>
          </cell>
          <cell r="BM543">
            <v>8143</v>
          </cell>
          <cell r="BN543">
            <v>1972</v>
          </cell>
          <cell r="BO543">
            <v>2124</v>
          </cell>
          <cell r="BP543">
            <v>2160</v>
          </cell>
          <cell r="BQ543">
            <v>2515</v>
          </cell>
          <cell r="BR543">
            <v>8771</v>
          </cell>
          <cell r="BS543">
            <v>2383</v>
          </cell>
          <cell r="BT543">
            <v>2718</v>
          </cell>
          <cell r="BU543">
            <v>2685</v>
          </cell>
          <cell r="BV543">
            <v>3592</v>
          </cell>
          <cell r="BW543">
            <v>11378</v>
          </cell>
          <cell r="BX543">
            <v>2858</v>
          </cell>
          <cell r="BY543">
            <v>3608</v>
          </cell>
          <cell r="BZ543">
            <v>3428</v>
          </cell>
          <cell r="CA543">
            <v>4141</v>
          </cell>
          <cell r="CB543">
            <v>14035</v>
          </cell>
          <cell r="CC543">
            <v>3402</v>
          </cell>
          <cell r="CD543">
            <v>3911</v>
          </cell>
          <cell r="CE543">
            <v>3347</v>
          </cell>
          <cell r="CF543">
            <v>4343</v>
          </cell>
          <cell r="CG543">
            <v>15003</v>
          </cell>
          <cell r="CH543">
            <v>3653</v>
          </cell>
          <cell r="CI543">
            <v>4315</v>
          </cell>
          <cell r="CJ543">
            <v>4540</v>
          </cell>
          <cell r="CK543">
            <v>5401</v>
          </cell>
          <cell r="CL543">
            <v>17909</v>
          </cell>
          <cell r="CM543">
            <v>5163</v>
          </cell>
          <cell r="CN543">
            <v>5980</v>
          </cell>
          <cell r="CO543">
            <v>6321</v>
          </cell>
          <cell r="CP543">
            <v>7416</v>
          </cell>
          <cell r="CQ543">
            <v>24880</v>
          </cell>
          <cell r="CR543">
            <v>6892</v>
          </cell>
          <cell r="CS543">
            <v>8161</v>
          </cell>
          <cell r="CT543">
            <v>7388</v>
          </cell>
          <cell r="CU543">
            <v>8954</v>
          </cell>
          <cell r="CV543">
            <v>31395</v>
          </cell>
          <cell r="CW543">
            <v>8331</v>
          </cell>
          <cell r="CX543">
            <v>8743</v>
          </cell>
          <cell r="CY543">
            <v>7904</v>
          </cell>
          <cell r="CZ543">
            <v>9507</v>
          </cell>
          <cell r="DA543">
            <v>34485</v>
          </cell>
          <cell r="DB543">
            <v>8564</v>
          </cell>
          <cell r="DC543">
            <v>9487</v>
          </cell>
          <cell r="DD543">
            <v>8534</v>
          </cell>
          <cell r="DE543">
            <v>9889</v>
          </cell>
          <cell r="DF543">
            <v>36474</v>
          </cell>
          <cell r="DG543">
            <v>8366</v>
          </cell>
          <cell r="DH543">
            <v>9541</v>
          </cell>
          <cell r="DI543">
            <v>8781</v>
          </cell>
          <cell r="DJ543">
            <v>10957</v>
          </cell>
          <cell r="DK543">
            <v>37645</v>
          </cell>
          <cell r="DL543">
            <v>10106</v>
          </cell>
          <cell r="DM543">
            <v>11468</v>
          </cell>
          <cell r="DN543">
            <v>11429</v>
          </cell>
          <cell r="DO543">
            <v>12615</v>
          </cell>
          <cell r="DP543">
            <v>45618</v>
          </cell>
          <cell r="DQ543">
            <v>11598</v>
          </cell>
          <cell r="DR543">
            <v>13072</v>
          </cell>
          <cell r="DS543">
            <v>13268</v>
          </cell>
          <cell r="DT543">
            <v>13911</v>
          </cell>
          <cell r="DU543">
            <v>51849</v>
          </cell>
          <cell r="DV543">
            <v>12650</v>
          </cell>
          <cell r="DW543">
            <v>13076</v>
          </cell>
          <cell r="DX543">
            <v>13404</v>
          </cell>
          <cell r="DY543">
            <v>14823</v>
          </cell>
          <cell r="DZ543">
            <v>53953</v>
          </cell>
          <cell r="EA543">
            <v>13530</v>
          </cell>
          <cell r="EB543">
            <v>14203</v>
          </cell>
          <cell r="EC543">
            <v>15406</v>
          </cell>
          <cell r="ED543">
            <v>16889</v>
          </cell>
          <cell r="EE543">
            <v>60028</v>
          </cell>
          <cell r="EF543">
            <v>17189</v>
          </cell>
          <cell r="EG543">
            <v>17594</v>
          </cell>
          <cell r="EH543">
            <v>17019</v>
          </cell>
          <cell r="EI543">
            <v>19547</v>
          </cell>
          <cell r="EJ543">
            <v>71349</v>
          </cell>
          <cell r="EK543">
            <v>18211</v>
          </cell>
          <cell r="EL543">
            <v>16133</v>
          </cell>
          <cell r="EM543">
            <v>12242</v>
          </cell>
          <cell r="EN543">
            <v>13075</v>
          </cell>
          <cell r="EO543">
            <v>59661</v>
          </cell>
          <cell r="EP543">
            <v>10352</v>
          </cell>
          <cell r="EQ543">
            <v>9863</v>
          </cell>
          <cell r="ER543">
            <v>11044</v>
          </cell>
          <cell r="ES543">
            <v>12706</v>
          </cell>
          <cell r="ET543">
            <v>43965</v>
          </cell>
          <cell r="EU543">
            <v>10858</v>
          </cell>
          <cell r="EV543">
            <v>9871</v>
          </cell>
          <cell r="EW543">
            <v>10248</v>
          </cell>
          <cell r="EX543">
            <v>11863</v>
          </cell>
          <cell r="EY543">
            <v>42840</v>
          </cell>
          <cell r="EZ543">
            <v>10810</v>
          </cell>
          <cell r="FA543">
            <v>11652</v>
          </cell>
          <cell r="FB543">
            <v>10948</v>
          </cell>
          <cell r="FC543">
            <v>12609</v>
          </cell>
          <cell r="FD543">
            <v>46019</v>
          </cell>
          <cell r="FE543">
            <v>10873</v>
          </cell>
          <cell r="FF543">
            <v>12182</v>
          </cell>
          <cell r="FG543">
            <v>10678</v>
          </cell>
          <cell r="FH543">
            <v>12629</v>
          </cell>
          <cell r="FI543">
            <v>46362</v>
          </cell>
          <cell r="FJ543">
            <v>11376</v>
          </cell>
          <cell r="FK543">
            <v>14978</v>
          </cell>
          <cell r="FL543">
            <v>13543</v>
          </cell>
          <cell r="FM543">
            <v>18237</v>
          </cell>
          <cell r="FN543">
            <v>58134</v>
          </cell>
          <cell r="FO543">
            <v>14362</v>
          </cell>
          <cell r="FP543">
            <v>5890</v>
          </cell>
          <cell r="FQ543">
            <v>15946</v>
          </cell>
          <cell r="FR543">
            <v>19377</v>
          </cell>
          <cell r="FS543">
            <v>55575</v>
          </cell>
          <cell r="FT543">
            <v>16546</v>
          </cell>
          <cell r="FU543">
            <v>16451</v>
          </cell>
          <cell r="FV543">
            <v>17609</v>
          </cell>
          <cell r="FW543">
            <v>19478</v>
          </cell>
          <cell r="FX543">
            <v>70084</v>
          </cell>
          <cell r="FY543">
            <v>19322</v>
          </cell>
          <cell r="FZ543">
            <v>18482</v>
          </cell>
          <cell r="GA543">
            <v>19742</v>
          </cell>
          <cell r="GB543">
            <v>22515</v>
          </cell>
          <cell r="GC543">
            <v>80061</v>
          </cell>
          <cell r="GD543">
            <v>21902</v>
          </cell>
          <cell r="GE543">
            <v>20820</v>
          </cell>
          <cell r="GF543">
            <v>22234</v>
          </cell>
          <cell r="GG543">
            <v>25443</v>
          </cell>
          <cell r="GH543">
            <v>90399</v>
          </cell>
          <cell r="GI543">
            <v>25447</v>
          </cell>
          <cell r="GJ543">
            <v>23556</v>
          </cell>
          <cell r="GK543">
            <v>26365</v>
          </cell>
          <cell r="GL543">
            <v>31936</v>
          </cell>
          <cell r="GM543">
            <v>107304</v>
          </cell>
          <cell r="GN543">
            <v>28991</v>
          </cell>
          <cell r="GO543">
            <v>26897</v>
          </cell>
          <cell r="GP543">
            <v>30024</v>
          </cell>
          <cell r="GQ543">
            <v>33259</v>
          </cell>
          <cell r="GR543">
            <v>119171</v>
          </cell>
          <cell r="GS543">
            <v>32610</v>
          </cell>
          <cell r="GT543">
            <v>25644</v>
          </cell>
          <cell r="GU543">
            <v>29979</v>
          </cell>
          <cell r="GV543">
            <v>38960</v>
          </cell>
          <cell r="GW543">
            <v>127193</v>
          </cell>
          <cell r="GX543">
            <v>41138</v>
          </cell>
          <cell r="GY543">
            <v>38046</v>
          </cell>
          <cell r="GZ543">
            <v>45242</v>
          </cell>
          <cell r="HA543">
            <v>48046</v>
          </cell>
          <cell r="HB543">
            <v>172472</v>
          </cell>
          <cell r="HC543">
            <v>50128</v>
          </cell>
          <cell r="HD543">
            <v>48832</v>
          </cell>
          <cell r="HE543">
            <v>57441</v>
          </cell>
          <cell r="HF543">
            <v>65089</v>
          </cell>
          <cell r="HG543">
            <v>221490</v>
          </cell>
          <cell r="HH543">
            <v>59047</v>
          </cell>
          <cell r="HI543">
            <v>58426</v>
          </cell>
          <cell r="HJ543">
            <v>64191</v>
          </cell>
          <cell r="HK543">
            <v>74980</v>
          </cell>
          <cell r="HL543">
            <v>256644</v>
          </cell>
          <cell r="HM543">
            <v>71160</v>
          </cell>
          <cell r="HN543">
            <v>75343</v>
          </cell>
          <cell r="HO543">
            <v>72617</v>
          </cell>
        </row>
        <row r="544">
          <cell r="A544" t="str">
            <v>CURXSOS6</v>
          </cell>
          <cell r="B544" t="str">
            <v>c. Other services</v>
          </cell>
          <cell r="C544" t="str">
            <v>BPM6</v>
          </cell>
          <cell r="D544" t="str">
            <v>Source Team 3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2426</v>
          </cell>
          <cell r="BE544">
            <v>2701</v>
          </cell>
          <cell r="BF544">
            <v>2721</v>
          </cell>
          <cell r="BG544">
            <v>2689</v>
          </cell>
          <cell r="BH544">
            <v>10537</v>
          </cell>
          <cell r="BI544">
            <v>2873</v>
          </cell>
          <cell r="BJ544">
            <v>3080</v>
          </cell>
          <cell r="BK544">
            <v>3166</v>
          </cell>
          <cell r="BL544">
            <v>3124</v>
          </cell>
          <cell r="BM544">
            <v>12244</v>
          </cell>
          <cell r="BN544">
            <v>3501</v>
          </cell>
          <cell r="BO544">
            <v>3638</v>
          </cell>
          <cell r="BP544">
            <v>3651</v>
          </cell>
          <cell r="BQ544">
            <v>3632</v>
          </cell>
          <cell r="BR544">
            <v>14422</v>
          </cell>
          <cell r="BS544">
            <v>3526</v>
          </cell>
          <cell r="BT544">
            <v>3856</v>
          </cell>
          <cell r="BU544">
            <v>4061</v>
          </cell>
          <cell r="BV544">
            <v>4154</v>
          </cell>
          <cell r="BW544">
            <v>15596</v>
          </cell>
          <cell r="BX544">
            <v>4676</v>
          </cell>
          <cell r="BY544">
            <v>4999</v>
          </cell>
          <cell r="BZ544">
            <v>5002</v>
          </cell>
          <cell r="CA544">
            <v>4853</v>
          </cell>
          <cell r="CB544">
            <v>19531</v>
          </cell>
          <cell r="CC544">
            <v>5601</v>
          </cell>
          <cell r="CD544">
            <v>5650</v>
          </cell>
          <cell r="CE544">
            <v>5458</v>
          </cell>
          <cell r="CF544">
            <v>5412</v>
          </cell>
          <cell r="CG544">
            <v>22122</v>
          </cell>
          <cell r="CH544">
            <v>5979</v>
          </cell>
          <cell r="CI544">
            <v>6457</v>
          </cell>
          <cell r="CJ544">
            <v>6744</v>
          </cell>
          <cell r="CK544">
            <v>6980</v>
          </cell>
          <cell r="CL544">
            <v>26159</v>
          </cell>
          <cell r="CM544">
            <v>7480</v>
          </cell>
          <cell r="CN544">
            <v>8008</v>
          </cell>
          <cell r="CO544">
            <v>8321</v>
          </cell>
          <cell r="CP544">
            <v>8553</v>
          </cell>
          <cell r="CQ544">
            <v>32362</v>
          </cell>
          <cell r="CR544">
            <v>8338</v>
          </cell>
          <cell r="CS544">
            <v>8829</v>
          </cell>
          <cell r="CT544">
            <v>9050</v>
          </cell>
          <cell r="CU544">
            <v>9229</v>
          </cell>
          <cell r="CV544">
            <v>35446</v>
          </cell>
          <cell r="CW544">
            <v>9287</v>
          </cell>
          <cell r="CX544">
            <v>9891</v>
          </cell>
          <cell r="CY544">
            <v>10283</v>
          </cell>
          <cell r="CZ544">
            <v>10589</v>
          </cell>
          <cell r="DA544">
            <v>40050</v>
          </cell>
          <cell r="DB544">
            <v>10055</v>
          </cell>
          <cell r="DC544">
            <v>10859</v>
          </cell>
          <cell r="DD544">
            <v>11341</v>
          </cell>
          <cell r="DE544">
            <v>11680</v>
          </cell>
          <cell r="DF544">
            <v>43934</v>
          </cell>
          <cell r="DG544">
            <v>11777</v>
          </cell>
          <cell r="DH544">
            <v>12556</v>
          </cell>
          <cell r="DI544">
            <v>12862</v>
          </cell>
          <cell r="DJ544">
            <v>13188</v>
          </cell>
          <cell r="DK544">
            <v>50383</v>
          </cell>
          <cell r="DL544">
            <v>13540</v>
          </cell>
          <cell r="DM544">
            <v>14298</v>
          </cell>
          <cell r="DN544">
            <v>14647</v>
          </cell>
          <cell r="DO544">
            <v>14783</v>
          </cell>
          <cell r="DP544">
            <v>57268</v>
          </cell>
          <cell r="DQ544">
            <v>15628</v>
          </cell>
          <cell r="DR544">
            <v>16024</v>
          </cell>
          <cell r="DS544">
            <v>16713</v>
          </cell>
          <cell r="DT544">
            <v>16606</v>
          </cell>
          <cell r="DU544">
            <v>64972</v>
          </cell>
          <cell r="DV544">
            <v>17863</v>
          </cell>
          <cell r="DW544">
            <v>18285</v>
          </cell>
          <cell r="DX544">
            <v>19090</v>
          </cell>
          <cell r="DY544">
            <v>19693</v>
          </cell>
          <cell r="DZ544">
            <v>74931</v>
          </cell>
          <cell r="EA544">
            <v>19486</v>
          </cell>
          <cell r="EB544">
            <v>19944</v>
          </cell>
          <cell r="EC544">
            <v>20039</v>
          </cell>
          <cell r="ED544">
            <v>20539</v>
          </cell>
          <cell r="EE544">
            <v>80009</v>
          </cell>
          <cell r="EF544">
            <v>21018</v>
          </cell>
          <cell r="EG544">
            <v>21358</v>
          </cell>
          <cell r="EH544">
            <v>22672</v>
          </cell>
          <cell r="EI544">
            <v>24017</v>
          </cell>
          <cell r="EJ544">
            <v>89065</v>
          </cell>
          <cell r="EK544">
            <v>22031</v>
          </cell>
          <cell r="EL544">
            <v>23758</v>
          </cell>
          <cell r="EM544">
            <v>24854</v>
          </cell>
          <cell r="EN544">
            <v>22594</v>
          </cell>
          <cell r="EO544">
            <v>93237</v>
          </cell>
          <cell r="EP544">
            <v>20587</v>
          </cell>
          <cell r="EQ544">
            <v>19469</v>
          </cell>
          <cell r="ER544">
            <v>20555</v>
          </cell>
          <cell r="ES544">
            <v>21232</v>
          </cell>
          <cell r="ET544">
            <v>81843</v>
          </cell>
          <cell r="EU544">
            <v>20264</v>
          </cell>
          <cell r="EV544">
            <v>21204</v>
          </cell>
          <cell r="EW544">
            <v>24444</v>
          </cell>
          <cell r="EX544">
            <v>26432</v>
          </cell>
          <cell r="EY544">
            <v>92343</v>
          </cell>
          <cell r="EZ544">
            <v>24128</v>
          </cell>
          <cell r="FA544">
            <v>23280</v>
          </cell>
          <cell r="FB544">
            <v>26496</v>
          </cell>
          <cell r="FC544">
            <v>26681</v>
          </cell>
          <cell r="FD544">
            <v>100585</v>
          </cell>
          <cell r="FE544">
            <v>25329</v>
          </cell>
          <cell r="FF544">
            <v>24333</v>
          </cell>
          <cell r="FG544">
            <v>26686</v>
          </cell>
          <cell r="FH544">
            <v>26764</v>
          </cell>
          <cell r="FI544">
            <v>103112</v>
          </cell>
          <cell r="FJ544">
            <v>23906</v>
          </cell>
          <cell r="FK544">
            <v>23329</v>
          </cell>
          <cell r="FL544">
            <v>26039</v>
          </cell>
          <cell r="FM544">
            <v>26091</v>
          </cell>
          <cell r="FN544">
            <v>99365</v>
          </cell>
          <cell r="FO544">
            <v>24298</v>
          </cell>
          <cell r="FP544">
            <v>22389</v>
          </cell>
          <cell r="FQ544">
            <v>26095</v>
          </cell>
          <cell r="FR544">
            <v>27443</v>
          </cell>
          <cell r="FS544">
            <v>100225</v>
          </cell>
          <cell r="FT544">
            <v>26957</v>
          </cell>
          <cell r="FU544">
            <v>25421</v>
          </cell>
          <cell r="FV544">
            <v>29036</v>
          </cell>
          <cell r="FW544">
            <v>30378</v>
          </cell>
          <cell r="FX544">
            <v>111792</v>
          </cell>
          <cell r="FY544">
            <v>30164</v>
          </cell>
          <cell r="FZ544">
            <v>28788</v>
          </cell>
          <cell r="GA544">
            <v>33766</v>
          </cell>
          <cell r="GB544">
            <v>36486</v>
          </cell>
          <cell r="GC544">
            <v>129204</v>
          </cell>
          <cell r="GD544">
            <v>37257</v>
          </cell>
          <cell r="GE544">
            <v>36624</v>
          </cell>
          <cell r="GF544">
            <v>40242</v>
          </cell>
          <cell r="GG544">
            <v>43219</v>
          </cell>
          <cell r="GH544">
            <v>157342</v>
          </cell>
          <cell r="GI544">
            <v>49411</v>
          </cell>
          <cell r="GJ544">
            <v>42335</v>
          </cell>
          <cell r="GK544">
            <v>50940</v>
          </cell>
          <cell r="GL544">
            <v>52253</v>
          </cell>
          <cell r="GM544">
            <v>194939</v>
          </cell>
          <cell r="GN544">
            <v>55414</v>
          </cell>
          <cell r="GO544">
            <v>46068</v>
          </cell>
          <cell r="GP544">
            <v>50950</v>
          </cell>
          <cell r="GQ544">
            <v>47201</v>
          </cell>
          <cell r="GR544">
            <v>199633</v>
          </cell>
          <cell r="GS544">
            <v>48005</v>
          </cell>
          <cell r="GT544">
            <v>39320</v>
          </cell>
          <cell r="GU544">
            <v>49926</v>
          </cell>
          <cell r="GV544">
            <v>53213</v>
          </cell>
          <cell r="GW544">
            <v>190464</v>
          </cell>
          <cell r="GX544">
            <v>56308</v>
          </cell>
          <cell r="GY544">
            <v>46937</v>
          </cell>
          <cell r="GZ544">
            <v>57265</v>
          </cell>
          <cell r="HA544">
            <v>61216</v>
          </cell>
          <cell r="HB544">
            <v>221726</v>
          </cell>
          <cell r="HC544">
            <v>64558</v>
          </cell>
          <cell r="HD544">
            <v>52217</v>
          </cell>
          <cell r="HE544">
            <v>62284</v>
          </cell>
          <cell r="HF544">
            <v>61596</v>
          </cell>
          <cell r="HG544">
            <v>240655</v>
          </cell>
          <cell r="HH544">
            <v>69095</v>
          </cell>
          <cell r="HI544">
            <v>55434</v>
          </cell>
          <cell r="HJ544">
            <v>63198</v>
          </cell>
          <cell r="HK544">
            <v>64434</v>
          </cell>
          <cell r="HL544">
            <v>252161</v>
          </cell>
          <cell r="HM544">
            <v>72226</v>
          </cell>
          <cell r="HN544">
            <v>61133</v>
          </cell>
          <cell r="HO544">
            <v>70083</v>
          </cell>
        </row>
        <row r="545">
          <cell r="A545" t="str">
            <v>CURMG6</v>
          </cell>
          <cell r="B545" t="str">
            <v>Total imports of goods</v>
          </cell>
          <cell r="C545" t="str">
            <v>BPM6</v>
          </cell>
          <cell r="D545" t="str">
            <v>Source Team 1B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23338</v>
          </cell>
          <cell r="BE545">
            <v>26838</v>
          </cell>
          <cell r="BF545">
            <v>26966</v>
          </cell>
          <cell r="BG545">
            <v>30605</v>
          </cell>
          <cell r="BH545">
            <v>107747</v>
          </cell>
          <cell r="BI545">
            <v>30168</v>
          </cell>
          <cell r="BJ545">
            <v>33235</v>
          </cell>
          <cell r="BK545">
            <v>34023</v>
          </cell>
          <cell r="BL545">
            <v>36131</v>
          </cell>
          <cell r="BM545">
            <v>133557</v>
          </cell>
          <cell r="BN545">
            <v>32084</v>
          </cell>
          <cell r="BO545">
            <v>33648</v>
          </cell>
          <cell r="BP545">
            <v>34123</v>
          </cell>
          <cell r="BQ545">
            <v>36657</v>
          </cell>
          <cell r="BR545">
            <v>136512</v>
          </cell>
          <cell r="BS545">
            <v>32441</v>
          </cell>
          <cell r="BT545">
            <v>39573</v>
          </cell>
          <cell r="BU545">
            <v>43322</v>
          </cell>
          <cell r="BV545">
            <v>50474</v>
          </cell>
          <cell r="BW545">
            <v>165810</v>
          </cell>
          <cell r="BX545">
            <v>45781</v>
          </cell>
          <cell r="BY545">
            <v>52846</v>
          </cell>
          <cell r="BZ545">
            <v>53794</v>
          </cell>
          <cell r="CA545">
            <v>56339</v>
          </cell>
          <cell r="CB545">
            <v>208760</v>
          </cell>
          <cell r="CC545">
            <v>50135</v>
          </cell>
          <cell r="CD545">
            <v>54505</v>
          </cell>
          <cell r="CE545">
            <v>51676</v>
          </cell>
          <cell r="CF545">
            <v>57168</v>
          </cell>
          <cell r="CG545">
            <v>213484</v>
          </cell>
          <cell r="CH545">
            <v>50591</v>
          </cell>
          <cell r="CI545">
            <v>61265</v>
          </cell>
          <cell r="CJ545">
            <v>64128</v>
          </cell>
          <cell r="CK545">
            <v>73495</v>
          </cell>
          <cell r="CL545">
            <v>249479</v>
          </cell>
          <cell r="CM545">
            <v>69109</v>
          </cell>
          <cell r="CN545">
            <v>82290</v>
          </cell>
          <cell r="CO545">
            <v>85757</v>
          </cell>
          <cell r="CP545">
            <v>94410</v>
          </cell>
          <cell r="CQ545">
            <v>331566</v>
          </cell>
          <cell r="CR545">
            <v>84982</v>
          </cell>
          <cell r="CS545">
            <v>105353</v>
          </cell>
          <cell r="CT545">
            <v>113349</v>
          </cell>
          <cell r="CU545">
            <v>122395</v>
          </cell>
          <cell r="CV545">
            <v>426079</v>
          </cell>
          <cell r="CW545">
            <v>109192</v>
          </cell>
          <cell r="CX545">
            <v>121800</v>
          </cell>
          <cell r="CY545">
            <v>116765</v>
          </cell>
          <cell r="CZ545">
            <v>115683</v>
          </cell>
          <cell r="DA545">
            <v>463440</v>
          </cell>
          <cell r="DB545">
            <v>108285</v>
          </cell>
          <cell r="DC545">
            <v>128923</v>
          </cell>
          <cell r="DD545">
            <v>131024</v>
          </cell>
          <cell r="DE545">
            <v>150334</v>
          </cell>
          <cell r="DF545">
            <v>518566</v>
          </cell>
          <cell r="DG545">
            <v>130690</v>
          </cell>
          <cell r="DH545">
            <v>155225</v>
          </cell>
          <cell r="DI545">
            <v>158624</v>
          </cell>
          <cell r="DJ545">
            <v>170926</v>
          </cell>
          <cell r="DK545">
            <v>615465</v>
          </cell>
          <cell r="DL545">
            <v>157744</v>
          </cell>
          <cell r="DM545">
            <v>193270</v>
          </cell>
          <cell r="DN545">
            <v>193754</v>
          </cell>
          <cell r="DO545">
            <v>211227</v>
          </cell>
          <cell r="DP545">
            <v>755995</v>
          </cell>
          <cell r="DQ545">
            <v>185339</v>
          </cell>
          <cell r="DR545">
            <v>217388</v>
          </cell>
          <cell r="DS545">
            <v>221430</v>
          </cell>
          <cell r="DT545">
            <v>220628</v>
          </cell>
          <cell r="DU545">
            <v>844785</v>
          </cell>
          <cell r="DV545">
            <v>203155</v>
          </cell>
          <cell r="DW545">
            <v>251043</v>
          </cell>
          <cell r="DX545">
            <v>259305</v>
          </cell>
          <cell r="DY545">
            <v>270680</v>
          </cell>
          <cell r="DZ545">
            <v>984183</v>
          </cell>
          <cell r="EA545">
            <v>259640</v>
          </cell>
          <cell r="EB545">
            <v>306583</v>
          </cell>
          <cell r="EC545">
            <v>310604</v>
          </cell>
          <cell r="ED545">
            <v>303302</v>
          </cell>
          <cell r="EE545">
            <v>1180129</v>
          </cell>
          <cell r="EF545">
            <v>278247</v>
          </cell>
          <cell r="EG545">
            <v>305644</v>
          </cell>
          <cell r="EH545">
            <v>310063</v>
          </cell>
          <cell r="EI545">
            <v>315501</v>
          </cell>
          <cell r="EJ545">
            <v>1209455</v>
          </cell>
          <cell r="EK545">
            <v>295523</v>
          </cell>
          <cell r="EL545">
            <v>327250</v>
          </cell>
          <cell r="EM545">
            <v>337323</v>
          </cell>
          <cell r="EN545">
            <v>335810</v>
          </cell>
          <cell r="EO545">
            <v>1295906</v>
          </cell>
          <cell r="EP545">
            <v>276399</v>
          </cell>
          <cell r="EQ545">
            <v>297356</v>
          </cell>
          <cell r="ER545">
            <v>272621</v>
          </cell>
          <cell r="ES545">
            <v>264799</v>
          </cell>
          <cell r="ET545">
            <v>1111175</v>
          </cell>
          <cell r="EU545">
            <v>230628</v>
          </cell>
          <cell r="EV545">
            <v>256086</v>
          </cell>
          <cell r="EW545">
            <v>280952</v>
          </cell>
          <cell r="EX545">
            <v>292350</v>
          </cell>
          <cell r="EY545">
            <v>1060016</v>
          </cell>
          <cell r="EZ545">
            <v>283493</v>
          </cell>
          <cell r="FA545">
            <v>312303</v>
          </cell>
          <cell r="FB545">
            <v>342454</v>
          </cell>
          <cell r="FC545">
            <v>341752</v>
          </cell>
          <cell r="FD545">
            <v>1280002</v>
          </cell>
          <cell r="FE545">
            <v>296590</v>
          </cell>
          <cell r="FF545">
            <v>305907</v>
          </cell>
          <cell r="FG545">
            <v>320940</v>
          </cell>
          <cell r="FH545">
            <v>293296</v>
          </cell>
          <cell r="FI545">
            <v>1216732</v>
          </cell>
          <cell r="FJ545">
            <v>268797</v>
          </cell>
          <cell r="FK545">
            <v>307199</v>
          </cell>
          <cell r="FL545">
            <v>346034</v>
          </cell>
          <cell r="FM545">
            <v>341549</v>
          </cell>
          <cell r="FN545">
            <v>1263578</v>
          </cell>
          <cell r="FO545">
            <v>324124</v>
          </cell>
          <cell r="FP545">
            <v>341630</v>
          </cell>
          <cell r="FQ545">
            <v>374639</v>
          </cell>
          <cell r="FR545">
            <v>402203</v>
          </cell>
          <cell r="FS545">
            <v>1442596</v>
          </cell>
          <cell r="FT545">
            <v>385580</v>
          </cell>
          <cell r="FU545">
            <v>427895</v>
          </cell>
          <cell r="FV545">
            <v>446121</v>
          </cell>
          <cell r="FW545">
            <v>443618</v>
          </cell>
          <cell r="FX545">
            <v>1703214</v>
          </cell>
          <cell r="FY545">
            <v>413343</v>
          </cell>
          <cell r="FZ545">
            <v>470417</v>
          </cell>
          <cell r="GA545">
            <v>507259</v>
          </cell>
          <cell r="GB545">
            <v>504889</v>
          </cell>
          <cell r="GC545">
            <v>1895908</v>
          </cell>
          <cell r="GD545">
            <v>471720</v>
          </cell>
          <cell r="GE545">
            <v>509708</v>
          </cell>
          <cell r="GF545">
            <v>563225</v>
          </cell>
          <cell r="GG545">
            <v>576624</v>
          </cell>
          <cell r="GH545">
            <v>2121277</v>
          </cell>
          <cell r="GI545">
            <v>514637</v>
          </cell>
          <cell r="GJ545">
            <v>577439</v>
          </cell>
          <cell r="GK545">
            <v>624226</v>
          </cell>
          <cell r="GL545">
            <v>648628</v>
          </cell>
          <cell r="GM545">
            <v>2364930</v>
          </cell>
          <cell r="GN545">
            <v>593546</v>
          </cell>
          <cell r="GO545">
            <v>649175</v>
          </cell>
          <cell r="GP545">
            <v>675146</v>
          </cell>
          <cell r="GQ545">
            <v>645560</v>
          </cell>
          <cell r="GR545">
            <v>2563428</v>
          </cell>
          <cell r="GS545">
            <v>477146</v>
          </cell>
          <cell r="GT545">
            <v>576654</v>
          </cell>
          <cell r="GU545">
            <v>622677</v>
          </cell>
          <cell r="GV545">
            <v>674909</v>
          </cell>
          <cell r="GW545">
            <v>2351386</v>
          </cell>
          <cell r="GX545">
            <v>639669</v>
          </cell>
          <cell r="GY545">
            <v>765513</v>
          </cell>
          <cell r="GZ545">
            <v>794680</v>
          </cell>
          <cell r="HA545">
            <v>796066</v>
          </cell>
          <cell r="HB545">
            <v>2995928</v>
          </cell>
          <cell r="HC545">
            <v>799137</v>
          </cell>
          <cell r="HD545">
            <v>857850</v>
          </cell>
          <cell r="HE545">
            <v>893570</v>
          </cell>
          <cell r="HF545">
            <v>914411</v>
          </cell>
          <cell r="HG545">
            <v>3464968</v>
          </cell>
          <cell r="HH545">
            <v>854857</v>
          </cell>
          <cell r="HI545">
            <v>943050</v>
          </cell>
          <cell r="HJ545">
            <v>972608</v>
          </cell>
          <cell r="HK545">
            <v>1009647</v>
          </cell>
          <cell r="HL545">
            <v>3780162</v>
          </cell>
          <cell r="HM545">
            <v>958832</v>
          </cell>
          <cell r="HN545">
            <v>1037337</v>
          </cell>
          <cell r="HO545">
            <v>1061880</v>
          </cell>
        </row>
        <row r="546">
          <cell r="A546" t="str">
            <v>CURMS6</v>
          </cell>
          <cell r="B546" t="str">
            <v>8. Imports of services</v>
          </cell>
          <cell r="C546" t="str">
            <v>BPM6</v>
          </cell>
          <cell r="D546" t="str">
            <v>Source Team 3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4953</v>
          </cell>
          <cell r="BE546">
            <v>5014</v>
          </cell>
          <cell r="BF546">
            <v>5324</v>
          </cell>
          <cell r="BG546">
            <v>5158</v>
          </cell>
          <cell r="BH546">
            <v>20450</v>
          </cell>
          <cell r="BI546">
            <v>6899</v>
          </cell>
          <cell r="BJ546">
            <v>6287</v>
          </cell>
          <cell r="BK546">
            <v>6783</v>
          </cell>
          <cell r="BL546">
            <v>6255</v>
          </cell>
          <cell r="BM546">
            <v>26224</v>
          </cell>
          <cell r="BN546">
            <v>7443</v>
          </cell>
          <cell r="BO546">
            <v>7016</v>
          </cell>
          <cell r="BP546">
            <v>7480</v>
          </cell>
          <cell r="BQ546">
            <v>6790</v>
          </cell>
          <cell r="BR546">
            <v>28729</v>
          </cell>
          <cell r="BS546">
            <v>8080</v>
          </cell>
          <cell r="BT546">
            <v>8107</v>
          </cell>
          <cell r="BU546">
            <v>9300</v>
          </cell>
          <cell r="BV546">
            <v>9171</v>
          </cell>
          <cell r="BW546">
            <v>34658</v>
          </cell>
          <cell r="BX546">
            <v>10529</v>
          </cell>
          <cell r="BY546">
            <v>10624</v>
          </cell>
          <cell r="BZ546">
            <v>10993</v>
          </cell>
          <cell r="CA546">
            <v>10486</v>
          </cell>
          <cell r="CB546">
            <v>42633</v>
          </cell>
          <cell r="CC546">
            <v>12075</v>
          </cell>
          <cell r="CD546">
            <v>11841</v>
          </cell>
          <cell r="CE546">
            <v>11928</v>
          </cell>
          <cell r="CF546">
            <v>11780</v>
          </cell>
          <cell r="CG546">
            <v>47624</v>
          </cell>
          <cell r="CH546">
            <v>13328</v>
          </cell>
          <cell r="CI546">
            <v>13804</v>
          </cell>
          <cell r="CJ546">
            <v>14678</v>
          </cell>
          <cell r="CK546">
            <v>15139</v>
          </cell>
          <cell r="CL546">
            <v>56949</v>
          </cell>
          <cell r="CM546">
            <v>16830</v>
          </cell>
          <cell r="CN546">
            <v>17844</v>
          </cell>
          <cell r="CO546">
            <v>18672</v>
          </cell>
          <cell r="CP546">
            <v>19161</v>
          </cell>
          <cell r="CQ546">
            <v>72508</v>
          </cell>
          <cell r="CR546">
            <v>21335</v>
          </cell>
          <cell r="CS546">
            <v>22364</v>
          </cell>
          <cell r="CT546">
            <v>24238</v>
          </cell>
          <cell r="CU546">
            <v>24293</v>
          </cell>
          <cell r="CV546">
            <v>92231</v>
          </cell>
          <cell r="CW546">
            <v>26268</v>
          </cell>
          <cell r="CX546">
            <v>26574</v>
          </cell>
          <cell r="CY546">
            <v>28737</v>
          </cell>
          <cell r="CZ546">
            <v>28380</v>
          </cell>
          <cell r="DA546">
            <v>109960</v>
          </cell>
          <cell r="DB546">
            <v>29965</v>
          </cell>
          <cell r="DC546">
            <v>32313</v>
          </cell>
          <cell r="DD546">
            <v>35358</v>
          </cell>
          <cell r="DE546">
            <v>35375</v>
          </cell>
          <cell r="DF546">
            <v>133012</v>
          </cell>
          <cell r="DG546">
            <v>37464</v>
          </cell>
          <cell r="DH546">
            <v>36836</v>
          </cell>
          <cell r="DI546">
            <v>42360</v>
          </cell>
          <cell r="DJ546">
            <v>45840</v>
          </cell>
          <cell r="DK546">
            <v>162500</v>
          </cell>
          <cell r="DL546">
            <v>45549</v>
          </cell>
          <cell r="DM546">
            <v>44062</v>
          </cell>
          <cell r="DN546">
            <v>51026</v>
          </cell>
          <cell r="DO546">
            <v>51475</v>
          </cell>
          <cell r="DP546">
            <v>192111</v>
          </cell>
          <cell r="DQ546">
            <v>47669</v>
          </cell>
          <cell r="DR546">
            <v>51090</v>
          </cell>
          <cell r="DS546">
            <v>58608</v>
          </cell>
          <cell r="DT546">
            <v>55583</v>
          </cell>
          <cell r="DU546">
            <v>212949</v>
          </cell>
          <cell r="DV546">
            <v>58272</v>
          </cell>
          <cell r="DW546">
            <v>61451</v>
          </cell>
          <cell r="DX546">
            <v>69791</v>
          </cell>
          <cell r="DY546">
            <v>66264</v>
          </cell>
          <cell r="DZ546">
            <v>255778</v>
          </cell>
          <cell r="EA546">
            <v>66283</v>
          </cell>
          <cell r="EB546">
            <v>67420</v>
          </cell>
          <cell r="EC546">
            <v>79025</v>
          </cell>
          <cell r="ED546">
            <v>69568</v>
          </cell>
          <cell r="EE546">
            <v>282296</v>
          </cell>
          <cell r="EF546">
            <v>73816</v>
          </cell>
          <cell r="EG546">
            <v>73963</v>
          </cell>
          <cell r="EH546">
            <v>83285</v>
          </cell>
          <cell r="EI546">
            <v>80992</v>
          </cell>
          <cell r="EJ546">
            <v>312056</v>
          </cell>
          <cell r="EK546">
            <v>75775</v>
          </cell>
          <cell r="EL546">
            <v>77662</v>
          </cell>
          <cell r="EM546">
            <v>91422</v>
          </cell>
          <cell r="EN546">
            <v>84949</v>
          </cell>
          <cell r="EO546">
            <v>329808</v>
          </cell>
          <cell r="EP546">
            <v>79300</v>
          </cell>
          <cell r="EQ546">
            <v>78866</v>
          </cell>
          <cell r="ER546">
            <v>88965</v>
          </cell>
          <cell r="ES546">
            <v>84481</v>
          </cell>
          <cell r="ET546">
            <v>331612</v>
          </cell>
          <cell r="EU546">
            <v>74803</v>
          </cell>
          <cell r="EV546">
            <v>75420</v>
          </cell>
          <cell r="EW546">
            <v>88194</v>
          </cell>
          <cell r="EX546">
            <v>84650</v>
          </cell>
          <cell r="EY546">
            <v>323067</v>
          </cell>
          <cell r="EZ546">
            <v>78358</v>
          </cell>
          <cell r="FA546">
            <v>82279</v>
          </cell>
          <cell r="FB546">
            <v>98627</v>
          </cell>
          <cell r="FC546">
            <v>87437</v>
          </cell>
          <cell r="FD546">
            <v>346701</v>
          </cell>
          <cell r="FE546">
            <v>81293</v>
          </cell>
          <cell r="FF546">
            <v>83363</v>
          </cell>
          <cell r="FG546">
            <v>90096</v>
          </cell>
          <cell r="FH546">
            <v>88511</v>
          </cell>
          <cell r="FI546">
            <v>343263</v>
          </cell>
          <cell r="FJ546">
            <v>77917</v>
          </cell>
          <cell r="FK546">
            <v>78631</v>
          </cell>
          <cell r="FL546">
            <v>95893</v>
          </cell>
          <cell r="FM546">
            <v>91642</v>
          </cell>
          <cell r="FN546">
            <v>344083</v>
          </cell>
          <cell r="FO546">
            <v>78461</v>
          </cell>
          <cell r="FP546">
            <v>69870</v>
          </cell>
          <cell r="FQ546">
            <v>96062</v>
          </cell>
          <cell r="FR546">
            <v>93443</v>
          </cell>
          <cell r="FS546">
            <v>337836</v>
          </cell>
          <cell r="FT546">
            <v>89154</v>
          </cell>
          <cell r="FU546">
            <v>90002</v>
          </cell>
          <cell r="FV546">
            <v>106242</v>
          </cell>
          <cell r="FW546">
            <v>106195</v>
          </cell>
          <cell r="FX546">
            <v>391593</v>
          </cell>
          <cell r="FY546">
            <v>101037</v>
          </cell>
          <cell r="FZ546">
            <v>99411</v>
          </cell>
          <cell r="GA546">
            <v>122339</v>
          </cell>
          <cell r="GB546">
            <v>114648</v>
          </cell>
          <cell r="GC546">
            <v>437435</v>
          </cell>
          <cell r="GD546">
            <v>112688</v>
          </cell>
          <cell r="GE546">
            <v>112045</v>
          </cell>
          <cell r="GF546">
            <v>134429</v>
          </cell>
          <cell r="GG546">
            <v>135745</v>
          </cell>
          <cell r="GH546">
            <v>494907</v>
          </cell>
          <cell r="GI546">
            <v>120615</v>
          </cell>
          <cell r="GJ546">
            <v>128016</v>
          </cell>
          <cell r="GK546">
            <v>144051</v>
          </cell>
          <cell r="GL546">
            <v>143378</v>
          </cell>
          <cell r="GM546">
            <v>536060</v>
          </cell>
          <cell r="GN546">
            <v>140499</v>
          </cell>
          <cell r="GO546">
            <v>133687</v>
          </cell>
          <cell r="GP546">
            <v>150991</v>
          </cell>
          <cell r="GQ546">
            <v>140222</v>
          </cell>
          <cell r="GR546">
            <v>565399</v>
          </cell>
          <cell r="GS546">
            <v>103139</v>
          </cell>
          <cell r="GT546">
            <v>109683</v>
          </cell>
          <cell r="GU546">
            <v>127889</v>
          </cell>
          <cell r="GV546">
            <v>132975</v>
          </cell>
          <cell r="GW546">
            <v>473686</v>
          </cell>
          <cell r="GX546">
            <v>123794</v>
          </cell>
          <cell r="GY546">
            <v>130441</v>
          </cell>
          <cell r="GZ546">
            <v>144479</v>
          </cell>
          <cell r="HA546">
            <v>148216</v>
          </cell>
          <cell r="HB546">
            <v>546930</v>
          </cell>
          <cell r="HC546">
            <v>137124</v>
          </cell>
          <cell r="HD546">
            <v>137221</v>
          </cell>
          <cell r="HE546">
            <v>151011</v>
          </cell>
          <cell r="HF546">
            <v>152679</v>
          </cell>
          <cell r="HG546">
            <v>578035</v>
          </cell>
          <cell r="HH546">
            <v>140472</v>
          </cell>
          <cell r="HI546">
            <v>133046</v>
          </cell>
          <cell r="HJ546">
            <v>143240</v>
          </cell>
          <cell r="HK546">
            <v>151716</v>
          </cell>
          <cell r="HL546">
            <v>568474</v>
          </cell>
          <cell r="HM546">
            <v>138572</v>
          </cell>
          <cell r="HN546">
            <v>130491</v>
          </cell>
          <cell r="HO546">
            <v>144403</v>
          </cell>
        </row>
        <row r="547">
          <cell r="A547" t="str">
            <v>CURMSTRANS6</v>
          </cell>
          <cell r="B547" t="str">
            <v>a. Transportation</v>
          </cell>
          <cell r="C547" t="str">
            <v>BPM6</v>
          </cell>
          <cell r="D547" t="str">
            <v>Source Team 3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2180</v>
          </cell>
          <cell r="BE547">
            <v>2271</v>
          </cell>
          <cell r="BF547">
            <v>2387</v>
          </cell>
          <cell r="BG547">
            <v>2289</v>
          </cell>
          <cell r="BH547">
            <v>9127</v>
          </cell>
          <cell r="BI547">
            <v>2782</v>
          </cell>
          <cell r="BJ547">
            <v>2722</v>
          </cell>
          <cell r="BK547">
            <v>2903</v>
          </cell>
          <cell r="BL547">
            <v>2607</v>
          </cell>
          <cell r="BM547">
            <v>11014</v>
          </cell>
          <cell r="BN547">
            <v>3067</v>
          </cell>
          <cell r="BO547">
            <v>2859</v>
          </cell>
          <cell r="BP547">
            <v>3014</v>
          </cell>
          <cell r="BQ547">
            <v>2747</v>
          </cell>
          <cell r="BR547">
            <v>11687</v>
          </cell>
          <cell r="BS547">
            <v>3023</v>
          </cell>
          <cell r="BT547">
            <v>3191</v>
          </cell>
          <cell r="BU547">
            <v>3631</v>
          </cell>
          <cell r="BV547">
            <v>3626</v>
          </cell>
          <cell r="BW547">
            <v>13471</v>
          </cell>
          <cell r="BX547">
            <v>3878</v>
          </cell>
          <cell r="BY547">
            <v>4012</v>
          </cell>
          <cell r="BZ547">
            <v>4197</v>
          </cell>
          <cell r="CA547">
            <v>3764</v>
          </cell>
          <cell r="CB547">
            <v>15851</v>
          </cell>
          <cell r="CC547">
            <v>4315</v>
          </cell>
          <cell r="CD547">
            <v>4157</v>
          </cell>
          <cell r="CE547">
            <v>4050</v>
          </cell>
          <cell r="CF547">
            <v>3874</v>
          </cell>
          <cell r="CG547">
            <v>16396</v>
          </cell>
          <cell r="CH547">
            <v>4434</v>
          </cell>
          <cell r="CI547">
            <v>4596</v>
          </cell>
          <cell r="CJ547">
            <v>4939</v>
          </cell>
          <cell r="CK547">
            <v>4937</v>
          </cell>
          <cell r="CL547">
            <v>18906</v>
          </cell>
          <cell r="CM547">
            <v>5343</v>
          </cell>
          <cell r="CN547">
            <v>5709</v>
          </cell>
          <cell r="CO547">
            <v>5980</v>
          </cell>
          <cell r="CP547">
            <v>5993</v>
          </cell>
          <cell r="CQ547">
            <v>23025</v>
          </cell>
          <cell r="CR547">
            <v>6490</v>
          </cell>
          <cell r="CS547">
            <v>6844</v>
          </cell>
          <cell r="CT547">
            <v>7364</v>
          </cell>
          <cell r="CU547">
            <v>7267</v>
          </cell>
          <cell r="CV547">
            <v>27965</v>
          </cell>
          <cell r="CW547">
            <v>7661</v>
          </cell>
          <cell r="CX547">
            <v>7715</v>
          </cell>
          <cell r="CY547">
            <v>7981</v>
          </cell>
          <cell r="CZ547">
            <v>7698</v>
          </cell>
          <cell r="DA547">
            <v>31055</v>
          </cell>
          <cell r="DB547">
            <v>8128</v>
          </cell>
          <cell r="DC547">
            <v>8588</v>
          </cell>
          <cell r="DD547">
            <v>9039</v>
          </cell>
          <cell r="DE547">
            <v>9059</v>
          </cell>
          <cell r="DF547">
            <v>34814</v>
          </cell>
          <cell r="DG547">
            <v>8992</v>
          </cell>
          <cell r="DH547">
            <v>9341</v>
          </cell>
          <cell r="DI547">
            <v>9791</v>
          </cell>
          <cell r="DJ547">
            <v>9824</v>
          </cell>
          <cell r="DK547">
            <v>37948</v>
          </cell>
          <cell r="DL547">
            <v>10390</v>
          </cell>
          <cell r="DM547">
            <v>10874</v>
          </cell>
          <cell r="DN547">
            <v>11541</v>
          </cell>
          <cell r="DO547">
            <v>11335</v>
          </cell>
          <cell r="DP547">
            <v>44140</v>
          </cell>
          <cell r="DQ547">
            <v>11010</v>
          </cell>
          <cell r="DR547">
            <v>11549</v>
          </cell>
          <cell r="DS547">
            <v>11868</v>
          </cell>
          <cell r="DT547">
            <v>11387</v>
          </cell>
          <cell r="DU547">
            <v>45814</v>
          </cell>
          <cell r="DV547">
            <v>11746</v>
          </cell>
          <cell r="DW547">
            <v>12395</v>
          </cell>
          <cell r="DX547">
            <v>12995</v>
          </cell>
          <cell r="DY547">
            <v>12741</v>
          </cell>
          <cell r="DZ547">
            <v>49877</v>
          </cell>
          <cell r="EA547">
            <v>12746</v>
          </cell>
          <cell r="EB547">
            <v>13511</v>
          </cell>
          <cell r="EC547">
            <v>14142</v>
          </cell>
          <cell r="ED547">
            <v>13140</v>
          </cell>
          <cell r="EE547">
            <v>53539</v>
          </cell>
          <cell r="EF547">
            <v>12990</v>
          </cell>
          <cell r="EG547">
            <v>13366</v>
          </cell>
          <cell r="EH547">
            <v>13642</v>
          </cell>
          <cell r="EI547">
            <v>13830</v>
          </cell>
          <cell r="EJ547">
            <v>53828</v>
          </cell>
          <cell r="EK547">
            <v>13224</v>
          </cell>
          <cell r="EL547">
            <v>13418</v>
          </cell>
          <cell r="EM547">
            <v>14023</v>
          </cell>
          <cell r="EN547">
            <v>12038</v>
          </cell>
          <cell r="EO547">
            <v>52703</v>
          </cell>
          <cell r="EP547">
            <v>11285</v>
          </cell>
          <cell r="EQ547">
            <v>11684</v>
          </cell>
          <cell r="ER547">
            <v>11032</v>
          </cell>
          <cell r="ES547">
            <v>10905</v>
          </cell>
          <cell r="ET547">
            <v>44906</v>
          </cell>
          <cell r="EU547">
            <v>9251</v>
          </cell>
          <cell r="EV547">
            <v>10210</v>
          </cell>
          <cell r="EW547">
            <v>11080</v>
          </cell>
          <cell r="EX547">
            <v>10318</v>
          </cell>
          <cell r="EY547">
            <v>40859</v>
          </cell>
          <cell r="EZ547">
            <v>11215</v>
          </cell>
          <cell r="FA547">
            <v>13033</v>
          </cell>
          <cell r="FB547">
            <v>14003</v>
          </cell>
          <cell r="FC547">
            <v>12664</v>
          </cell>
          <cell r="FD547">
            <v>50915</v>
          </cell>
          <cell r="FE547">
            <v>12460</v>
          </cell>
          <cell r="FF547">
            <v>13902</v>
          </cell>
          <cell r="FG547">
            <v>13926</v>
          </cell>
          <cell r="FH547">
            <v>12172</v>
          </cell>
          <cell r="FI547">
            <v>52460</v>
          </cell>
          <cell r="FJ547">
            <v>11607</v>
          </cell>
          <cell r="FK547">
            <v>12558</v>
          </cell>
          <cell r="FL547">
            <v>14149</v>
          </cell>
          <cell r="FM547">
            <v>13096</v>
          </cell>
          <cell r="FN547">
            <v>51410</v>
          </cell>
          <cell r="FO547">
            <v>13141</v>
          </cell>
          <cell r="FP547">
            <v>11738</v>
          </cell>
          <cell r="FQ547">
            <v>14994</v>
          </cell>
          <cell r="FR547">
            <v>15888</v>
          </cell>
          <cell r="FS547">
            <v>55761</v>
          </cell>
          <cell r="FT547">
            <v>16431</v>
          </cell>
          <cell r="FU547">
            <v>17555</v>
          </cell>
          <cell r="FV547">
            <v>19391</v>
          </cell>
          <cell r="FW547">
            <v>19422</v>
          </cell>
          <cell r="FX547">
            <v>72799</v>
          </cell>
          <cell r="FY547">
            <v>19938</v>
          </cell>
          <cell r="FZ547">
            <v>21126</v>
          </cell>
          <cell r="GA547">
            <v>23374</v>
          </cell>
          <cell r="GB547">
            <v>22278</v>
          </cell>
          <cell r="GC547">
            <v>86716</v>
          </cell>
          <cell r="GD547">
            <v>21593</v>
          </cell>
          <cell r="GE547">
            <v>23828</v>
          </cell>
          <cell r="GF547">
            <v>25556</v>
          </cell>
          <cell r="GG547">
            <v>24658</v>
          </cell>
          <cell r="GH547">
            <v>95635</v>
          </cell>
          <cell r="GI547">
            <v>25051</v>
          </cell>
          <cell r="GJ547">
            <v>28584</v>
          </cell>
          <cell r="GK547">
            <v>30762</v>
          </cell>
          <cell r="GL547">
            <v>29697</v>
          </cell>
          <cell r="GM547">
            <v>114094</v>
          </cell>
          <cell r="GN547">
            <v>30847</v>
          </cell>
          <cell r="GO547">
            <v>33956</v>
          </cell>
          <cell r="GP547">
            <v>34676</v>
          </cell>
          <cell r="GQ547">
            <v>29469</v>
          </cell>
          <cell r="GR547">
            <v>128948</v>
          </cell>
          <cell r="GS547">
            <v>21929</v>
          </cell>
          <cell r="GT547">
            <v>25021</v>
          </cell>
          <cell r="GU547">
            <v>27158</v>
          </cell>
          <cell r="GV547">
            <v>26934</v>
          </cell>
          <cell r="GW547">
            <v>101042</v>
          </cell>
          <cell r="GX547">
            <v>27101</v>
          </cell>
          <cell r="GY547">
            <v>31043</v>
          </cell>
          <cell r="GZ547">
            <v>32382</v>
          </cell>
          <cell r="HA547">
            <v>31435</v>
          </cell>
          <cell r="HB547">
            <v>121961</v>
          </cell>
          <cell r="HC547">
            <v>31758</v>
          </cell>
          <cell r="HD547">
            <v>35851</v>
          </cell>
          <cell r="HE547">
            <v>36851</v>
          </cell>
          <cell r="HF547">
            <v>34954</v>
          </cell>
          <cell r="HG547">
            <v>139414</v>
          </cell>
          <cell r="HH547">
            <v>33877</v>
          </cell>
          <cell r="HI547">
            <v>34999</v>
          </cell>
          <cell r="HJ547">
            <v>34985</v>
          </cell>
          <cell r="HK547">
            <v>33493</v>
          </cell>
          <cell r="HL547">
            <v>137354</v>
          </cell>
          <cell r="HM547">
            <v>32481</v>
          </cell>
          <cell r="HN547">
            <v>33812</v>
          </cell>
          <cell r="HO547">
            <v>35464</v>
          </cell>
        </row>
        <row r="548">
          <cell r="A548" t="str">
            <v>CURMSTRA6</v>
          </cell>
          <cell r="B548" t="str">
            <v>b. Travel</v>
          </cell>
          <cell r="C548" t="str">
            <v>BPM6</v>
          </cell>
          <cell r="D548" t="str">
            <v>Source Team 3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1338</v>
          </cell>
          <cell r="BE548">
            <v>1258</v>
          </cell>
          <cell r="BF548">
            <v>1443</v>
          </cell>
          <cell r="BG548">
            <v>1340</v>
          </cell>
          <cell r="BH548">
            <v>5379</v>
          </cell>
          <cell r="BI548">
            <v>1628</v>
          </cell>
          <cell r="BJ548">
            <v>1626</v>
          </cell>
          <cell r="BK548">
            <v>1922</v>
          </cell>
          <cell r="BL548">
            <v>1754</v>
          </cell>
          <cell r="BM548">
            <v>6930</v>
          </cell>
          <cell r="BN548">
            <v>1953</v>
          </cell>
          <cell r="BO548">
            <v>1871</v>
          </cell>
          <cell r="BP548">
            <v>2152</v>
          </cell>
          <cell r="BQ548">
            <v>2002</v>
          </cell>
          <cell r="BR548">
            <v>7978</v>
          </cell>
          <cell r="BS548">
            <v>2359</v>
          </cell>
          <cell r="BT548">
            <v>2213</v>
          </cell>
          <cell r="BU548">
            <v>2745</v>
          </cell>
          <cell r="BV548">
            <v>2477</v>
          </cell>
          <cell r="BW548">
            <v>9794</v>
          </cell>
          <cell r="BX548">
            <v>3014</v>
          </cell>
          <cell r="BY548">
            <v>2872</v>
          </cell>
          <cell r="BZ548">
            <v>3010</v>
          </cell>
          <cell r="CA548">
            <v>3156</v>
          </cell>
          <cell r="CB548">
            <v>12052</v>
          </cell>
          <cell r="CC548">
            <v>3593</v>
          </cell>
          <cell r="CD548">
            <v>3480</v>
          </cell>
          <cell r="CE548">
            <v>3762</v>
          </cell>
          <cell r="CF548">
            <v>3597</v>
          </cell>
          <cell r="CG548">
            <v>14432</v>
          </cell>
          <cell r="CH548">
            <v>3991</v>
          </cell>
          <cell r="CI548">
            <v>3827</v>
          </cell>
          <cell r="CJ548">
            <v>4201</v>
          </cell>
          <cell r="CK548">
            <v>4275</v>
          </cell>
          <cell r="CL548">
            <v>16294</v>
          </cell>
          <cell r="CM548">
            <v>4785</v>
          </cell>
          <cell r="CN548">
            <v>4717</v>
          </cell>
          <cell r="CO548">
            <v>5115</v>
          </cell>
          <cell r="CP548">
            <v>5100</v>
          </cell>
          <cell r="CQ548">
            <v>19717</v>
          </cell>
          <cell r="CR548">
            <v>6251</v>
          </cell>
          <cell r="CS548">
            <v>5901</v>
          </cell>
          <cell r="CT548">
            <v>6671</v>
          </cell>
          <cell r="CU548">
            <v>6110</v>
          </cell>
          <cell r="CV548">
            <v>24933</v>
          </cell>
          <cell r="CW548">
            <v>7575</v>
          </cell>
          <cell r="CX548">
            <v>6531</v>
          </cell>
          <cell r="CY548">
            <v>7740</v>
          </cell>
          <cell r="CZ548">
            <v>7555</v>
          </cell>
          <cell r="DA548">
            <v>29401</v>
          </cell>
          <cell r="DB548">
            <v>8764</v>
          </cell>
          <cell r="DC548">
            <v>8697</v>
          </cell>
          <cell r="DD548">
            <v>10322</v>
          </cell>
          <cell r="DE548">
            <v>9334</v>
          </cell>
          <cell r="DF548">
            <v>37117</v>
          </cell>
          <cell r="DG548">
            <v>10919</v>
          </cell>
          <cell r="DH548">
            <v>9965</v>
          </cell>
          <cell r="DI548">
            <v>11141</v>
          </cell>
          <cell r="DJ548">
            <v>11717</v>
          </cell>
          <cell r="DK548">
            <v>43742</v>
          </cell>
          <cell r="DL548">
            <v>11941</v>
          </cell>
          <cell r="DM548">
            <v>10880</v>
          </cell>
          <cell r="DN548">
            <v>12773</v>
          </cell>
          <cell r="DO548">
            <v>11894</v>
          </cell>
          <cell r="DP548">
            <v>47488</v>
          </cell>
          <cell r="DQ548">
            <v>13342</v>
          </cell>
          <cell r="DR548">
            <v>13363</v>
          </cell>
          <cell r="DS548">
            <v>14755</v>
          </cell>
          <cell r="DT548">
            <v>13447</v>
          </cell>
          <cell r="DU548">
            <v>54907</v>
          </cell>
          <cell r="DV548">
            <v>15996</v>
          </cell>
          <cell r="DW548">
            <v>15638</v>
          </cell>
          <cell r="DX548">
            <v>18003</v>
          </cell>
          <cell r="DY548">
            <v>17108</v>
          </cell>
          <cell r="DZ548">
            <v>66745</v>
          </cell>
          <cell r="EA548">
            <v>20255</v>
          </cell>
          <cell r="EB548">
            <v>19867</v>
          </cell>
          <cell r="EC548">
            <v>21588</v>
          </cell>
          <cell r="ED548">
            <v>19493</v>
          </cell>
          <cell r="EE548">
            <v>81203</v>
          </cell>
          <cell r="EF548">
            <v>22402</v>
          </cell>
          <cell r="EG548">
            <v>21071</v>
          </cell>
          <cell r="EH548">
            <v>23166</v>
          </cell>
          <cell r="EI548">
            <v>22001</v>
          </cell>
          <cell r="EJ548">
            <v>88640</v>
          </cell>
          <cell r="EK548">
            <v>25203</v>
          </cell>
          <cell r="EL548">
            <v>21721</v>
          </cell>
          <cell r="EM548">
            <v>26104</v>
          </cell>
          <cell r="EN548">
            <v>25127</v>
          </cell>
          <cell r="EO548">
            <v>98155</v>
          </cell>
          <cell r="EP548">
            <v>27538</v>
          </cell>
          <cell r="EQ548">
            <v>24480</v>
          </cell>
          <cell r="ER548">
            <v>26744</v>
          </cell>
          <cell r="ES548">
            <v>25599</v>
          </cell>
          <cell r="ET548">
            <v>104361</v>
          </cell>
          <cell r="EU548">
            <v>28152</v>
          </cell>
          <cell r="EV548">
            <v>24284</v>
          </cell>
          <cell r="EW548">
            <v>26250</v>
          </cell>
          <cell r="EX548">
            <v>23203</v>
          </cell>
          <cell r="EY548">
            <v>101889</v>
          </cell>
          <cell r="EZ548">
            <v>25289</v>
          </cell>
          <cell r="FA548">
            <v>23677</v>
          </cell>
          <cell r="FB548">
            <v>25766</v>
          </cell>
          <cell r="FC548">
            <v>22670</v>
          </cell>
          <cell r="FD548">
            <v>97402</v>
          </cell>
          <cell r="FE548">
            <v>25754</v>
          </cell>
          <cell r="FF548">
            <v>23342</v>
          </cell>
          <cell r="FG548">
            <v>24874</v>
          </cell>
          <cell r="FH548">
            <v>22087</v>
          </cell>
          <cell r="FI548">
            <v>96057</v>
          </cell>
          <cell r="FJ548">
            <v>25315</v>
          </cell>
          <cell r="FK548">
            <v>22548</v>
          </cell>
          <cell r="FL548">
            <v>25964</v>
          </cell>
          <cell r="FM548">
            <v>23019</v>
          </cell>
          <cell r="FN548">
            <v>96846</v>
          </cell>
          <cell r="FO548">
            <v>22926</v>
          </cell>
          <cell r="FP548">
            <v>16986</v>
          </cell>
          <cell r="FQ548">
            <v>25852</v>
          </cell>
          <cell r="FR548">
            <v>23369</v>
          </cell>
          <cell r="FS548">
            <v>89133</v>
          </cell>
          <cell r="FT548">
            <v>23483</v>
          </cell>
          <cell r="FU548">
            <v>25650</v>
          </cell>
          <cell r="FV548">
            <v>28434</v>
          </cell>
          <cell r="FW548">
            <v>25780</v>
          </cell>
          <cell r="FX548">
            <v>103347</v>
          </cell>
          <cell r="FY548">
            <v>25456</v>
          </cell>
          <cell r="FZ548">
            <v>24091</v>
          </cell>
          <cell r="GA548">
            <v>28465</v>
          </cell>
          <cell r="GB548">
            <v>25462</v>
          </cell>
          <cell r="GC548">
            <v>103474</v>
          </cell>
          <cell r="GD548">
            <v>25545</v>
          </cell>
          <cell r="GE548">
            <v>26547</v>
          </cell>
          <cell r="GF548">
            <v>29235</v>
          </cell>
          <cell r="GG548">
            <v>27761</v>
          </cell>
          <cell r="GH548">
            <v>109088</v>
          </cell>
          <cell r="GI548">
            <v>26334</v>
          </cell>
          <cell r="GJ548">
            <v>28874</v>
          </cell>
          <cell r="GK548">
            <v>31573</v>
          </cell>
          <cell r="GL548">
            <v>30565</v>
          </cell>
          <cell r="GM548">
            <v>117346</v>
          </cell>
          <cell r="GN548">
            <v>32508</v>
          </cell>
          <cell r="GO548">
            <v>30910</v>
          </cell>
          <cell r="GP548">
            <v>33536</v>
          </cell>
          <cell r="GQ548">
            <v>28372</v>
          </cell>
          <cell r="GR548">
            <v>125326</v>
          </cell>
          <cell r="GS548">
            <v>27625</v>
          </cell>
          <cell r="GT548">
            <v>29273</v>
          </cell>
          <cell r="GU548">
            <v>31698</v>
          </cell>
          <cell r="GV548">
            <v>31923</v>
          </cell>
          <cell r="GW548">
            <v>120519</v>
          </cell>
          <cell r="GX548">
            <v>31193</v>
          </cell>
          <cell r="GY548">
            <v>32206</v>
          </cell>
          <cell r="GZ548">
            <v>36222</v>
          </cell>
          <cell r="HA548">
            <v>35228</v>
          </cell>
          <cell r="HB548">
            <v>134849</v>
          </cell>
          <cell r="HC548">
            <v>34317</v>
          </cell>
          <cell r="HD548">
            <v>36637</v>
          </cell>
          <cell r="HE548">
            <v>39557</v>
          </cell>
          <cell r="HF548">
            <v>37560</v>
          </cell>
          <cell r="HG548">
            <v>148071</v>
          </cell>
          <cell r="HH548">
            <v>37298</v>
          </cell>
          <cell r="HI548">
            <v>38579</v>
          </cell>
          <cell r="HJ548">
            <v>40685</v>
          </cell>
          <cell r="HK548">
            <v>39154</v>
          </cell>
          <cell r="HL548">
            <v>155716</v>
          </cell>
          <cell r="HM548">
            <v>39866</v>
          </cell>
          <cell r="HN548">
            <v>38753</v>
          </cell>
          <cell r="HO548">
            <v>42290</v>
          </cell>
        </row>
        <row r="549">
          <cell r="A549" t="str">
            <v>CURMSMANU6</v>
          </cell>
          <cell r="B549" t="str">
            <v>c. Manufacturing services</v>
          </cell>
          <cell r="C549" t="str">
            <v>BPM6</v>
          </cell>
          <cell r="D549" t="str">
            <v>Source Team 3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21.008592</v>
          </cell>
          <cell r="BE549">
            <v>24.781679999999998</v>
          </cell>
          <cell r="BF549">
            <v>26.891568000000003</v>
          </cell>
          <cell r="BG549">
            <v>30.762368000000002</v>
          </cell>
          <cell r="BH549">
            <v>104.444208</v>
          </cell>
          <cell r="BI549">
            <v>71.933400000000006</v>
          </cell>
          <cell r="BJ549">
            <v>85.143959999999993</v>
          </cell>
          <cell r="BK549">
            <v>92.129400000000004</v>
          </cell>
          <cell r="BL549">
            <v>101.75219999999999</v>
          </cell>
          <cell r="BM549">
            <v>350.95895999999999</v>
          </cell>
          <cell r="BN549">
            <v>177.51096000000001</v>
          </cell>
          <cell r="BO549">
            <v>186.61104000000003</v>
          </cell>
          <cell r="BP549">
            <v>200.17800000000003</v>
          </cell>
          <cell r="BQ549">
            <v>219.28104000000002</v>
          </cell>
          <cell r="BR549">
            <v>783.58104000000014</v>
          </cell>
          <cell r="BS549">
            <v>287.65043999999995</v>
          </cell>
          <cell r="BT549">
            <v>345.81492000000003</v>
          </cell>
          <cell r="BU549">
            <v>400.48667999999998</v>
          </cell>
          <cell r="BV549">
            <v>492.15276000000006</v>
          </cell>
          <cell r="BW549">
            <v>1526.1048000000001</v>
          </cell>
          <cell r="BX549">
            <v>595.37808000000007</v>
          </cell>
          <cell r="BY549">
            <v>683.71776000000023</v>
          </cell>
          <cell r="BZ549">
            <v>681.76944000000003</v>
          </cell>
          <cell r="CA549">
            <v>687.80448000000013</v>
          </cell>
          <cell r="CB549">
            <v>2648.6697600000007</v>
          </cell>
          <cell r="CC549">
            <v>718.44299999999998</v>
          </cell>
          <cell r="CD549">
            <v>806.17680000000007</v>
          </cell>
          <cell r="CE549">
            <v>896.40539999999999</v>
          </cell>
          <cell r="CF549">
            <v>1082.4364</v>
          </cell>
          <cell r="CG549">
            <v>3502.4616000000005</v>
          </cell>
          <cell r="CH549">
            <v>1064.6509103999999</v>
          </cell>
          <cell r="CI549">
            <v>1372.7088143999999</v>
          </cell>
          <cell r="CJ549">
            <v>1520.9398511999998</v>
          </cell>
          <cell r="CK549">
            <v>1743.1246592</v>
          </cell>
          <cell r="CL549">
            <v>5702.4242352000001</v>
          </cell>
          <cell r="CM549">
            <v>2114.1762048000001</v>
          </cell>
          <cell r="CN549">
            <v>2655.8585856</v>
          </cell>
          <cell r="CO549">
            <v>2839.2477696000001</v>
          </cell>
          <cell r="CP549">
            <v>3098.0911104000006</v>
          </cell>
          <cell r="CQ549">
            <v>10707.3736704</v>
          </cell>
          <cell r="CR549">
            <v>3284</v>
          </cell>
          <cell r="CS549">
            <v>4164</v>
          </cell>
          <cell r="CT549">
            <v>4688</v>
          </cell>
          <cell r="CU549">
            <v>5245</v>
          </cell>
          <cell r="CV549">
            <v>17381</v>
          </cell>
          <cell r="CW549">
            <v>5057</v>
          </cell>
          <cell r="CX549">
            <v>6082</v>
          </cell>
          <cell r="CY549">
            <v>6675</v>
          </cell>
          <cell r="CZ549">
            <v>6690</v>
          </cell>
          <cell r="DA549">
            <v>24504</v>
          </cell>
          <cell r="DB549">
            <v>6051</v>
          </cell>
          <cell r="DC549">
            <v>7551</v>
          </cell>
          <cell r="DD549">
            <v>8325</v>
          </cell>
          <cell r="DE549">
            <v>9127</v>
          </cell>
          <cell r="DF549">
            <v>31054</v>
          </cell>
          <cell r="DG549">
            <v>9298</v>
          </cell>
          <cell r="DH549">
            <v>8820</v>
          </cell>
          <cell r="DI549">
            <v>12579</v>
          </cell>
          <cell r="DJ549">
            <v>15263</v>
          </cell>
          <cell r="DK549">
            <v>45960</v>
          </cell>
          <cell r="DL549">
            <v>13502</v>
          </cell>
          <cell r="DM549">
            <v>12078</v>
          </cell>
          <cell r="DN549">
            <v>16255</v>
          </cell>
          <cell r="DO549">
            <v>17680</v>
          </cell>
          <cell r="DP549">
            <v>59515</v>
          </cell>
          <cell r="DQ549">
            <v>13598</v>
          </cell>
          <cell r="DR549">
            <v>15819</v>
          </cell>
          <cell r="DS549">
            <v>21507</v>
          </cell>
          <cell r="DT549">
            <v>20403</v>
          </cell>
          <cell r="DU549">
            <v>71327</v>
          </cell>
          <cell r="DV549">
            <v>19111</v>
          </cell>
          <cell r="DW549">
            <v>21388</v>
          </cell>
          <cell r="DX549">
            <v>26689</v>
          </cell>
          <cell r="DY549">
            <v>23883</v>
          </cell>
          <cell r="DZ549">
            <v>91071</v>
          </cell>
          <cell r="EA549">
            <v>21586</v>
          </cell>
          <cell r="EB549">
            <v>22078</v>
          </cell>
          <cell r="EC549">
            <v>31162</v>
          </cell>
          <cell r="ED549">
            <v>24635</v>
          </cell>
          <cell r="EE549">
            <v>99461</v>
          </cell>
          <cell r="EF549">
            <v>26950</v>
          </cell>
          <cell r="EG549">
            <v>27780</v>
          </cell>
          <cell r="EH549">
            <v>34103</v>
          </cell>
          <cell r="EI549">
            <v>31743</v>
          </cell>
          <cell r="EJ549">
            <v>120576</v>
          </cell>
          <cell r="EK549">
            <v>25824</v>
          </cell>
          <cell r="EL549">
            <v>29899</v>
          </cell>
          <cell r="EM549">
            <v>38476</v>
          </cell>
          <cell r="EN549">
            <v>35541</v>
          </cell>
          <cell r="EO549">
            <v>129740</v>
          </cell>
          <cell r="EP549">
            <v>29212</v>
          </cell>
          <cell r="EQ549">
            <v>31635</v>
          </cell>
          <cell r="ER549">
            <v>39444</v>
          </cell>
          <cell r="ES549">
            <v>35397</v>
          </cell>
          <cell r="ET549">
            <v>135688</v>
          </cell>
          <cell r="EU549">
            <v>27837</v>
          </cell>
          <cell r="EV549">
            <v>30971</v>
          </cell>
          <cell r="EW549">
            <v>38914</v>
          </cell>
          <cell r="EX549">
            <v>38354</v>
          </cell>
          <cell r="EY549">
            <v>136076</v>
          </cell>
          <cell r="EZ549">
            <v>31135</v>
          </cell>
          <cell r="FA549">
            <v>35239</v>
          </cell>
          <cell r="FB549">
            <v>46753</v>
          </cell>
          <cell r="FC549">
            <v>39646</v>
          </cell>
          <cell r="FD549">
            <v>152773</v>
          </cell>
          <cell r="FE549">
            <v>31915</v>
          </cell>
          <cell r="FF549">
            <v>35193</v>
          </cell>
          <cell r="FG549">
            <v>38958</v>
          </cell>
          <cell r="FH549">
            <v>41545</v>
          </cell>
          <cell r="FI549">
            <v>147611</v>
          </cell>
          <cell r="FJ549">
            <v>28034</v>
          </cell>
          <cell r="FK549">
            <v>30707</v>
          </cell>
          <cell r="FL549">
            <v>40978</v>
          </cell>
          <cell r="FM549">
            <v>39919</v>
          </cell>
          <cell r="FN549">
            <v>139638</v>
          </cell>
          <cell r="FO549">
            <v>28672</v>
          </cell>
          <cell r="FP549">
            <v>27987</v>
          </cell>
          <cell r="FQ549">
            <v>39713</v>
          </cell>
          <cell r="FR549">
            <v>36992</v>
          </cell>
          <cell r="FS549">
            <v>133364</v>
          </cell>
          <cell r="FT549">
            <v>33618</v>
          </cell>
          <cell r="FU549">
            <v>31625</v>
          </cell>
          <cell r="FV549">
            <v>40747</v>
          </cell>
          <cell r="FW549">
            <v>41743</v>
          </cell>
          <cell r="FX549">
            <v>147733</v>
          </cell>
          <cell r="FY549">
            <v>38298</v>
          </cell>
          <cell r="FZ549">
            <v>37152</v>
          </cell>
          <cell r="GA549">
            <v>50823</v>
          </cell>
          <cell r="GB549">
            <v>46038</v>
          </cell>
          <cell r="GC549">
            <v>172311</v>
          </cell>
          <cell r="GD549">
            <v>46470</v>
          </cell>
          <cell r="GE549">
            <v>42351</v>
          </cell>
          <cell r="GF549">
            <v>56997</v>
          </cell>
          <cell r="GG549">
            <v>59455</v>
          </cell>
          <cell r="GH549">
            <v>205273</v>
          </cell>
          <cell r="GI549">
            <v>44302</v>
          </cell>
          <cell r="GJ549">
            <v>48527</v>
          </cell>
          <cell r="GK549">
            <v>54990</v>
          </cell>
          <cell r="GL549">
            <v>54037</v>
          </cell>
          <cell r="GM549">
            <v>201856</v>
          </cell>
          <cell r="GN549">
            <v>48576</v>
          </cell>
          <cell r="GO549">
            <v>43972</v>
          </cell>
          <cell r="GP549">
            <v>53395</v>
          </cell>
          <cell r="GQ549">
            <v>52422</v>
          </cell>
          <cell r="GR549">
            <v>198365</v>
          </cell>
          <cell r="GS549">
            <v>26704</v>
          </cell>
          <cell r="GT549">
            <v>31819</v>
          </cell>
          <cell r="GU549">
            <v>38269</v>
          </cell>
          <cell r="GV549">
            <v>37548</v>
          </cell>
          <cell r="GW549">
            <v>134340</v>
          </cell>
          <cell r="GX549">
            <v>31716</v>
          </cell>
          <cell r="GY549">
            <v>38079</v>
          </cell>
          <cell r="GZ549">
            <v>39857</v>
          </cell>
          <cell r="HA549">
            <v>39200</v>
          </cell>
          <cell r="HB549">
            <v>148852</v>
          </cell>
          <cell r="HC549">
            <v>33063</v>
          </cell>
          <cell r="HD549">
            <v>33510</v>
          </cell>
          <cell r="HE549">
            <v>36478</v>
          </cell>
          <cell r="HF549">
            <v>36408</v>
          </cell>
          <cell r="HG549">
            <v>139459</v>
          </cell>
          <cell r="HH549">
            <v>29659</v>
          </cell>
          <cell r="HI549">
            <v>27416</v>
          </cell>
          <cell r="HJ549">
            <v>29884</v>
          </cell>
          <cell r="HK549">
            <v>33397</v>
          </cell>
          <cell r="HL549">
            <v>120356</v>
          </cell>
          <cell r="HM549">
            <v>25915</v>
          </cell>
          <cell r="HN549">
            <v>25018</v>
          </cell>
          <cell r="HO549">
            <v>28117</v>
          </cell>
        </row>
        <row r="550">
          <cell r="A550" t="str">
            <v>CURMSOS6</v>
          </cell>
          <cell r="B550" t="str">
            <v>d. Other services</v>
          </cell>
          <cell r="C550" t="str">
            <v>BPM6</v>
          </cell>
          <cell r="D550" t="str">
            <v>Source Team 3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1413.9914080000001</v>
          </cell>
          <cell r="BE550">
            <v>1460.2183199999999</v>
          </cell>
          <cell r="BF550">
            <v>1467.108432</v>
          </cell>
          <cell r="BG550">
            <v>1498.2376320000001</v>
          </cell>
          <cell r="BH550">
            <v>5839.5557920000001</v>
          </cell>
          <cell r="BI550">
            <v>2417.0666000000001</v>
          </cell>
          <cell r="BJ550">
            <v>1853.8560400000001</v>
          </cell>
          <cell r="BK550">
            <v>1865.8706</v>
          </cell>
          <cell r="BL550">
            <v>1792.2478000000001</v>
          </cell>
          <cell r="BM550">
            <v>7929.0410400000001</v>
          </cell>
          <cell r="BN550">
            <v>2245.4890399999999</v>
          </cell>
          <cell r="BO550">
            <v>2099.3889599999998</v>
          </cell>
          <cell r="BP550">
            <v>2113.8220000000001</v>
          </cell>
          <cell r="BQ550">
            <v>1821.7189599999999</v>
          </cell>
          <cell r="BR550">
            <v>8280.4189599999991</v>
          </cell>
          <cell r="BS550">
            <v>2410.3495600000001</v>
          </cell>
          <cell r="BT550">
            <v>2357.1850800000002</v>
          </cell>
          <cell r="BU550">
            <v>2523.51332</v>
          </cell>
          <cell r="BV550">
            <v>2575.8472400000001</v>
          </cell>
          <cell r="BW550">
            <v>9866.895199999999</v>
          </cell>
          <cell r="BX550">
            <v>3041.62192</v>
          </cell>
          <cell r="BY550">
            <v>3056.2822399999995</v>
          </cell>
          <cell r="BZ550">
            <v>3104.23056</v>
          </cell>
          <cell r="CA550">
            <v>2878.1955199999998</v>
          </cell>
          <cell r="CB550">
            <v>12081.330239999999</v>
          </cell>
          <cell r="CC550">
            <v>3448.5569999999998</v>
          </cell>
          <cell r="CD550">
            <v>3397.8231999999998</v>
          </cell>
          <cell r="CE550">
            <v>3219.5945999999999</v>
          </cell>
          <cell r="CF550">
            <v>3226.5636</v>
          </cell>
          <cell r="CG550">
            <v>13293.538399999999</v>
          </cell>
          <cell r="CH550">
            <v>3838.3490896000003</v>
          </cell>
          <cell r="CI550">
            <v>4008.2911856000001</v>
          </cell>
          <cell r="CJ550">
            <v>4017.0601488000002</v>
          </cell>
          <cell r="CK550">
            <v>4183.8753408000002</v>
          </cell>
          <cell r="CL550">
            <v>16046.5757648</v>
          </cell>
          <cell r="CM550">
            <v>4587.8237951999999</v>
          </cell>
          <cell r="CN550">
            <v>4762.1414144</v>
          </cell>
          <cell r="CO550">
            <v>4737.7522303999995</v>
          </cell>
          <cell r="CP550">
            <v>4969.9088895999994</v>
          </cell>
          <cell r="CQ550">
            <v>19058.6263296</v>
          </cell>
          <cell r="CR550">
            <v>8594</v>
          </cell>
          <cell r="CS550">
            <v>9619</v>
          </cell>
          <cell r="CT550">
            <v>10203</v>
          </cell>
          <cell r="CU550">
            <v>10916</v>
          </cell>
          <cell r="CV550">
            <v>39333</v>
          </cell>
          <cell r="CW550">
            <v>11032</v>
          </cell>
          <cell r="CX550">
            <v>12328</v>
          </cell>
          <cell r="CY550">
            <v>13016</v>
          </cell>
          <cell r="CZ550">
            <v>13127</v>
          </cell>
          <cell r="DA550">
            <v>49504</v>
          </cell>
          <cell r="DB550">
            <v>13073</v>
          </cell>
          <cell r="DC550">
            <v>15028</v>
          </cell>
          <cell r="DD550">
            <v>15997</v>
          </cell>
          <cell r="DE550">
            <v>16982</v>
          </cell>
          <cell r="DF550">
            <v>61081</v>
          </cell>
          <cell r="DG550">
            <v>17553</v>
          </cell>
          <cell r="DH550">
            <v>17530</v>
          </cell>
          <cell r="DI550">
            <v>21428</v>
          </cell>
          <cell r="DJ550">
            <v>24299</v>
          </cell>
          <cell r="DK550">
            <v>80810</v>
          </cell>
          <cell r="DL550">
            <v>23218</v>
          </cell>
          <cell r="DM550">
            <v>22308</v>
          </cell>
          <cell r="DN550">
            <v>26712</v>
          </cell>
          <cell r="DO550">
            <v>28246</v>
          </cell>
          <cell r="DP550">
            <v>100483</v>
          </cell>
          <cell r="DQ550">
            <v>23317</v>
          </cell>
          <cell r="DR550">
            <v>26178</v>
          </cell>
          <cell r="DS550">
            <v>31985</v>
          </cell>
          <cell r="DT550">
            <v>30749</v>
          </cell>
          <cell r="DU550">
            <v>112228</v>
          </cell>
          <cell r="DV550">
            <v>30530</v>
          </cell>
          <cell r="DW550">
            <v>33418</v>
          </cell>
          <cell r="DX550">
            <v>38793</v>
          </cell>
          <cell r="DY550">
            <v>36415</v>
          </cell>
          <cell r="DZ550">
            <v>139156</v>
          </cell>
          <cell r="EA550">
            <v>33282</v>
          </cell>
          <cell r="EB550">
            <v>34042</v>
          </cell>
          <cell r="EC550">
            <v>43295</v>
          </cell>
          <cell r="ED550">
            <v>36934</v>
          </cell>
          <cell r="EE550">
            <v>147554</v>
          </cell>
          <cell r="EF550">
            <v>38424</v>
          </cell>
          <cell r="EG550">
            <v>39526</v>
          </cell>
          <cell r="EH550">
            <v>46477</v>
          </cell>
          <cell r="EI550">
            <v>45160</v>
          </cell>
          <cell r="EJ550">
            <v>169588</v>
          </cell>
          <cell r="EK550">
            <v>37348</v>
          </cell>
          <cell r="EL550">
            <v>42523</v>
          </cell>
          <cell r="EM550">
            <v>51295</v>
          </cell>
          <cell r="EN550">
            <v>47784</v>
          </cell>
          <cell r="EO550">
            <v>178950</v>
          </cell>
          <cell r="EP550">
            <v>40477</v>
          </cell>
          <cell r="EQ550">
            <v>42702</v>
          </cell>
          <cell r="ER550">
            <v>51189</v>
          </cell>
          <cell r="ES550">
            <v>47978</v>
          </cell>
          <cell r="ET550">
            <v>182345</v>
          </cell>
          <cell r="EU550">
            <v>37400</v>
          </cell>
          <cell r="EV550">
            <v>40926</v>
          </cell>
          <cell r="EW550">
            <v>50864</v>
          </cell>
          <cell r="EX550">
            <v>51129</v>
          </cell>
          <cell r="EY550">
            <v>180319</v>
          </cell>
          <cell r="EZ550">
            <v>41854</v>
          </cell>
          <cell r="FA550">
            <v>45569</v>
          </cell>
          <cell r="FB550">
            <v>58858</v>
          </cell>
          <cell r="FC550">
            <v>52103</v>
          </cell>
          <cell r="FD550">
            <v>198384</v>
          </cell>
          <cell r="FE550">
            <v>43079</v>
          </cell>
          <cell r="FF550">
            <v>46119</v>
          </cell>
          <cell r="FG550">
            <v>51296</v>
          </cell>
          <cell r="FH550">
            <v>54252</v>
          </cell>
          <cell r="FI550">
            <v>194746</v>
          </cell>
          <cell r="FJ550">
            <v>40995</v>
          </cell>
          <cell r="FK550">
            <v>43525</v>
          </cell>
          <cell r="FL550">
            <v>55780</v>
          </cell>
          <cell r="FM550">
            <v>55527</v>
          </cell>
          <cell r="FN550">
            <v>195827</v>
          </cell>
          <cell r="FO550">
            <v>42394</v>
          </cell>
          <cell r="FP550">
            <v>41146</v>
          </cell>
          <cell r="FQ550">
            <v>55216</v>
          </cell>
          <cell r="FR550">
            <v>54186</v>
          </cell>
          <cell r="FS550">
            <v>192942</v>
          </cell>
          <cell r="FT550">
            <v>49240</v>
          </cell>
          <cell r="FU550">
            <v>46797</v>
          </cell>
          <cell r="FV550">
            <v>58417</v>
          </cell>
          <cell r="FW550">
            <v>60993</v>
          </cell>
          <cell r="FX550">
            <v>215447</v>
          </cell>
          <cell r="FY550">
            <v>55643</v>
          </cell>
          <cell r="FZ550">
            <v>54194</v>
          </cell>
          <cell r="GA550">
            <v>70500</v>
          </cell>
          <cell r="GB550">
            <v>66908</v>
          </cell>
          <cell r="GC550">
            <v>247245</v>
          </cell>
          <cell r="GD550">
            <v>65550</v>
          </cell>
          <cell r="GE550">
            <v>61670</v>
          </cell>
          <cell r="GF550">
            <v>79638</v>
          </cell>
          <cell r="GG550">
            <v>83326</v>
          </cell>
          <cell r="GH550">
            <v>290184</v>
          </cell>
          <cell r="GI550">
            <v>69230</v>
          </cell>
          <cell r="GJ550">
            <v>70558</v>
          </cell>
          <cell r="GK550">
            <v>81716</v>
          </cell>
          <cell r="GL550">
            <v>83116</v>
          </cell>
          <cell r="GM550">
            <v>304620</v>
          </cell>
          <cell r="GN550">
            <v>77144</v>
          </cell>
          <cell r="GO550">
            <v>68821</v>
          </cell>
          <cell r="GP550">
            <v>82779</v>
          </cell>
          <cell r="GQ550">
            <v>82382</v>
          </cell>
          <cell r="GR550">
            <v>311126</v>
          </cell>
          <cell r="GS550">
            <v>53585</v>
          </cell>
          <cell r="GT550">
            <v>55389</v>
          </cell>
          <cell r="GU550">
            <v>69033</v>
          </cell>
          <cell r="GV550">
            <v>74118</v>
          </cell>
          <cell r="GW550">
            <v>252125</v>
          </cell>
          <cell r="GX550">
            <v>65500</v>
          </cell>
          <cell r="GY550">
            <v>67192</v>
          </cell>
          <cell r="GZ550">
            <v>75875</v>
          </cell>
          <cell r="HA550">
            <v>81554</v>
          </cell>
          <cell r="HB550">
            <v>290121</v>
          </cell>
          <cell r="HC550">
            <v>71049</v>
          </cell>
          <cell r="HD550">
            <v>64733</v>
          </cell>
          <cell r="HE550">
            <v>74603</v>
          </cell>
          <cell r="HF550">
            <v>80164</v>
          </cell>
          <cell r="HG550">
            <v>290549</v>
          </cell>
          <cell r="HH550">
            <v>69297</v>
          </cell>
          <cell r="HI550">
            <v>59468</v>
          </cell>
          <cell r="HJ550">
            <v>67570</v>
          </cell>
          <cell r="HK550">
            <v>79069</v>
          </cell>
          <cell r="HL550">
            <v>275404</v>
          </cell>
          <cell r="HM550">
            <v>66225</v>
          </cell>
          <cell r="HN550">
            <v>57926</v>
          </cell>
          <cell r="HO550">
            <v>66649</v>
          </cell>
        </row>
        <row r="551">
          <cell r="A551" t="str">
            <v>CURNXGS6</v>
          </cell>
          <cell r="B551" t="str">
            <v>Net exports of goods and services</v>
          </cell>
          <cell r="C551" t="str">
            <v>formula</v>
          </cell>
          <cell r="D551" t="str">
            <v>NXG + NXS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-1511</v>
          </cell>
          <cell r="BE551">
            <v>388</v>
          </cell>
          <cell r="BF551">
            <v>1739</v>
          </cell>
          <cell r="BG551">
            <v>-1357</v>
          </cell>
          <cell r="BH551">
            <v>-742</v>
          </cell>
          <cell r="BI551">
            <v>-2942</v>
          </cell>
          <cell r="BJ551">
            <v>-1183</v>
          </cell>
          <cell r="BK551">
            <v>1138</v>
          </cell>
          <cell r="BL551">
            <v>351</v>
          </cell>
          <cell r="BM551">
            <v>-2635</v>
          </cell>
          <cell r="BN551">
            <v>-1330</v>
          </cell>
          <cell r="BO551">
            <v>288</v>
          </cell>
          <cell r="BP551">
            <v>1429</v>
          </cell>
          <cell r="BQ551">
            <v>719</v>
          </cell>
          <cell r="BR551">
            <v>1106</v>
          </cell>
          <cell r="BS551">
            <v>-652</v>
          </cell>
          <cell r="BT551">
            <v>399</v>
          </cell>
          <cell r="BU551">
            <v>2487</v>
          </cell>
          <cell r="BV551">
            <v>1689</v>
          </cell>
          <cell r="BW551">
            <v>3922</v>
          </cell>
          <cell r="BX551">
            <v>1805</v>
          </cell>
          <cell r="BY551">
            <v>3768</v>
          </cell>
          <cell r="BZ551">
            <v>8561</v>
          </cell>
          <cell r="CA551">
            <v>6832</v>
          </cell>
          <cell r="CB551">
            <v>20966</v>
          </cell>
          <cell r="CC551">
            <v>6858</v>
          </cell>
          <cell r="CD551">
            <v>6552</v>
          </cell>
          <cell r="CE551">
            <v>9406</v>
          </cell>
          <cell r="CF551">
            <v>5105</v>
          </cell>
          <cell r="CG551">
            <v>27922</v>
          </cell>
          <cell r="CH551">
            <v>3522</v>
          </cell>
          <cell r="CI551">
            <v>4787</v>
          </cell>
          <cell r="CJ551">
            <v>11293</v>
          </cell>
          <cell r="CK551">
            <v>9578</v>
          </cell>
          <cell r="CL551">
            <v>29179</v>
          </cell>
          <cell r="CM551">
            <v>5343</v>
          </cell>
          <cell r="CN551">
            <v>7251</v>
          </cell>
          <cell r="CO551">
            <v>16738</v>
          </cell>
          <cell r="CP551">
            <v>11779</v>
          </cell>
          <cell r="CQ551">
            <v>41110</v>
          </cell>
          <cell r="CR551">
            <v>8385</v>
          </cell>
          <cell r="CS551">
            <v>5659</v>
          </cell>
          <cell r="CT551">
            <v>14461</v>
          </cell>
          <cell r="CU551">
            <v>13098</v>
          </cell>
          <cell r="CV551">
            <v>41602</v>
          </cell>
          <cell r="CW551">
            <v>4897</v>
          </cell>
          <cell r="CX551">
            <v>7925</v>
          </cell>
          <cell r="CY551">
            <v>24431</v>
          </cell>
          <cell r="CZ551">
            <v>24253</v>
          </cell>
          <cell r="DA551">
            <v>61505</v>
          </cell>
          <cell r="DB551">
            <v>9236</v>
          </cell>
          <cell r="DC551">
            <v>8995</v>
          </cell>
          <cell r="DD551">
            <v>18601</v>
          </cell>
          <cell r="DE551">
            <v>14334</v>
          </cell>
          <cell r="DF551">
            <v>51164</v>
          </cell>
          <cell r="DG551">
            <v>3249</v>
          </cell>
          <cell r="DH551">
            <v>4759</v>
          </cell>
          <cell r="DI551">
            <v>19496</v>
          </cell>
          <cell r="DJ551">
            <v>19503</v>
          </cell>
          <cell r="DK551">
            <v>47007</v>
          </cell>
          <cell r="DL551">
            <v>5811</v>
          </cell>
          <cell r="DM551">
            <v>2461</v>
          </cell>
          <cell r="DN551">
            <v>19435</v>
          </cell>
          <cell r="DO551">
            <v>14264</v>
          </cell>
          <cell r="DP551">
            <v>41972</v>
          </cell>
          <cell r="DQ551">
            <v>9303</v>
          </cell>
          <cell r="DR551">
            <v>4622</v>
          </cell>
          <cell r="DS551">
            <v>23902</v>
          </cell>
          <cell r="DT551">
            <v>24979</v>
          </cell>
          <cell r="DU551">
            <v>62808</v>
          </cell>
          <cell r="DV551">
            <v>7088</v>
          </cell>
          <cell r="DW551">
            <v>-9107</v>
          </cell>
          <cell r="DX551">
            <v>10531</v>
          </cell>
          <cell r="DY551">
            <v>3634</v>
          </cell>
          <cell r="DZ551">
            <v>12146</v>
          </cell>
          <cell r="EA551">
            <v>-14426</v>
          </cell>
          <cell r="EB551">
            <v>-28926</v>
          </cell>
          <cell r="EC551">
            <v>-2453</v>
          </cell>
          <cell r="ED551">
            <v>-4338</v>
          </cell>
          <cell r="EE551">
            <v>-50143</v>
          </cell>
          <cell r="EF551">
            <v>-13241</v>
          </cell>
          <cell r="EG551">
            <v>-14411</v>
          </cell>
          <cell r="EH551">
            <v>10616</v>
          </cell>
          <cell r="EI551">
            <v>-1305</v>
          </cell>
          <cell r="EJ551">
            <v>-18341</v>
          </cell>
          <cell r="EK551">
            <v>-19291</v>
          </cell>
          <cell r="EL551">
            <v>-15362</v>
          </cell>
          <cell r="EM551">
            <v>-4928</v>
          </cell>
          <cell r="EN551">
            <v>-6518</v>
          </cell>
          <cell r="EO551">
            <v>-46099</v>
          </cell>
          <cell r="EP551">
            <v>-12629</v>
          </cell>
          <cell r="EQ551">
            <v>-13849</v>
          </cell>
          <cell r="ER551">
            <v>16217</v>
          </cell>
          <cell r="ES551">
            <v>17274</v>
          </cell>
          <cell r="ET551">
            <v>7013</v>
          </cell>
          <cell r="EU551">
            <v>6970</v>
          </cell>
          <cell r="EV551">
            <v>11897</v>
          </cell>
          <cell r="EW551">
            <v>23039</v>
          </cell>
          <cell r="EX551">
            <v>24511</v>
          </cell>
          <cell r="EY551">
            <v>66417</v>
          </cell>
          <cell r="EZ551">
            <v>7891</v>
          </cell>
          <cell r="FA551">
            <v>9244</v>
          </cell>
          <cell r="FB551">
            <v>21453</v>
          </cell>
          <cell r="FC551">
            <v>20381</v>
          </cell>
          <cell r="FD551">
            <v>58969</v>
          </cell>
          <cell r="FE551">
            <v>3001</v>
          </cell>
          <cell r="FF551">
            <v>5495</v>
          </cell>
          <cell r="FG551">
            <v>20853</v>
          </cell>
          <cell r="FH551">
            <v>32618</v>
          </cell>
          <cell r="FI551">
            <v>61967</v>
          </cell>
          <cell r="FJ551">
            <v>14544</v>
          </cell>
          <cell r="FK551">
            <v>17432</v>
          </cell>
          <cell r="FL551">
            <v>33563</v>
          </cell>
          <cell r="FM551">
            <v>40285</v>
          </cell>
          <cell r="FN551">
            <v>105825</v>
          </cell>
          <cell r="FO551">
            <v>20448</v>
          </cell>
          <cell r="FP551">
            <v>19447</v>
          </cell>
          <cell r="FQ551">
            <v>41514</v>
          </cell>
          <cell r="FR551">
            <v>32914</v>
          </cell>
          <cell r="FS551">
            <v>114323</v>
          </cell>
          <cell r="FT551">
            <v>10350</v>
          </cell>
          <cell r="FU551">
            <v>10439</v>
          </cell>
          <cell r="FV551">
            <v>40931</v>
          </cell>
          <cell r="FW551">
            <v>52996</v>
          </cell>
          <cell r="FX551">
            <v>114716</v>
          </cell>
          <cell r="FY551">
            <v>31297</v>
          </cell>
          <cell r="FZ551">
            <v>31082</v>
          </cell>
          <cell r="GA551">
            <v>53382</v>
          </cell>
          <cell r="GB551">
            <v>56753</v>
          </cell>
          <cell r="GC551">
            <v>172514</v>
          </cell>
          <cell r="GD551">
            <v>34653</v>
          </cell>
          <cell r="GE551">
            <v>25287</v>
          </cell>
          <cell r="GF551">
            <v>53239</v>
          </cell>
          <cell r="GG551">
            <v>54621</v>
          </cell>
          <cell r="GH551">
            <v>167799</v>
          </cell>
          <cell r="GI551">
            <v>42774</v>
          </cell>
          <cell r="GJ551">
            <v>22608</v>
          </cell>
          <cell r="GK551">
            <v>60419</v>
          </cell>
          <cell r="GL551">
            <v>50423</v>
          </cell>
          <cell r="GM551">
            <v>176224</v>
          </cell>
          <cell r="GN551">
            <v>36435</v>
          </cell>
          <cell r="GO551">
            <v>15962</v>
          </cell>
          <cell r="GP551">
            <v>54391</v>
          </cell>
          <cell r="GQ551">
            <v>66925</v>
          </cell>
          <cell r="GR551">
            <v>173712</v>
          </cell>
          <cell r="GS551">
            <v>44377</v>
          </cell>
          <cell r="GT551">
            <v>28436</v>
          </cell>
          <cell r="GU551">
            <v>23218</v>
          </cell>
          <cell r="GV551">
            <v>34594</v>
          </cell>
          <cell r="GW551">
            <v>130625</v>
          </cell>
          <cell r="GX551">
            <v>13279</v>
          </cell>
          <cell r="GY551">
            <v>-1886</v>
          </cell>
          <cell r="GZ551">
            <v>58564</v>
          </cell>
          <cell r="HA551">
            <v>34847</v>
          </cell>
          <cell r="HB551">
            <v>104804</v>
          </cell>
          <cell r="HC551">
            <v>26296</v>
          </cell>
          <cell r="HD551">
            <v>-12161</v>
          </cell>
          <cell r="HE551">
            <v>34260</v>
          </cell>
          <cell r="HF551">
            <v>27588</v>
          </cell>
          <cell r="HG551">
            <v>75983</v>
          </cell>
          <cell r="HH551">
            <v>1702</v>
          </cell>
          <cell r="HI551">
            <v>-23309</v>
          </cell>
          <cell r="HJ551">
            <v>29451</v>
          </cell>
          <cell r="HK551">
            <v>17256</v>
          </cell>
          <cell r="HL551">
            <v>25100</v>
          </cell>
          <cell r="HM551">
            <v>-9202</v>
          </cell>
          <cell r="HN551">
            <v>-26124</v>
          </cell>
          <cell r="HO551">
            <v>38504</v>
          </cell>
        </row>
        <row r="552">
          <cell r="A552" t="str">
            <v>CURXGS6</v>
          </cell>
          <cell r="B552" t="str">
            <v>A2. Exports of goods and services</v>
          </cell>
          <cell r="C552" t="str">
            <v>formula</v>
          </cell>
          <cell r="D552" t="str">
            <v>TXG + Xs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26780</v>
          </cell>
          <cell r="BE552">
            <v>32240</v>
          </cell>
          <cell r="BF552">
            <v>34029</v>
          </cell>
          <cell r="BG552">
            <v>34406</v>
          </cell>
          <cell r="BH552">
            <v>127455</v>
          </cell>
          <cell r="BI552">
            <v>34125</v>
          </cell>
          <cell r="BJ552">
            <v>38339</v>
          </cell>
          <cell r="BK552">
            <v>41944</v>
          </cell>
          <cell r="BL552">
            <v>42737</v>
          </cell>
          <cell r="BM552">
            <v>157146</v>
          </cell>
          <cell r="BN552">
            <v>38197</v>
          </cell>
          <cell r="BO552">
            <v>40952</v>
          </cell>
          <cell r="BP552">
            <v>43032</v>
          </cell>
          <cell r="BQ552">
            <v>44166</v>
          </cell>
          <cell r="BR552">
            <v>166347</v>
          </cell>
          <cell r="BS552">
            <v>39869</v>
          </cell>
          <cell r="BT552">
            <v>48079</v>
          </cell>
          <cell r="BU552">
            <v>55109</v>
          </cell>
          <cell r="BV552">
            <v>61334</v>
          </cell>
          <cell r="BW552">
            <v>204390</v>
          </cell>
          <cell r="BX552">
            <v>58115</v>
          </cell>
          <cell r="BY552">
            <v>67238</v>
          </cell>
          <cell r="BZ552">
            <v>73348</v>
          </cell>
          <cell r="CA552">
            <v>73657</v>
          </cell>
          <cell r="CB552">
            <v>272359</v>
          </cell>
          <cell r="CC552">
            <v>69068</v>
          </cell>
          <cell r="CD552">
            <v>72898</v>
          </cell>
          <cell r="CE552">
            <v>73010</v>
          </cell>
          <cell r="CF552">
            <v>74053</v>
          </cell>
          <cell r="CG552">
            <v>289030</v>
          </cell>
          <cell r="CH552">
            <v>67441</v>
          </cell>
          <cell r="CI552">
            <v>79856</v>
          </cell>
          <cell r="CJ552">
            <v>90099</v>
          </cell>
          <cell r="CK552">
            <v>98212</v>
          </cell>
          <cell r="CL552">
            <v>335607</v>
          </cell>
          <cell r="CM552">
            <v>91282</v>
          </cell>
          <cell r="CN552">
            <v>107385</v>
          </cell>
          <cell r="CO552">
            <v>121167</v>
          </cell>
          <cell r="CP552">
            <v>125350</v>
          </cell>
          <cell r="CQ552">
            <v>445184</v>
          </cell>
          <cell r="CR552">
            <v>114702</v>
          </cell>
          <cell r="CS552">
            <v>133376</v>
          </cell>
          <cell r="CT552">
            <v>152048</v>
          </cell>
          <cell r="CU552">
            <v>159786</v>
          </cell>
          <cell r="CV552">
            <v>559912</v>
          </cell>
          <cell r="CW552">
            <v>140357</v>
          </cell>
          <cell r="CX552">
            <v>156299</v>
          </cell>
          <cell r="CY552">
            <v>169933</v>
          </cell>
          <cell r="CZ552">
            <v>168316</v>
          </cell>
          <cell r="DA552">
            <v>634905</v>
          </cell>
          <cell r="DB552">
            <v>147486</v>
          </cell>
          <cell r="DC552">
            <v>170231</v>
          </cell>
          <cell r="DD552">
            <v>184983</v>
          </cell>
          <cell r="DE552">
            <v>200043</v>
          </cell>
          <cell r="DF552">
            <v>702742</v>
          </cell>
          <cell r="DG552">
            <v>171403</v>
          </cell>
          <cell r="DH552">
            <v>196820</v>
          </cell>
          <cell r="DI552">
            <v>220480</v>
          </cell>
          <cell r="DJ552">
            <v>236269</v>
          </cell>
          <cell r="DK552">
            <v>824972</v>
          </cell>
          <cell r="DL552">
            <v>209104</v>
          </cell>
          <cell r="DM552">
            <v>239793</v>
          </cell>
          <cell r="DN552">
            <v>264215</v>
          </cell>
          <cell r="DO552">
            <v>276966</v>
          </cell>
          <cell r="DP552">
            <v>990078</v>
          </cell>
          <cell r="DQ552">
            <v>242311</v>
          </cell>
          <cell r="DR552">
            <v>273100</v>
          </cell>
          <cell r="DS552">
            <v>303940</v>
          </cell>
          <cell r="DT552">
            <v>301190</v>
          </cell>
          <cell r="DU552">
            <v>1120542</v>
          </cell>
          <cell r="DV552">
            <v>268515</v>
          </cell>
          <cell r="DW552">
            <v>303387</v>
          </cell>
          <cell r="DX552">
            <v>339627</v>
          </cell>
          <cell r="DY552">
            <v>340578</v>
          </cell>
          <cell r="DZ552">
            <v>1252107</v>
          </cell>
          <cell r="EA552">
            <v>311497</v>
          </cell>
          <cell r="EB552">
            <v>345077</v>
          </cell>
          <cell r="EC552">
            <v>387176</v>
          </cell>
          <cell r="ED552">
            <v>368532</v>
          </cell>
          <cell r="EE552">
            <v>1412282</v>
          </cell>
          <cell r="EF552">
            <v>338822</v>
          </cell>
          <cell r="EG552">
            <v>365196</v>
          </cell>
          <cell r="EH552">
            <v>403964</v>
          </cell>
          <cell r="EI552">
            <v>395188</v>
          </cell>
          <cell r="EJ552">
            <v>1503170</v>
          </cell>
          <cell r="EK552">
            <v>352007</v>
          </cell>
          <cell r="EL552">
            <v>389550</v>
          </cell>
          <cell r="EM552">
            <v>423817</v>
          </cell>
          <cell r="EN552">
            <v>414241</v>
          </cell>
          <cell r="EO552">
            <v>1579615</v>
          </cell>
          <cell r="EP552">
            <v>343070</v>
          </cell>
          <cell r="EQ552">
            <v>362373</v>
          </cell>
          <cell r="ER552">
            <v>377803</v>
          </cell>
          <cell r="ES552">
            <v>366554</v>
          </cell>
          <cell r="ET552">
            <v>1449800</v>
          </cell>
          <cell r="EU552">
            <v>312401</v>
          </cell>
          <cell r="EV552">
            <v>343403</v>
          </cell>
          <cell r="EW552">
            <v>392185</v>
          </cell>
          <cell r="EX552">
            <v>401511</v>
          </cell>
          <cell r="EY552">
            <v>1449500</v>
          </cell>
          <cell r="EZ552">
            <v>369742</v>
          </cell>
          <cell r="FA552">
            <v>403826</v>
          </cell>
          <cell r="FB552">
            <v>462534</v>
          </cell>
          <cell r="FC552">
            <v>449570</v>
          </cell>
          <cell r="FD552">
            <v>1685672</v>
          </cell>
          <cell r="FE552">
            <v>380884</v>
          </cell>
          <cell r="FF552">
            <v>394765</v>
          </cell>
          <cell r="FG552">
            <v>431889</v>
          </cell>
          <cell r="FH552">
            <v>414425</v>
          </cell>
          <cell r="FI552">
            <v>1621962</v>
          </cell>
          <cell r="FJ552">
            <v>361258</v>
          </cell>
          <cell r="FK552">
            <v>403262</v>
          </cell>
          <cell r="FL552">
            <v>475490</v>
          </cell>
          <cell r="FM552">
            <v>473476</v>
          </cell>
          <cell r="FN552">
            <v>1713486</v>
          </cell>
          <cell r="FO552">
            <v>423033</v>
          </cell>
          <cell r="FP552">
            <v>430947</v>
          </cell>
          <cell r="FQ552">
            <v>512215</v>
          </cell>
          <cell r="FR552">
            <v>528560</v>
          </cell>
          <cell r="FS552">
            <v>1894755</v>
          </cell>
          <cell r="FT552">
            <v>485084</v>
          </cell>
          <cell r="FU552">
            <v>528336</v>
          </cell>
          <cell r="FV552">
            <v>593294</v>
          </cell>
          <cell r="FW552">
            <v>602809</v>
          </cell>
          <cell r="FX552">
            <v>2209523</v>
          </cell>
          <cell r="FY552">
            <v>545677</v>
          </cell>
          <cell r="FZ552">
            <v>600910</v>
          </cell>
          <cell r="GA552">
            <v>682980</v>
          </cell>
          <cell r="GB552">
            <v>676290</v>
          </cell>
          <cell r="GC552">
            <v>2505857</v>
          </cell>
          <cell r="GD552">
            <v>619061</v>
          </cell>
          <cell r="GE552">
            <v>647040</v>
          </cell>
          <cell r="GF552">
            <v>750893</v>
          </cell>
          <cell r="GG552">
            <v>766990</v>
          </cell>
          <cell r="GH552">
            <v>2783983</v>
          </cell>
          <cell r="GI552">
            <v>678026</v>
          </cell>
          <cell r="GJ552">
            <v>728063</v>
          </cell>
          <cell r="GK552">
            <v>828696</v>
          </cell>
          <cell r="GL552">
            <v>842429</v>
          </cell>
          <cell r="GM552">
            <v>3077214</v>
          </cell>
          <cell r="GN552">
            <v>770480</v>
          </cell>
          <cell r="GO552">
            <v>798824</v>
          </cell>
          <cell r="GP552">
            <v>880528</v>
          </cell>
          <cell r="GQ552">
            <v>852707</v>
          </cell>
          <cell r="GR552">
            <v>3302539</v>
          </cell>
          <cell r="GS552">
            <v>624662</v>
          </cell>
          <cell r="GT552">
            <v>714773</v>
          </cell>
          <cell r="GU552">
            <v>773784</v>
          </cell>
          <cell r="GV552">
            <v>842478</v>
          </cell>
          <cell r="GW552">
            <v>2955697</v>
          </cell>
          <cell r="GX552">
            <v>776742</v>
          </cell>
          <cell r="GY552">
            <v>894068</v>
          </cell>
          <cell r="GZ552">
            <v>997723</v>
          </cell>
          <cell r="HA552">
            <v>979129</v>
          </cell>
          <cell r="HB552">
            <v>3647662</v>
          </cell>
          <cell r="HC552">
            <v>962557</v>
          </cell>
          <cell r="HD552">
            <v>982910</v>
          </cell>
          <cell r="HE552">
            <v>1078841</v>
          </cell>
          <cell r="HF552">
            <v>1094678</v>
          </cell>
          <cell r="HG552">
            <v>4118986</v>
          </cell>
          <cell r="HH552">
            <v>997031</v>
          </cell>
          <cell r="HI552">
            <v>1052787</v>
          </cell>
          <cell r="HJ552">
            <v>1145299</v>
          </cell>
          <cell r="HK552">
            <v>1178619</v>
          </cell>
          <cell r="HL552">
            <v>4373736</v>
          </cell>
          <cell r="HM552">
            <v>1088202</v>
          </cell>
          <cell r="HN552">
            <v>1141704</v>
          </cell>
          <cell r="HO552">
            <v>1244787</v>
          </cell>
        </row>
        <row r="553">
          <cell r="A553" t="str">
            <v>CURMGS6</v>
          </cell>
          <cell r="B553" t="str">
            <v>B. Imports of goods and services</v>
          </cell>
          <cell r="C553" t="str">
            <v>formula</v>
          </cell>
          <cell r="D553" t="str">
            <v>Mg + Ms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28291</v>
          </cell>
          <cell r="BE553">
            <v>31852</v>
          </cell>
          <cell r="BF553">
            <v>32290</v>
          </cell>
          <cell r="BG553">
            <v>35763</v>
          </cell>
          <cell r="BH553">
            <v>128197</v>
          </cell>
          <cell r="BI553">
            <v>37067</v>
          </cell>
          <cell r="BJ553">
            <v>39522</v>
          </cell>
          <cell r="BK553">
            <v>40806</v>
          </cell>
          <cell r="BL553">
            <v>42386</v>
          </cell>
          <cell r="BM553">
            <v>159781</v>
          </cell>
          <cell r="BN553">
            <v>39527</v>
          </cell>
          <cell r="BO553">
            <v>40664</v>
          </cell>
          <cell r="BP553">
            <v>41603</v>
          </cell>
          <cell r="BQ553">
            <v>43447</v>
          </cell>
          <cell r="BR553">
            <v>165241</v>
          </cell>
          <cell r="BS553">
            <v>40521</v>
          </cell>
          <cell r="BT553">
            <v>47680</v>
          </cell>
          <cell r="BU553">
            <v>52622</v>
          </cell>
          <cell r="BV553">
            <v>59645</v>
          </cell>
          <cell r="BW553">
            <v>200468</v>
          </cell>
          <cell r="BX553">
            <v>56310</v>
          </cell>
          <cell r="BY553">
            <v>63470</v>
          </cell>
          <cell r="BZ553">
            <v>64787</v>
          </cell>
          <cell r="CA553">
            <v>66825</v>
          </cell>
          <cell r="CB553">
            <v>251393</v>
          </cell>
          <cell r="CC553">
            <v>62210</v>
          </cell>
          <cell r="CD553">
            <v>66346</v>
          </cell>
          <cell r="CE553">
            <v>63604</v>
          </cell>
          <cell r="CF553">
            <v>68948</v>
          </cell>
          <cell r="CG553">
            <v>261108</v>
          </cell>
          <cell r="CH553">
            <v>63919</v>
          </cell>
          <cell r="CI553">
            <v>75069</v>
          </cell>
          <cell r="CJ553">
            <v>78806</v>
          </cell>
          <cell r="CK553">
            <v>88634</v>
          </cell>
          <cell r="CL553">
            <v>306428</v>
          </cell>
          <cell r="CM553">
            <v>85939</v>
          </cell>
          <cell r="CN553">
            <v>100134</v>
          </cell>
          <cell r="CO553">
            <v>104429</v>
          </cell>
          <cell r="CP553">
            <v>113571</v>
          </cell>
          <cell r="CQ553">
            <v>404074</v>
          </cell>
          <cell r="CR553">
            <v>106317</v>
          </cell>
          <cell r="CS553">
            <v>127717</v>
          </cell>
          <cell r="CT553">
            <v>137587</v>
          </cell>
          <cell r="CU553">
            <v>146688</v>
          </cell>
          <cell r="CV553">
            <v>518310</v>
          </cell>
          <cell r="CW553">
            <v>135460</v>
          </cell>
          <cell r="CX553">
            <v>148374</v>
          </cell>
          <cell r="CY553">
            <v>145502</v>
          </cell>
          <cell r="CZ553">
            <v>144063</v>
          </cell>
          <cell r="DA553">
            <v>573400</v>
          </cell>
          <cell r="DB553">
            <v>138250</v>
          </cell>
          <cell r="DC553">
            <v>161236</v>
          </cell>
          <cell r="DD553">
            <v>166382</v>
          </cell>
          <cell r="DE553">
            <v>185709</v>
          </cell>
          <cell r="DF553">
            <v>651578</v>
          </cell>
          <cell r="DG553">
            <v>168154</v>
          </cell>
          <cell r="DH553">
            <v>192061</v>
          </cell>
          <cell r="DI553">
            <v>200984</v>
          </cell>
          <cell r="DJ553">
            <v>216766</v>
          </cell>
          <cell r="DK553">
            <v>777965</v>
          </cell>
          <cell r="DL553">
            <v>203293</v>
          </cell>
          <cell r="DM553">
            <v>237332</v>
          </cell>
          <cell r="DN553">
            <v>244780</v>
          </cell>
          <cell r="DO553">
            <v>262702</v>
          </cell>
          <cell r="DP553">
            <v>948106</v>
          </cell>
          <cell r="DQ553">
            <v>233008</v>
          </cell>
          <cell r="DR553">
            <v>268478</v>
          </cell>
          <cell r="DS553">
            <v>280038</v>
          </cell>
          <cell r="DT553">
            <v>276211</v>
          </cell>
          <cell r="DU553">
            <v>1057734</v>
          </cell>
          <cell r="DV553">
            <v>261427</v>
          </cell>
          <cell r="DW553">
            <v>312494</v>
          </cell>
          <cell r="DX553">
            <v>329096</v>
          </cell>
          <cell r="DY553">
            <v>336944</v>
          </cell>
          <cell r="DZ553">
            <v>1239961</v>
          </cell>
          <cell r="EA553">
            <v>325923</v>
          </cell>
          <cell r="EB553">
            <v>374003</v>
          </cell>
          <cell r="EC553">
            <v>389629</v>
          </cell>
          <cell r="ED553">
            <v>372870</v>
          </cell>
          <cell r="EE553">
            <v>1462425</v>
          </cell>
          <cell r="EF553">
            <v>352063</v>
          </cell>
          <cell r="EG553">
            <v>379607</v>
          </cell>
          <cell r="EH553">
            <v>393348</v>
          </cell>
          <cell r="EI553">
            <v>396493</v>
          </cell>
          <cell r="EJ553">
            <v>1521511</v>
          </cell>
          <cell r="EK553">
            <v>371298</v>
          </cell>
          <cell r="EL553">
            <v>404912</v>
          </cell>
          <cell r="EM553">
            <v>428745</v>
          </cell>
          <cell r="EN553">
            <v>420759</v>
          </cell>
          <cell r="EO553">
            <v>1625714</v>
          </cell>
          <cell r="EP553">
            <v>355699</v>
          </cell>
          <cell r="EQ553">
            <v>376222</v>
          </cell>
          <cell r="ER553">
            <v>361586</v>
          </cell>
          <cell r="ES553">
            <v>349280</v>
          </cell>
          <cell r="ET553">
            <v>1442787</v>
          </cell>
          <cell r="EU553">
            <v>305431</v>
          </cell>
          <cell r="EV553">
            <v>331506</v>
          </cell>
          <cell r="EW553">
            <v>369146</v>
          </cell>
          <cell r="EX553">
            <v>377000</v>
          </cell>
          <cell r="EY553">
            <v>1383083</v>
          </cell>
          <cell r="EZ553">
            <v>361851</v>
          </cell>
          <cell r="FA553">
            <v>394582</v>
          </cell>
          <cell r="FB553">
            <v>441081</v>
          </cell>
          <cell r="FC553">
            <v>429189</v>
          </cell>
          <cell r="FD553">
            <v>1626703</v>
          </cell>
          <cell r="FE553">
            <v>377883</v>
          </cell>
          <cell r="FF553">
            <v>389270</v>
          </cell>
          <cell r="FG553">
            <v>411036</v>
          </cell>
          <cell r="FH553">
            <v>381807</v>
          </cell>
          <cell r="FI553">
            <v>1559995</v>
          </cell>
          <cell r="FJ553">
            <v>346714</v>
          </cell>
          <cell r="FK553">
            <v>385830</v>
          </cell>
          <cell r="FL553">
            <v>441927</v>
          </cell>
          <cell r="FM553">
            <v>433191</v>
          </cell>
          <cell r="FN553">
            <v>1607661</v>
          </cell>
          <cell r="FO553">
            <v>402585</v>
          </cell>
          <cell r="FP553">
            <v>411500</v>
          </cell>
          <cell r="FQ553">
            <v>470701</v>
          </cell>
          <cell r="FR553">
            <v>495646</v>
          </cell>
          <cell r="FS553">
            <v>1780432</v>
          </cell>
          <cell r="FT553">
            <v>474734</v>
          </cell>
          <cell r="FU553">
            <v>517897</v>
          </cell>
          <cell r="FV553">
            <v>552363</v>
          </cell>
          <cell r="FW553">
            <v>549813</v>
          </cell>
          <cell r="FX553">
            <v>2094807</v>
          </cell>
          <cell r="FY553">
            <v>514380</v>
          </cell>
          <cell r="FZ553">
            <v>569828</v>
          </cell>
          <cell r="GA553">
            <v>629598</v>
          </cell>
          <cell r="GB553">
            <v>619537</v>
          </cell>
          <cell r="GC553">
            <v>2333343</v>
          </cell>
          <cell r="GD553">
            <v>584408</v>
          </cell>
          <cell r="GE553">
            <v>621753</v>
          </cell>
          <cell r="GF553">
            <v>697654</v>
          </cell>
          <cell r="GG553">
            <v>712369</v>
          </cell>
          <cell r="GH553">
            <v>2616184</v>
          </cell>
          <cell r="GI553">
            <v>635252</v>
          </cell>
          <cell r="GJ553">
            <v>705455</v>
          </cell>
          <cell r="GK553">
            <v>768277</v>
          </cell>
          <cell r="GL553">
            <v>792006</v>
          </cell>
          <cell r="GM553">
            <v>2900990</v>
          </cell>
          <cell r="GN553">
            <v>734045</v>
          </cell>
          <cell r="GO553">
            <v>782862</v>
          </cell>
          <cell r="GP553">
            <v>826137</v>
          </cell>
          <cell r="GQ553">
            <v>785782</v>
          </cell>
          <cell r="GR553">
            <v>3128827</v>
          </cell>
          <cell r="GS553">
            <v>580285</v>
          </cell>
          <cell r="GT553">
            <v>686337</v>
          </cell>
          <cell r="GU553">
            <v>750566</v>
          </cell>
          <cell r="GV553">
            <v>807884</v>
          </cell>
          <cell r="GW553">
            <v>2825072</v>
          </cell>
          <cell r="GX553">
            <v>763463</v>
          </cell>
          <cell r="GY553">
            <v>895954</v>
          </cell>
          <cell r="GZ553">
            <v>939159</v>
          </cell>
          <cell r="HA553">
            <v>944282</v>
          </cell>
          <cell r="HB553">
            <v>3542858</v>
          </cell>
          <cell r="HC553">
            <v>936261</v>
          </cell>
          <cell r="HD553">
            <v>995071</v>
          </cell>
          <cell r="HE553">
            <v>1044581</v>
          </cell>
          <cell r="HF553">
            <v>1067090</v>
          </cell>
          <cell r="HG553">
            <v>4043003</v>
          </cell>
          <cell r="HH553">
            <v>995329</v>
          </cell>
          <cell r="HI553">
            <v>1076096</v>
          </cell>
          <cell r="HJ553">
            <v>1115848</v>
          </cell>
          <cell r="HK553">
            <v>1161363</v>
          </cell>
          <cell r="HL553">
            <v>4348636</v>
          </cell>
          <cell r="HM553">
            <v>1097404</v>
          </cell>
          <cell r="HN553">
            <v>1167828</v>
          </cell>
          <cell r="HO553">
            <v>1206283</v>
          </cell>
        </row>
        <row r="555">
          <cell r="A555" t="str">
            <v>CUGTXG6</v>
          </cell>
          <cell r="B555" t="str">
            <v>5. Total exports of goods</v>
          </cell>
          <cell r="C555" t="str">
            <v>BPM6</v>
          </cell>
          <cell r="D555" t="str">
            <v>Year on year growth rate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29.249911486520659</v>
          </cell>
          <cell r="BJ555">
            <v>19.716824211935574</v>
          </cell>
          <cell r="BK555">
            <v>23.846211384546351</v>
          </cell>
          <cell r="BL555">
            <v>24.214356599404567</v>
          </cell>
          <cell r="BM555">
            <v>23.999390026940475</v>
          </cell>
          <cell r="BN555">
            <v>9.2196916334037695</v>
          </cell>
          <cell r="BO555">
            <v>4.7680368701074229</v>
          </cell>
          <cell r="BP555">
            <v>0.50431841517182363</v>
          </cell>
          <cell r="BQ555">
            <v>1.766533510874396</v>
          </cell>
          <cell r="BR555">
            <v>3.7115075591119364</v>
          </cell>
          <cell r="BS555">
            <v>5.080616266571127</v>
          </cell>
          <cell r="BT555">
            <v>19.067796610169481</v>
          </cell>
          <cell r="BU555">
            <v>30.551966587542438</v>
          </cell>
          <cell r="BV555">
            <v>41.189811584089313</v>
          </cell>
          <cell r="BW555">
            <v>25.017589071850367</v>
          </cell>
          <cell r="BX555">
            <v>52.656164757228595</v>
          </cell>
          <cell r="BY555">
            <v>43.530466436662948</v>
          </cell>
          <cell r="BZ555">
            <v>36.804069138530224</v>
          </cell>
          <cell r="CA555">
            <v>23.184645166604881</v>
          </cell>
          <cell r="CB555">
            <v>37.127717425669971</v>
          </cell>
          <cell r="CC555">
            <v>18.974336065756845</v>
          </cell>
          <cell r="CD555">
            <v>8.49626194757262</v>
          </cell>
          <cell r="CE555">
            <v>-0.60565275908479066</v>
          </cell>
          <cell r="CF555">
            <v>-0.27250234051091127</v>
          </cell>
          <cell r="CG555">
            <v>5.7460504837177524</v>
          </cell>
          <cell r="CH555">
            <v>-3.7603724702436807</v>
          </cell>
          <cell r="CI555">
            <v>9.4532830925964788</v>
          </cell>
          <cell r="CJ555">
            <v>22.718348002708197</v>
          </cell>
          <cell r="CK555">
            <v>33.138316597656456</v>
          </cell>
          <cell r="CL555">
            <v>15.962637851414812</v>
          </cell>
          <cell r="CM555">
            <v>37.937693853266495</v>
          </cell>
          <cell r="CN555">
            <v>36.168178123456016</v>
          </cell>
          <cell r="CO555">
            <v>35.772806267413301</v>
          </cell>
          <cell r="CP555">
            <v>27.606048778030996</v>
          </cell>
          <cell r="CQ555">
            <v>33.844371994028478</v>
          </cell>
          <cell r="CR555">
            <v>27.4</v>
          </cell>
          <cell r="CS555">
            <v>25.2</v>
          </cell>
          <cell r="CT555">
            <v>28.2</v>
          </cell>
          <cell r="CU555">
            <v>30.4</v>
          </cell>
          <cell r="CV555">
            <v>27.9</v>
          </cell>
          <cell r="CW555">
            <v>24.4</v>
          </cell>
          <cell r="CX555">
            <v>18.600000000000001</v>
          </cell>
          <cell r="CY555">
            <v>11.6</v>
          </cell>
          <cell r="CZ555">
            <v>3.8</v>
          </cell>
          <cell r="DA555">
            <v>13.5</v>
          </cell>
          <cell r="DB555">
            <v>4.0999999999999996</v>
          </cell>
          <cell r="DC555">
            <v>8.5</v>
          </cell>
          <cell r="DD555">
            <v>8.1999999999999993</v>
          </cell>
          <cell r="DE555">
            <v>20.6</v>
          </cell>
          <cell r="DF555">
            <v>10.7</v>
          </cell>
          <cell r="DG555">
            <v>17</v>
          </cell>
          <cell r="DH555">
            <v>16.3</v>
          </cell>
          <cell r="DI555">
            <v>20.7</v>
          </cell>
          <cell r="DJ555">
            <v>19.3</v>
          </cell>
          <cell r="DK555">
            <v>18.5</v>
          </cell>
          <cell r="DL555">
            <v>23.9</v>
          </cell>
          <cell r="DM555">
            <v>23.3</v>
          </cell>
          <cell r="DN555">
            <v>20.3</v>
          </cell>
          <cell r="DO555">
            <v>17.899999999999999</v>
          </cell>
          <cell r="DP555">
            <v>21</v>
          </cell>
          <cell r="DQ555">
            <v>17.2</v>
          </cell>
          <cell r="DR555">
            <v>14.5</v>
          </cell>
          <cell r="DS555">
            <v>15.4</v>
          </cell>
          <cell r="DT555">
            <v>8.4</v>
          </cell>
          <cell r="DU555">
            <v>13.5</v>
          </cell>
          <cell r="DV555">
            <v>10.4</v>
          </cell>
          <cell r="DW555">
            <v>11.5</v>
          </cell>
          <cell r="DX555">
            <v>12.2</v>
          </cell>
          <cell r="DY555">
            <v>13.1</v>
          </cell>
          <cell r="DZ555">
            <v>11.9</v>
          </cell>
          <cell r="EA555">
            <v>18</v>
          </cell>
          <cell r="EB555">
            <v>15</v>
          </cell>
          <cell r="EC555">
            <v>15.2</v>
          </cell>
          <cell r="ED555">
            <v>8.5</v>
          </cell>
          <cell r="EE555">
            <v>13.9</v>
          </cell>
          <cell r="EF555">
            <v>8.4</v>
          </cell>
          <cell r="EG555">
            <v>5.0999999999999996</v>
          </cell>
          <cell r="EH555">
            <v>3.5</v>
          </cell>
          <cell r="EI555">
            <v>6.1</v>
          </cell>
          <cell r="EJ555">
            <v>5.6</v>
          </cell>
          <cell r="EK555">
            <v>3.8</v>
          </cell>
          <cell r="EL555">
            <v>7.6</v>
          </cell>
          <cell r="EM555">
            <v>6.7</v>
          </cell>
          <cell r="EN555">
            <v>8.6</v>
          </cell>
          <cell r="EO555">
            <v>6.8</v>
          </cell>
          <cell r="EP555">
            <v>0.5</v>
          </cell>
          <cell r="EQ555">
            <v>-4.9000000000000004</v>
          </cell>
          <cell r="ER555">
            <v>-10.9</v>
          </cell>
          <cell r="ES555">
            <v>-12.8</v>
          </cell>
          <cell r="ET555">
            <v>-7.5</v>
          </cell>
          <cell r="EU555">
            <v>-10.6</v>
          </cell>
          <cell r="EV555">
            <v>-6.7</v>
          </cell>
          <cell r="EW555">
            <v>3</v>
          </cell>
          <cell r="EX555">
            <v>9.1</v>
          </cell>
          <cell r="EY555">
            <v>-1.1000000000000001</v>
          </cell>
          <cell r="EZ555">
            <v>19.7</v>
          </cell>
          <cell r="FA555">
            <v>18.3</v>
          </cell>
          <cell r="FB555">
            <v>19.3</v>
          </cell>
          <cell r="FC555">
            <v>13.4</v>
          </cell>
          <cell r="FD555">
            <v>17.5</v>
          </cell>
          <cell r="FE555">
            <v>2.9</v>
          </cell>
          <cell r="FF555">
            <v>-2.9</v>
          </cell>
          <cell r="FG555">
            <v>-7</v>
          </cell>
          <cell r="FH555">
            <v>-8.3000000000000007</v>
          </cell>
          <cell r="FI555">
            <v>-4.2</v>
          </cell>
          <cell r="FJ555">
            <v>-5.8</v>
          </cell>
          <cell r="FK555">
            <v>1.6</v>
          </cell>
          <cell r="FL555">
            <v>9.9</v>
          </cell>
          <cell r="FM555">
            <v>14.1</v>
          </cell>
          <cell r="FN555">
            <v>5.3</v>
          </cell>
          <cell r="FO555">
            <v>18.399999999999999</v>
          </cell>
          <cell r="FP555">
            <v>11.9</v>
          </cell>
          <cell r="FQ555">
            <v>8.1999999999999993</v>
          </cell>
          <cell r="FR555">
            <v>12.3</v>
          </cell>
          <cell r="FS555">
            <v>12.3</v>
          </cell>
          <cell r="FT555">
            <v>14.7</v>
          </cell>
          <cell r="FU555">
            <v>19.399999999999999</v>
          </cell>
          <cell r="FV555">
            <v>15.6</v>
          </cell>
          <cell r="FW555">
            <v>14.5</v>
          </cell>
          <cell r="FX555">
            <v>16</v>
          </cell>
          <cell r="FY555">
            <v>11.9</v>
          </cell>
          <cell r="FZ555">
            <v>13.5</v>
          </cell>
          <cell r="GA555">
            <v>15</v>
          </cell>
          <cell r="GB555">
            <v>11.3</v>
          </cell>
          <cell r="GC555">
            <v>13</v>
          </cell>
          <cell r="GD555">
            <v>13</v>
          </cell>
          <cell r="GE555">
            <v>6.2</v>
          </cell>
          <cell r="GF555">
            <v>9.4</v>
          </cell>
          <cell r="GG555">
            <v>13.4</v>
          </cell>
          <cell r="GH555">
            <v>10.5</v>
          </cell>
          <cell r="GI555">
            <v>7.4</v>
          </cell>
          <cell r="GJ555">
            <v>12.1</v>
          </cell>
          <cell r="GK555">
            <v>8.6</v>
          </cell>
          <cell r="GL555">
            <v>8.1</v>
          </cell>
          <cell r="GM555">
            <v>9</v>
          </cell>
          <cell r="GN555">
            <v>13.5</v>
          </cell>
          <cell r="GO555">
            <v>9.1</v>
          </cell>
          <cell r="GP555">
            <v>5.8</v>
          </cell>
          <cell r="GQ555">
            <v>1.8</v>
          </cell>
          <cell r="GR555">
            <v>7.1</v>
          </cell>
          <cell r="GS555">
            <v>-20.399999999999999</v>
          </cell>
          <cell r="GT555">
            <v>-9.5</v>
          </cell>
          <cell r="GU555">
            <v>-12.6</v>
          </cell>
          <cell r="GV555">
            <v>-2.4</v>
          </cell>
          <cell r="GW555">
            <v>-11</v>
          </cell>
          <cell r="GX555">
            <v>24.4</v>
          </cell>
          <cell r="GY555">
            <v>24</v>
          </cell>
          <cell r="GZ555">
            <v>29.3</v>
          </cell>
          <cell r="HA555">
            <v>15.7</v>
          </cell>
          <cell r="HB555">
            <v>23.1</v>
          </cell>
          <cell r="HC555">
            <v>26.3</v>
          </cell>
          <cell r="HD555">
            <v>8.8000000000000007</v>
          </cell>
          <cell r="HE555">
            <v>7.2</v>
          </cell>
          <cell r="HF555">
            <v>11.7</v>
          </cell>
          <cell r="HG555">
            <v>12.8</v>
          </cell>
          <cell r="HH555">
            <v>2.2000000000000002</v>
          </cell>
          <cell r="HI555">
            <v>6.8</v>
          </cell>
          <cell r="HJ555">
            <v>6.9</v>
          </cell>
          <cell r="HK555">
            <v>8.1</v>
          </cell>
          <cell r="HL555">
            <v>6.1</v>
          </cell>
          <cell r="HM555">
            <v>9.6</v>
          </cell>
          <cell r="HN555">
            <v>8.1</v>
          </cell>
          <cell r="HO555">
            <v>8.9</v>
          </cell>
        </row>
        <row r="556">
          <cell r="A556" t="str">
            <v>CUGXS6</v>
          </cell>
          <cell r="B556" t="str">
            <v>6. Exports of services</v>
          </cell>
          <cell r="C556" t="str">
            <v>BPM6</v>
          </cell>
          <cell r="D556" t="str">
            <v>Year on year growth rate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22.285632757882709</v>
          </cell>
          <cell r="BJ556">
            <v>16.321960216045312</v>
          </cell>
          <cell r="BK556">
            <v>21.108215608284169</v>
          </cell>
          <cell r="BL556">
            <v>24.211696068898462</v>
          </cell>
          <cell r="BM556">
            <v>20.91440357511172</v>
          </cell>
          <cell r="BN556">
            <v>20.021001050052519</v>
          </cell>
          <cell r="BO556">
            <v>13.657984144960352</v>
          </cell>
          <cell r="BP556">
            <v>10.430351075877681</v>
          </cell>
          <cell r="BQ556">
            <v>9.3044061731156376</v>
          </cell>
          <cell r="BR556">
            <v>13.288224256553136</v>
          </cell>
          <cell r="BS556">
            <v>2.4691358024691397</v>
          </cell>
          <cell r="BT556">
            <v>12.27580709445995</v>
          </cell>
          <cell r="BU556">
            <v>19.577479232899179</v>
          </cell>
          <cell r="BV556">
            <v>30.714139553918557</v>
          </cell>
          <cell r="BW556">
            <v>16.050993776350126</v>
          </cell>
          <cell r="BX556">
            <v>26.591404990038896</v>
          </cell>
          <cell r="BY556">
            <v>27.822151224707127</v>
          </cell>
          <cell r="BZ556">
            <v>19.279588336192106</v>
          </cell>
          <cell r="CA556">
            <v>8.3359423919849576</v>
          </cell>
          <cell r="CB556">
            <v>20.009082259320124</v>
          </cell>
          <cell r="CC556">
            <v>18.420263788968811</v>
          </cell>
          <cell r="CD556">
            <v>8.130250642227324</v>
          </cell>
          <cell r="CE556">
            <v>0.15818234109865159</v>
          </cell>
          <cell r="CF556">
            <v>4.0387255256123069</v>
          </cell>
          <cell r="CG556">
            <v>7.5859956394039472</v>
          </cell>
          <cell r="CH556">
            <v>2.3794456397924222</v>
          </cell>
          <cell r="CI556">
            <v>9.8818543726723931</v>
          </cell>
          <cell r="CJ556">
            <v>26.324479540559935</v>
          </cell>
          <cell r="CK556">
            <v>30.493055555555543</v>
          </cell>
          <cell r="CL556">
            <v>16.69988443566082</v>
          </cell>
          <cell r="CM556">
            <v>27.154159970330085</v>
          </cell>
          <cell r="CN556">
            <v>28.259218138257467</v>
          </cell>
          <cell r="CO556">
            <v>29.164062056032293</v>
          </cell>
          <cell r="CP556">
            <v>27.742004150923322</v>
          </cell>
          <cell r="CQ556">
            <v>28.093515887367602</v>
          </cell>
          <cell r="CR556">
            <v>19.8</v>
          </cell>
          <cell r="CS556">
            <v>20.399999999999999</v>
          </cell>
          <cell r="CT556">
            <v>13.8</v>
          </cell>
          <cell r="CU556">
            <v>15</v>
          </cell>
          <cell r="CV556">
            <v>17.100000000000001</v>
          </cell>
          <cell r="CW556">
            <v>15.1</v>
          </cell>
          <cell r="CX556">
            <v>11.6</v>
          </cell>
          <cell r="CY556">
            <v>12.3</v>
          </cell>
          <cell r="CZ556">
            <v>12.8</v>
          </cell>
          <cell r="DA556">
            <v>12.9</v>
          </cell>
          <cell r="DB556">
            <v>9</v>
          </cell>
          <cell r="DC556">
            <v>10.6</v>
          </cell>
          <cell r="DD556">
            <v>12</v>
          </cell>
          <cell r="DE556">
            <v>11.2</v>
          </cell>
          <cell r="DF556">
            <v>10.7</v>
          </cell>
          <cell r="DG556">
            <v>13.2</v>
          </cell>
          <cell r="DH556">
            <v>12.6</v>
          </cell>
          <cell r="DI556">
            <v>11.9</v>
          </cell>
          <cell r="DJ556">
            <v>12.5</v>
          </cell>
          <cell r="DK556">
            <v>12.5</v>
          </cell>
          <cell r="DL556">
            <v>14.5</v>
          </cell>
          <cell r="DM556">
            <v>15.4</v>
          </cell>
          <cell r="DN556">
            <v>17.7</v>
          </cell>
          <cell r="DO556">
            <v>13.8</v>
          </cell>
          <cell r="DP556">
            <v>15.4</v>
          </cell>
          <cell r="DQ556">
            <v>10.4</v>
          </cell>
          <cell r="DR556">
            <v>11.1</v>
          </cell>
          <cell r="DS556">
            <v>13.3</v>
          </cell>
          <cell r="DT556">
            <v>10.7</v>
          </cell>
          <cell r="DU556">
            <v>11.4</v>
          </cell>
          <cell r="DV556">
            <v>12.7</v>
          </cell>
          <cell r="DW556">
            <v>9</v>
          </cell>
          <cell r="DX556">
            <v>9.3000000000000007</v>
          </cell>
          <cell r="DY556">
            <v>12.8</v>
          </cell>
          <cell r="DZ556">
            <v>10.9</v>
          </cell>
          <cell r="EA556">
            <v>7.2</v>
          </cell>
          <cell r="EB556">
            <v>7.6</v>
          </cell>
          <cell r="EC556">
            <v>7.5</v>
          </cell>
          <cell r="ED556">
            <v>6.5</v>
          </cell>
          <cell r="EE556">
            <v>7.2</v>
          </cell>
          <cell r="EF556">
            <v>10.5</v>
          </cell>
          <cell r="EG556">
            <v>9.5</v>
          </cell>
          <cell r="EH556">
            <v>9.1999999999999993</v>
          </cell>
          <cell r="EI556">
            <v>13.4</v>
          </cell>
          <cell r="EJ556">
            <v>10.7</v>
          </cell>
          <cell r="EK556">
            <v>4.4000000000000004</v>
          </cell>
          <cell r="EL556">
            <v>1.9</v>
          </cell>
          <cell r="EM556">
            <v>-4.8</v>
          </cell>
          <cell r="EN556">
            <v>-13.6</v>
          </cell>
          <cell r="EO556">
            <v>-3.4</v>
          </cell>
          <cell r="EP556">
            <v>-16.8</v>
          </cell>
          <cell r="EQ556">
            <v>-17.899999999999999</v>
          </cell>
          <cell r="ER556">
            <v>-10.3</v>
          </cell>
          <cell r="ES556">
            <v>-3.7</v>
          </cell>
          <cell r="ET556">
            <v>-12.3</v>
          </cell>
          <cell r="EU556">
            <v>0.7</v>
          </cell>
          <cell r="EV556">
            <v>3.7</v>
          </cell>
          <cell r="EW556">
            <v>8.9</v>
          </cell>
          <cell r="EX556">
            <v>11.8</v>
          </cell>
          <cell r="EY556">
            <v>6.4</v>
          </cell>
          <cell r="EZ556">
            <v>11.7</v>
          </cell>
          <cell r="FA556">
            <v>13.9</v>
          </cell>
          <cell r="FB556">
            <v>10.199999999999999</v>
          </cell>
          <cell r="FC556">
            <v>4.3</v>
          </cell>
          <cell r="FD556">
            <v>9.8000000000000007</v>
          </cell>
          <cell r="FE556">
            <v>3.5</v>
          </cell>
          <cell r="FF556">
            <v>1.8</v>
          </cell>
          <cell r="FG556">
            <v>-4.3</v>
          </cell>
          <cell r="FH556">
            <v>-4.9000000000000004</v>
          </cell>
          <cell r="FI556">
            <v>-1.2</v>
          </cell>
          <cell r="FJ556">
            <v>-1.6</v>
          </cell>
          <cell r="FK556">
            <v>5</v>
          </cell>
          <cell r="FL556">
            <v>11.2</v>
          </cell>
          <cell r="FM556">
            <v>15</v>
          </cell>
          <cell r="FN556">
            <v>7.5</v>
          </cell>
          <cell r="FO556">
            <v>10.6</v>
          </cell>
          <cell r="FP556">
            <v>-20.100000000000001</v>
          </cell>
          <cell r="FQ556">
            <v>4.5999999999999996</v>
          </cell>
          <cell r="FR556">
            <v>8.1</v>
          </cell>
          <cell r="FS556">
            <v>0.9</v>
          </cell>
          <cell r="FT556">
            <v>14.6</v>
          </cell>
          <cell r="FU556">
            <v>46.5</v>
          </cell>
          <cell r="FV556">
            <v>17.2</v>
          </cell>
          <cell r="FW556">
            <v>11.1</v>
          </cell>
          <cell r="FX556">
            <v>20.5</v>
          </cell>
          <cell r="FY556">
            <v>15.7</v>
          </cell>
          <cell r="FZ556">
            <v>15.2</v>
          </cell>
          <cell r="GA556">
            <v>15.5</v>
          </cell>
          <cell r="GB556">
            <v>17.5</v>
          </cell>
          <cell r="GC556">
            <v>16</v>
          </cell>
          <cell r="GD556">
            <v>15.7</v>
          </cell>
          <cell r="GE556">
            <v>16.7</v>
          </cell>
          <cell r="GF556">
            <v>13.4</v>
          </cell>
          <cell r="GG556">
            <v>13.6</v>
          </cell>
          <cell r="GH556">
            <v>14.8</v>
          </cell>
          <cell r="GI556">
            <v>20.3</v>
          </cell>
          <cell r="GJ556">
            <v>14.7</v>
          </cell>
          <cell r="GK556">
            <v>20.7</v>
          </cell>
          <cell r="GL556">
            <v>19.600000000000001</v>
          </cell>
          <cell r="GM556">
            <v>18.899999999999999</v>
          </cell>
          <cell r="GN556">
            <v>14.3</v>
          </cell>
          <cell r="GO556">
            <v>12.9</v>
          </cell>
          <cell r="GP556">
            <v>8.9</v>
          </cell>
          <cell r="GQ556">
            <v>-1.6</v>
          </cell>
          <cell r="GR556">
            <v>8.3000000000000007</v>
          </cell>
          <cell r="GS556">
            <v>-11.9</v>
          </cell>
          <cell r="GT556">
            <v>-15.7</v>
          </cell>
          <cell r="GU556">
            <v>-9.4</v>
          </cell>
          <cell r="GV556">
            <v>5.4</v>
          </cell>
          <cell r="GW556">
            <v>-7.9</v>
          </cell>
          <cell r="GX556">
            <v>24.1</v>
          </cell>
          <cell r="GY556">
            <v>31.2</v>
          </cell>
          <cell r="GZ556">
            <v>27.2</v>
          </cell>
          <cell r="HA556">
            <v>18.600000000000001</v>
          </cell>
          <cell r="HB556">
            <v>24.9</v>
          </cell>
          <cell r="HC556">
            <v>13.9</v>
          </cell>
          <cell r="HD556">
            <v>15.9</v>
          </cell>
          <cell r="HE556">
            <v>13</v>
          </cell>
          <cell r="HF556">
            <v>12.5</v>
          </cell>
          <cell r="HG556">
            <v>13.7</v>
          </cell>
          <cell r="HH556">
            <v>10</v>
          </cell>
          <cell r="HI556">
            <v>8.8000000000000007</v>
          </cell>
          <cell r="HJ556">
            <v>2.5</v>
          </cell>
          <cell r="HK556">
            <v>5.4</v>
          </cell>
          <cell r="HL556">
            <v>6.6</v>
          </cell>
          <cell r="HM556">
            <v>7.3</v>
          </cell>
          <cell r="HN556">
            <v>10</v>
          </cell>
          <cell r="HO556">
            <v>7.6</v>
          </cell>
        </row>
        <row r="557">
          <cell r="A557" t="str">
            <v>CUGMG6</v>
          </cell>
          <cell r="B557" t="str">
            <v>7. Total imports of goods</v>
          </cell>
          <cell r="C557" t="str">
            <v>BPM6</v>
          </cell>
          <cell r="D557" t="str">
            <v>Year on year growth rate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29.265575456337302</v>
          </cell>
          <cell r="BJ557">
            <v>23.835606229972427</v>
          </cell>
          <cell r="BK557">
            <v>26.169991841578295</v>
          </cell>
          <cell r="BL557">
            <v>18.055873223329513</v>
          </cell>
          <cell r="BM557">
            <v>23.95426322774648</v>
          </cell>
          <cell r="BN557">
            <v>6.3511005038451316</v>
          </cell>
          <cell r="BO557">
            <v>1.2426658642996813</v>
          </cell>
          <cell r="BP557">
            <v>0.29391881962202149</v>
          </cell>
          <cell r="BQ557">
            <v>1.4558135672967865</v>
          </cell>
          <cell r="BR557">
            <v>2.2125384667220658</v>
          </cell>
          <cell r="BS557">
            <v>1.1127041516020455</v>
          </cell>
          <cell r="BT557">
            <v>17.608773181169752</v>
          </cell>
          <cell r="BU557">
            <v>26.958356533716255</v>
          </cell>
          <cell r="BV557">
            <v>37.69266442971329</v>
          </cell>
          <cell r="BW557">
            <v>21.461849507735579</v>
          </cell>
          <cell r="BX557">
            <v>41.120803920964221</v>
          </cell>
          <cell r="BY557">
            <v>33.540545321304933</v>
          </cell>
          <cell r="BZ557">
            <v>24.172475878306642</v>
          </cell>
          <cell r="CA557">
            <v>11.619843880017442</v>
          </cell>
          <cell r="CB557">
            <v>25.903142150654361</v>
          </cell>
          <cell r="CC557">
            <v>9.5104956204538951</v>
          </cell>
          <cell r="CD557">
            <v>3.1393104492298392</v>
          </cell>
          <cell r="CE557">
            <v>-3.9372420716064909</v>
          </cell>
          <cell r="CF557">
            <v>1.4714496174941019</v>
          </cell>
          <cell r="CG557">
            <v>2.2628856102701747</v>
          </cell>
          <cell r="CH557">
            <v>0.90954423057742417</v>
          </cell>
          <cell r="CI557">
            <v>12.40253187780938</v>
          </cell>
          <cell r="CJ557">
            <v>24.096292282684416</v>
          </cell>
          <cell r="CK557">
            <v>28.559683739154764</v>
          </cell>
          <cell r="CL557">
            <v>16.860748346480307</v>
          </cell>
          <cell r="CM557">
            <v>36.603348421656023</v>
          </cell>
          <cell r="CN557">
            <v>34.318126173182094</v>
          </cell>
          <cell r="CO557">
            <v>33.727856786427139</v>
          </cell>
          <cell r="CP557">
            <v>28.457718212123297</v>
          </cell>
          <cell r="CQ557">
            <v>32.903370624381211</v>
          </cell>
          <cell r="CR557">
            <v>23</v>
          </cell>
          <cell r="CS557">
            <v>28</v>
          </cell>
          <cell r="CT557">
            <v>32.200000000000003</v>
          </cell>
          <cell r="CU557">
            <v>29.6</v>
          </cell>
          <cell r="CV557">
            <v>28.5</v>
          </cell>
          <cell r="CW557">
            <v>28.5</v>
          </cell>
          <cell r="CX557">
            <v>15.6</v>
          </cell>
          <cell r="CY557">
            <v>3</v>
          </cell>
          <cell r="CZ557">
            <v>-5.5</v>
          </cell>
          <cell r="DA557">
            <v>8.8000000000000007</v>
          </cell>
          <cell r="DB557">
            <v>-0.8</v>
          </cell>
          <cell r="DC557">
            <v>5.8</v>
          </cell>
          <cell r="DD557">
            <v>12.2</v>
          </cell>
          <cell r="DE557">
            <v>30</v>
          </cell>
          <cell r="DF557">
            <v>11.9</v>
          </cell>
          <cell r="DG557">
            <v>20.7</v>
          </cell>
          <cell r="DH557">
            <v>20.399999999999999</v>
          </cell>
          <cell r="DI557">
            <v>21.1</v>
          </cell>
          <cell r="DJ557">
            <v>13.7</v>
          </cell>
          <cell r="DK557">
            <v>18.7</v>
          </cell>
          <cell r="DL557">
            <v>20.7</v>
          </cell>
          <cell r="DM557">
            <v>24.5</v>
          </cell>
          <cell r="DN557">
            <v>22.1</v>
          </cell>
          <cell r="DO557">
            <v>23.6</v>
          </cell>
          <cell r="DP557">
            <v>22.8</v>
          </cell>
          <cell r="DQ557">
            <v>17.5</v>
          </cell>
          <cell r="DR557">
            <v>12.5</v>
          </cell>
          <cell r="DS557">
            <v>14.3</v>
          </cell>
          <cell r="DT557">
            <v>4.5</v>
          </cell>
          <cell r="DU557">
            <v>11.7</v>
          </cell>
          <cell r="DV557">
            <v>9.6</v>
          </cell>
          <cell r="DW557">
            <v>15.5</v>
          </cell>
          <cell r="DX557">
            <v>17.100000000000001</v>
          </cell>
          <cell r="DY557">
            <v>22.7</v>
          </cell>
          <cell r="DZ557">
            <v>16.5</v>
          </cell>
          <cell r="EA557">
            <v>27.8</v>
          </cell>
          <cell r="EB557">
            <v>22.1</v>
          </cell>
          <cell r="EC557">
            <v>19.8</v>
          </cell>
          <cell r="ED557">
            <v>12.1</v>
          </cell>
          <cell r="EE557">
            <v>19.899999999999999</v>
          </cell>
          <cell r="EF557">
            <v>7.2</v>
          </cell>
          <cell r="EG557">
            <v>-0.3</v>
          </cell>
          <cell r="EH557">
            <v>-0.2</v>
          </cell>
          <cell r="EI557">
            <v>4</v>
          </cell>
          <cell r="EJ557">
            <v>2.5</v>
          </cell>
          <cell r="EK557">
            <v>6.2</v>
          </cell>
          <cell r="EL557">
            <v>7.1</v>
          </cell>
          <cell r="EM557">
            <v>8.8000000000000007</v>
          </cell>
          <cell r="EN557">
            <v>6.4</v>
          </cell>
          <cell r="EO557">
            <v>7.1</v>
          </cell>
          <cell r="EP557">
            <v>-6.5</v>
          </cell>
          <cell r="EQ557">
            <v>-9.1</v>
          </cell>
          <cell r="ER557">
            <v>-19.2</v>
          </cell>
          <cell r="ES557">
            <v>-21.1</v>
          </cell>
          <cell r="ET557">
            <v>-14.3</v>
          </cell>
          <cell r="EU557">
            <v>-16.600000000000001</v>
          </cell>
          <cell r="EV557">
            <v>-13.9</v>
          </cell>
          <cell r="EW557">
            <v>3.1</v>
          </cell>
          <cell r="EX557">
            <v>10.4</v>
          </cell>
          <cell r="EY557">
            <v>-4.5999999999999996</v>
          </cell>
          <cell r="EZ557">
            <v>22.9</v>
          </cell>
          <cell r="FA557">
            <v>22</v>
          </cell>
          <cell r="FB557">
            <v>21.9</v>
          </cell>
          <cell r="FC557">
            <v>16.899999999999999</v>
          </cell>
          <cell r="FD557">
            <v>20.8</v>
          </cell>
          <cell r="FE557">
            <v>4.5999999999999996</v>
          </cell>
          <cell r="FF557">
            <v>-2</v>
          </cell>
          <cell r="FG557">
            <v>-6.3</v>
          </cell>
          <cell r="FH557">
            <v>-14.2</v>
          </cell>
          <cell r="FI557">
            <v>-4.9000000000000004</v>
          </cell>
          <cell r="FJ557">
            <v>-9.4</v>
          </cell>
          <cell r="FK557">
            <v>0.4</v>
          </cell>
          <cell r="FL557">
            <v>7.8</v>
          </cell>
          <cell r="FM557">
            <v>16.5</v>
          </cell>
          <cell r="FN557">
            <v>3.9</v>
          </cell>
          <cell r="FO557">
            <v>20.6</v>
          </cell>
          <cell r="FP557">
            <v>11.2</v>
          </cell>
          <cell r="FQ557">
            <v>8.3000000000000007</v>
          </cell>
          <cell r="FR557">
            <v>17.8</v>
          </cell>
          <cell r="FS557">
            <v>14.2</v>
          </cell>
          <cell r="FT557">
            <v>19</v>
          </cell>
          <cell r="FU557">
            <v>25.3</v>
          </cell>
          <cell r="FV557">
            <v>19.100000000000001</v>
          </cell>
          <cell r="FW557">
            <v>10.3</v>
          </cell>
          <cell r="FX557">
            <v>18.100000000000001</v>
          </cell>
          <cell r="FY557">
            <v>7.2</v>
          </cell>
          <cell r="FZ557">
            <v>9.9</v>
          </cell>
          <cell r="GA557">
            <v>13.7</v>
          </cell>
          <cell r="GB557">
            <v>13.8</v>
          </cell>
          <cell r="GC557">
            <v>11.3</v>
          </cell>
          <cell r="GD557">
            <v>14.1</v>
          </cell>
          <cell r="GE557">
            <v>8.4</v>
          </cell>
          <cell r="GF557">
            <v>11</v>
          </cell>
          <cell r="GG557">
            <v>14.2</v>
          </cell>
          <cell r="GH557">
            <v>11.9</v>
          </cell>
          <cell r="GI557">
            <v>9.1</v>
          </cell>
          <cell r="GJ557">
            <v>13.3</v>
          </cell>
          <cell r="GK557">
            <v>10.8</v>
          </cell>
          <cell r="GL557">
            <v>12.5</v>
          </cell>
          <cell r="GM557">
            <v>11.5</v>
          </cell>
          <cell r="GN557">
            <v>15.3</v>
          </cell>
          <cell r="GO557">
            <v>12.4</v>
          </cell>
          <cell r="GP557">
            <v>8.1999999999999993</v>
          </cell>
          <cell r="GQ557">
            <v>-0.5</v>
          </cell>
          <cell r="GR557">
            <v>8.4</v>
          </cell>
          <cell r="GS557">
            <v>-19.600000000000001</v>
          </cell>
          <cell r="GT557">
            <v>-11.2</v>
          </cell>
          <cell r="GU557">
            <v>-7.8</v>
          </cell>
          <cell r="GV557">
            <v>4.5</v>
          </cell>
          <cell r="GW557">
            <v>-8.3000000000000007</v>
          </cell>
          <cell r="GX557">
            <v>34.1</v>
          </cell>
          <cell r="GY557">
            <v>32.799999999999997</v>
          </cell>
          <cell r="GZ557">
            <v>27.6</v>
          </cell>
          <cell r="HA557">
            <v>18</v>
          </cell>
          <cell r="HB557">
            <v>27.4</v>
          </cell>
          <cell r="HC557">
            <v>24.9</v>
          </cell>
          <cell r="HD557">
            <v>12.1</v>
          </cell>
          <cell r="HE557">
            <v>12.4</v>
          </cell>
          <cell r="HF557">
            <v>14.9</v>
          </cell>
          <cell r="HG557">
            <v>15.7</v>
          </cell>
          <cell r="HH557">
            <v>7</v>
          </cell>
          <cell r="HI557">
            <v>9.9</v>
          </cell>
          <cell r="HJ557">
            <v>8.8000000000000007</v>
          </cell>
          <cell r="HK557">
            <v>10.4</v>
          </cell>
          <cell r="HL557">
            <v>9.1</v>
          </cell>
          <cell r="HM557">
            <v>12.2</v>
          </cell>
          <cell r="HN557">
            <v>10</v>
          </cell>
          <cell r="HO557">
            <v>9.1999999999999993</v>
          </cell>
        </row>
        <row r="558">
          <cell r="A558" t="str">
            <v>CUGMS6</v>
          </cell>
          <cell r="B558" t="str">
            <v>8. Imports of services</v>
          </cell>
          <cell r="C558" t="str">
            <v>BPM6</v>
          </cell>
          <cell r="D558" t="str">
            <v>Year on year growth rate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39.289319604280251</v>
          </cell>
          <cell r="BJ558">
            <v>25.388911049062628</v>
          </cell>
          <cell r="BK558">
            <v>27.404207362885046</v>
          </cell>
          <cell r="BL558">
            <v>21.267933307483517</v>
          </cell>
          <cell r="BM558">
            <v>28.234718826405867</v>
          </cell>
          <cell r="BN558">
            <v>7.8852007537324198</v>
          </cell>
          <cell r="BO558">
            <v>11.595355495466848</v>
          </cell>
          <cell r="BP558">
            <v>10.27568922305764</v>
          </cell>
          <cell r="BQ558">
            <v>8.553157474020793</v>
          </cell>
          <cell r="BR558">
            <v>9.5523184868822568</v>
          </cell>
          <cell r="BS558">
            <v>8.5583769985221068</v>
          </cell>
          <cell r="BT558">
            <v>15.550171037628274</v>
          </cell>
          <cell r="BU558">
            <v>24.331550802139049</v>
          </cell>
          <cell r="BV558">
            <v>35.066273932253324</v>
          </cell>
          <cell r="BW558">
            <v>20.637683177277324</v>
          </cell>
          <cell r="BX558">
            <v>30.309405940594047</v>
          </cell>
          <cell r="BY558">
            <v>31.047243123226849</v>
          </cell>
          <cell r="BZ558">
            <v>18.20430107526883</v>
          </cell>
          <cell r="CA558">
            <v>14.338676262130633</v>
          </cell>
          <cell r="CB558">
            <v>23.010560332390796</v>
          </cell>
          <cell r="CC558">
            <v>14.683255769778711</v>
          </cell>
          <cell r="CD558">
            <v>11.455195783132524</v>
          </cell>
          <cell r="CE558">
            <v>8.5054125352497039</v>
          </cell>
          <cell r="CF558">
            <v>12.340263208086967</v>
          </cell>
          <cell r="CG558">
            <v>11.706893720826585</v>
          </cell>
          <cell r="CH558">
            <v>10.376811594202891</v>
          </cell>
          <cell r="CI558">
            <v>16.577991723671985</v>
          </cell>
          <cell r="CJ558">
            <v>23.054996646545931</v>
          </cell>
          <cell r="CK558">
            <v>28.514431239388784</v>
          </cell>
          <cell r="CL558">
            <v>19.580463631782294</v>
          </cell>
          <cell r="CM558">
            <v>26.275510204081627</v>
          </cell>
          <cell r="CN558">
            <v>29.266879165459301</v>
          </cell>
          <cell r="CO558">
            <v>27.21079166098923</v>
          </cell>
          <cell r="CP558">
            <v>26.567144461325071</v>
          </cell>
          <cell r="CQ558">
            <v>27.320936276317397</v>
          </cell>
          <cell r="CR558">
            <v>26.8</v>
          </cell>
          <cell r="CS558">
            <v>25.3</v>
          </cell>
          <cell r="CT558">
            <v>29.8</v>
          </cell>
          <cell r="CU558">
            <v>26.8</v>
          </cell>
          <cell r="CV558">
            <v>27.2</v>
          </cell>
          <cell r="CW558">
            <v>23.1</v>
          </cell>
          <cell r="CX558">
            <v>18.8</v>
          </cell>
          <cell r="CY558">
            <v>18.600000000000001</v>
          </cell>
          <cell r="CZ558">
            <v>16.8</v>
          </cell>
          <cell r="DA558">
            <v>19.2</v>
          </cell>
          <cell r="DB558">
            <v>14.1</v>
          </cell>
          <cell r="DC558">
            <v>21.6</v>
          </cell>
          <cell r="DD558">
            <v>23</v>
          </cell>
          <cell r="DE558">
            <v>24.6</v>
          </cell>
          <cell r="DF558">
            <v>21</v>
          </cell>
          <cell r="DG558">
            <v>25</v>
          </cell>
          <cell r="DH558">
            <v>14</v>
          </cell>
          <cell r="DI558">
            <v>19.8</v>
          </cell>
          <cell r="DJ558">
            <v>29.6</v>
          </cell>
          <cell r="DK558">
            <v>22.2</v>
          </cell>
          <cell r="DL558">
            <v>21.6</v>
          </cell>
          <cell r="DM558">
            <v>19.600000000000001</v>
          </cell>
          <cell r="DN558">
            <v>20.5</v>
          </cell>
          <cell r="DO558">
            <v>12.3</v>
          </cell>
          <cell r="DP558">
            <v>18.2</v>
          </cell>
          <cell r="DQ558">
            <v>4.7</v>
          </cell>
          <cell r="DR558">
            <v>16</v>
          </cell>
          <cell r="DS558">
            <v>14.9</v>
          </cell>
          <cell r="DT558">
            <v>8</v>
          </cell>
          <cell r="DU558">
            <v>10.8</v>
          </cell>
          <cell r="DV558">
            <v>22.2</v>
          </cell>
          <cell r="DW558">
            <v>20.3</v>
          </cell>
          <cell r="DX558">
            <v>19.100000000000001</v>
          </cell>
          <cell r="DY558">
            <v>19.2</v>
          </cell>
          <cell r="DZ558">
            <v>20.100000000000001</v>
          </cell>
          <cell r="EA558">
            <v>13.7</v>
          </cell>
          <cell r="EB558">
            <v>9.6999999999999993</v>
          </cell>
          <cell r="EC558">
            <v>13.2</v>
          </cell>
          <cell r="ED558">
            <v>5</v>
          </cell>
          <cell r="EE558">
            <v>10.4</v>
          </cell>
          <cell r="EF558">
            <v>11.4</v>
          </cell>
          <cell r="EG558">
            <v>9.6999999999999993</v>
          </cell>
          <cell r="EH558">
            <v>5.4</v>
          </cell>
          <cell r="EI558">
            <v>16.399999999999999</v>
          </cell>
          <cell r="EJ558">
            <v>10.5</v>
          </cell>
          <cell r="EK558">
            <v>2.7</v>
          </cell>
          <cell r="EL558">
            <v>5</v>
          </cell>
          <cell r="EM558">
            <v>9.8000000000000007</v>
          </cell>
          <cell r="EN558">
            <v>4.9000000000000004</v>
          </cell>
          <cell r="EO558">
            <v>5.7</v>
          </cell>
          <cell r="EP558">
            <v>4.7</v>
          </cell>
          <cell r="EQ558">
            <v>1.6</v>
          </cell>
          <cell r="ER558">
            <v>-2.7</v>
          </cell>
          <cell r="ES558">
            <v>-0.6</v>
          </cell>
          <cell r="ET558">
            <v>0.5</v>
          </cell>
          <cell r="EU558">
            <v>-5.7</v>
          </cell>
          <cell r="EV558">
            <v>-4.4000000000000004</v>
          </cell>
          <cell r="EW558">
            <v>-0.9</v>
          </cell>
          <cell r="EX558">
            <v>0.2</v>
          </cell>
          <cell r="EY558">
            <v>-2.6</v>
          </cell>
          <cell r="EZ558">
            <v>4.8</v>
          </cell>
          <cell r="FA558">
            <v>9.1</v>
          </cell>
          <cell r="FB558">
            <v>11.8</v>
          </cell>
          <cell r="FC558">
            <v>3.3</v>
          </cell>
          <cell r="FD558">
            <v>7.3</v>
          </cell>
          <cell r="FE558">
            <v>3.7</v>
          </cell>
          <cell r="FF558">
            <v>1.3</v>
          </cell>
          <cell r="FG558">
            <v>-8.6</v>
          </cell>
          <cell r="FH558">
            <v>1.2</v>
          </cell>
          <cell r="FI558">
            <v>-1</v>
          </cell>
          <cell r="FJ558">
            <v>-4.2</v>
          </cell>
          <cell r="FK558">
            <v>-5.7</v>
          </cell>
          <cell r="FL558">
            <v>6.4</v>
          </cell>
          <cell r="FM558">
            <v>3.5</v>
          </cell>
          <cell r="FN558">
            <v>0.2</v>
          </cell>
          <cell r="FO558">
            <v>0.7</v>
          </cell>
          <cell r="FP558">
            <v>-11.1</v>
          </cell>
          <cell r="FQ558">
            <v>0.2</v>
          </cell>
          <cell r="FR558">
            <v>2</v>
          </cell>
          <cell r="FS558">
            <v>-1.8</v>
          </cell>
          <cell r="FT558">
            <v>13.6</v>
          </cell>
          <cell r="FU558">
            <v>28.8</v>
          </cell>
          <cell r="FV558">
            <v>10.6</v>
          </cell>
          <cell r="FW558">
            <v>13.6</v>
          </cell>
          <cell r="FX558">
            <v>15.9</v>
          </cell>
          <cell r="FY558">
            <v>13.3</v>
          </cell>
          <cell r="FZ558">
            <v>10.5</v>
          </cell>
          <cell r="GA558">
            <v>15.2</v>
          </cell>
          <cell r="GB558">
            <v>8</v>
          </cell>
          <cell r="GC558">
            <v>11.7</v>
          </cell>
          <cell r="GD558">
            <v>11.5</v>
          </cell>
          <cell r="GE558">
            <v>12.7</v>
          </cell>
          <cell r="GF558">
            <v>9.9</v>
          </cell>
          <cell r="GG558">
            <v>18.399999999999999</v>
          </cell>
          <cell r="GH558">
            <v>13.1</v>
          </cell>
          <cell r="GI558">
            <v>7</v>
          </cell>
          <cell r="GJ558">
            <v>14.3</v>
          </cell>
          <cell r="GK558">
            <v>7.2</v>
          </cell>
          <cell r="GL558">
            <v>5.6</v>
          </cell>
          <cell r="GM558">
            <v>8.3000000000000007</v>
          </cell>
          <cell r="GN558">
            <v>16.5</v>
          </cell>
          <cell r="GO558">
            <v>4.4000000000000004</v>
          </cell>
          <cell r="GP558">
            <v>4.8</v>
          </cell>
          <cell r="GQ558">
            <v>-2.2000000000000002</v>
          </cell>
          <cell r="GR558">
            <v>5.5</v>
          </cell>
          <cell r="GS558">
            <v>-26.6</v>
          </cell>
          <cell r="GT558">
            <v>-18</v>
          </cell>
          <cell r="GU558">
            <v>-15.3</v>
          </cell>
          <cell r="GV558">
            <v>-5.2</v>
          </cell>
          <cell r="GW558">
            <v>-16.2</v>
          </cell>
          <cell r="GX558">
            <v>20</v>
          </cell>
          <cell r="GY558">
            <v>18.899999999999999</v>
          </cell>
          <cell r="GZ558">
            <v>13</v>
          </cell>
          <cell r="HA558">
            <v>11.5</v>
          </cell>
          <cell r="HB558">
            <v>15.5</v>
          </cell>
          <cell r="HC558">
            <v>10.8</v>
          </cell>
          <cell r="HD558">
            <v>5.2</v>
          </cell>
          <cell r="HE558">
            <v>4.5</v>
          </cell>
          <cell r="HF558">
            <v>3</v>
          </cell>
          <cell r="HG558">
            <v>5.7</v>
          </cell>
          <cell r="HH558">
            <v>2.4</v>
          </cell>
          <cell r="HI558">
            <v>-3</v>
          </cell>
          <cell r="HJ558">
            <v>-5.0999999999999996</v>
          </cell>
          <cell r="HK558">
            <v>-0.6</v>
          </cell>
          <cell r="HL558">
            <v>-1.7</v>
          </cell>
          <cell r="HM558">
            <v>-1.4</v>
          </cell>
          <cell r="HN558">
            <v>-1.9</v>
          </cell>
          <cell r="HO558">
            <v>0.8</v>
          </cell>
        </row>
        <row r="559">
          <cell r="A559" t="str">
            <v>CUGXGS6</v>
          </cell>
          <cell r="B559" t="str">
            <v>Exports of goods and services</v>
          </cell>
          <cell r="C559" t="str">
            <v>formula</v>
          </cell>
          <cell r="D559" t="str">
            <v>Year on year growth rate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27.427184466019412</v>
          </cell>
          <cell r="BJ559">
            <v>18.91749379652606</v>
          </cell>
          <cell r="BK559">
            <v>23.259572717388096</v>
          </cell>
          <cell r="BL559">
            <v>24.213799918618847</v>
          </cell>
          <cell r="BM559">
            <v>23.2952806873014</v>
          </cell>
          <cell r="BN559">
            <v>11.932600732600747</v>
          </cell>
          <cell r="BO559">
            <v>6.815514228331466</v>
          </cell>
          <cell r="BP559">
            <v>2.5939347701697528</v>
          </cell>
          <cell r="BQ559">
            <v>3.343706858225886</v>
          </cell>
          <cell r="BR559">
            <v>5.8550647168874832</v>
          </cell>
          <cell r="BS559">
            <v>4.3773071183600791</v>
          </cell>
          <cell r="BT559">
            <v>17.40330142605977</v>
          </cell>
          <cell r="BU559">
            <v>28.065160810559576</v>
          </cell>
          <cell r="BV559">
            <v>38.871530136303932</v>
          </cell>
          <cell r="BW559">
            <v>22.869664015581876</v>
          </cell>
          <cell r="BX559">
            <v>45.764879981940851</v>
          </cell>
          <cell r="BY559">
            <v>39.848998523263788</v>
          </cell>
          <cell r="BZ559">
            <v>33.096227476455766</v>
          </cell>
          <cell r="CA559">
            <v>20.091629438810443</v>
          </cell>
          <cell r="CB559">
            <v>33.254562356279649</v>
          </cell>
          <cell r="CC559">
            <v>18.847113481889366</v>
          </cell>
          <cell r="CD559">
            <v>8.4178589488087141</v>
          </cell>
          <cell r="CE559">
            <v>-0.46081692752359515</v>
          </cell>
          <cell r="CF559">
            <v>0.53762710943969694</v>
          </cell>
          <cell r="CG559">
            <v>6.1209653435355449</v>
          </cell>
          <cell r="CH559">
            <v>-2.3556495048358101</v>
          </cell>
          <cell r="CI559">
            <v>9.5448434799308473</v>
          </cell>
          <cell r="CJ559">
            <v>23.406382687303108</v>
          </cell>
          <cell r="CK559">
            <v>32.623931508514175</v>
          </cell>
          <cell r="CL559">
            <v>16.114936165795939</v>
          </cell>
          <cell r="CM559">
            <v>35.350899304577325</v>
          </cell>
          <cell r="CN559">
            <v>34.473301943498285</v>
          </cell>
          <cell r="CO559">
            <v>34.482069723304363</v>
          </cell>
          <cell r="CP559">
            <v>27.632061255243755</v>
          </cell>
          <cell r="CQ559">
            <v>32.650391678361899</v>
          </cell>
          <cell r="CR559">
            <v>25.7</v>
          </cell>
          <cell r="CS559">
            <v>24.2</v>
          </cell>
          <cell r="CT559">
            <v>25.5</v>
          </cell>
          <cell r="CU559">
            <v>27.5</v>
          </cell>
          <cell r="CV559">
            <v>25.8</v>
          </cell>
          <cell r="CW559">
            <v>22.4</v>
          </cell>
          <cell r="CX559">
            <v>17.2</v>
          </cell>
          <cell r="CY559">
            <v>11.8</v>
          </cell>
          <cell r="CZ559">
            <v>5.3</v>
          </cell>
          <cell r="DA559">
            <v>13.4</v>
          </cell>
          <cell r="DB559">
            <v>5.0999999999999996</v>
          </cell>
          <cell r="DC559">
            <v>8.9</v>
          </cell>
          <cell r="DD559">
            <v>8.9</v>
          </cell>
          <cell r="DE559">
            <v>18.8</v>
          </cell>
          <cell r="DF559">
            <v>10.7</v>
          </cell>
          <cell r="DG559">
            <v>16.2</v>
          </cell>
          <cell r="DH559">
            <v>15.6</v>
          </cell>
          <cell r="DI559">
            <v>19.2</v>
          </cell>
          <cell r="DJ559">
            <v>18.100000000000001</v>
          </cell>
          <cell r="DK559">
            <v>17.399999999999999</v>
          </cell>
          <cell r="DL559">
            <v>22</v>
          </cell>
          <cell r="DM559">
            <v>21.8</v>
          </cell>
          <cell r="DN559">
            <v>19.8</v>
          </cell>
          <cell r="DO559">
            <v>17.2</v>
          </cell>
          <cell r="DP559">
            <v>20</v>
          </cell>
          <cell r="DQ559">
            <v>15.9</v>
          </cell>
          <cell r="DR559">
            <v>13.9</v>
          </cell>
          <cell r="DS559">
            <v>15</v>
          </cell>
          <cell r="DT559">
            <v>8.6999999999999993</v>
          </cell>
          <cell r="DU559">
            <v>13.2</v>
          </cell>
          <cell r="DV559">
            <v>10.8</v>
          </cell>
          <cell r="DW559">
            <v>11.1</v>
          </cell>
          <cell r="DX559">
            <v>11.7</v>
          </cell>
          <cell r="DY559">
            <v>13.1</v>
          </cell>
          <cell r="DZ559">
            <v>11.7</v>
          </cell>
          <cell r="EA559">
            <v>16</v>
          </cell>
          <cell r="EB559">
            <v>13.7</v>
          </cell>
          <cell r="EC559">
            <v>14</v>
          </cell>
          <cell r="ED559">
            <v>8.1999999999999993</v>
          </cell>
          <cell r="EE559">
            <v>12.8</v>
          </cell>
          <cell r="EF559">
            <v>8.8000000000000007</v>
          </cell>
          <cell r="EG559">
            <v>5.8</v>
          </cell>
          <cell r="EH559">
            <v>4.3</v>
          </cell>
          <cell r="EI559">
            <v>7.2</v>
          </cell>
          <cell r="EJ559">
            <v>6.4</v>
          </cell>
          <cell r="EK559">
            <v>3.9</v>
          </cell>
          <cell r="EL559">
            <v>6.7</v>
          </cell>
          <cell r="EM559">
            <v>4.9000000000000004</v>
          </cell>
          <cell r="EN559">
            <v>4.8</v>
          </cell>
          <cell r="EO559">
            <v>5.0999999999999996</v>
          </cell>
          <cell r="EP559">
            <v>-2.5</v>
          </cell>
          <cell r="EQ559">
            <v>-7</v>
          </cell>
          <cell r="ER559">
            <v>-10.9</v>
          </cell>
          <cell r="ES559">
            <v>-11.5</v>
          </cell>
          <cell r="ET559">
            <v>-8.1999999999999993</v>
          </cell>
          <cell r="EU559">
            <v>-8.9</v>
          </cell>
          <cell r="EV559">
            <v>-5.2</v>
          </cell>
          <cell r="EW559">
            <v>3.8</v>
          </cell>
          <cell r="EX559">
            <v>9.5</v>
          </cell>
          <cell r="EY559">
            <v>0</v>
          </cell>
          <cell r="EZ559">
            <v>18.399999999999999</v>
          </cell>
          <cell r="FA559">
            <v>17.600000000000001</v>
          </cell>
          <cell r="FB559">
            <v>17.899999999999999</v>
          </cell>
          <cell r="FC559">
            <v>12</v>
          </cell>
          <cell r="FD559">
            <v>16.3</v>
          </cell>
          <cell r="FE559">
            <v>3</v>
          </cell>
          <cell r="FF559">
            <v>-2.2000000000000002</v>
          </cell>
          <cell r="FG559">
            <v>-6.6</v>
          </cell>
          <cell r="FH559">
            <v>-7.8</v>
          </cell>
          <cell r="FI559">
            <v>-3.8</v>
          </cell>
          <cell r="FJ559">
            <v>-5.2</v>
          </cell>
          <cell r="FK559">
            <v>2.2000000000000002</v>
          </cell>
          <cell r="FL559">
            <v>10.1</v>
          </cell>
          <cell r="FM559">
            <v>14.2</v>
          </cell>
          <cell r="FN559">
            <v>5.6</v>
          </cell>
          <cell r="FO559">
            <v>17.100000000000001</v>
          </cell>
          <cell r="FP559">
            <v>6.9</v>
          </cell>
          <cell r="FQ559">
            <v>7.7</v>
          </cell>
          <cell r="FR559">
            <v>11.6</v>
          </cell>
          <cell r="FS559">
            <v>10.6</v>
          </cell>
          <cell r="FT559">
            <v>14.7</v>
          </cell>
          <cell r="FU559">
            <v>22.6</v>
          </cell>
          <cell r="FV559">
            <v>15.8</v>
          </cell>
          <cell r="FW559">
            <v>14</v>
          </cell>
          <cell r="FX559">
            <v>16.600000000000001</v>
          </cell>
          <cell r="FY559">
            <v>12.5</v>
          </cell>
          <cell r="FZ559">
            <v>13.7</v>
          </cell>
          <cell r="GA559">
            <v>15.1</v>
          </cell>
          <cell r="GB559">
            <v>12.2</v>
          </cell>
          <cell r="GC559">
            <v>13.4</v>
          </cell>
          <cell r="GD559">
            <v>13.4</v>
          </cell>
          <cell r="GE559">
            <v>7.7</v>
          </cell>
          <cell r="GF559">
            <v>9.9</v>
          </cell>
          <cell r="GG559">
            <v>13.4</v>
          </cell>
          <cell r="GH559">
            <v>11.1</v>
          </cell>
          <cell r="GI559">
            <v>9.5</v>
          </cell>
          <cell r="GJ559">
            <v>12.5</v>
          </cell>
          <cell r="GK559">
            <v>10.4</v>
          </cell>
          <cell r="GL559">
            <v>9.8000000000000007</v>
          </cell>
          <cell r="GM559">
            <v>10.5</v>
          </cell>
          <cell r="GN559">
            <v>13.6</v>
          </cell>
          <cell r="GO559">
            <v>9.6999999999999993</v>
          </cell>
          <cell r="GP559">
            <v>6.3</v>
          </cell>
          <cell r="GQ559">
            <v>1.2</v>
          </cell>
          <cell r="GR559">
            <v>7.3</v>
          </cell>
          <cell r="GS559">
            <v>-18.899999999999999</v>
          </cell>
          <cell r="GT559">
            <v>-10.5</v>
          </cell>
          <cell r="GU559">
            <v>-12.1</v>
          </cell>
          <cell r="GV559">
            <v>-1.2</v>
          </cell>
          <cell r="GW559">
            <v>-10.5</v>
          </cell>
          <cell r="GX559">
            <v>24.3</v>
          </cell>
          <cell r="GY559">
            <v>25.1</v>
          </cell>
          <cell r="GZ559">
            <v>28.9</v>
          </cell>
          <cell r="HA559">
            <v>16.2</v>
          </cell>
          <cell r="HB559">
            <v>23.4</v>
          </cell>
          <cell r="HC559">
            <v>23.9</v>
          </cell>
          <cell r="HD559">
            <v>9.9</v>
          </cell>
          <cell r="HE559">
            <v>8.1</v>
          </cell>
          <cell r="HF559">
            <v>11.8</v>
          </cell>
          <cell r="HG559">
            <v>12.9</v>
          </cell>
          <cell r="HH559">
            <v>3.6</v>
          </cell>
          <cell r="HI559">
            <v>7.1</v>
          </cell>
          <cell r="HJ559">
            <v>6.2</v>
          </cell>
          <cell r="HK559">
            <v>7.7</v>
          </cell>
          <cell r="HL559">
            <v>6.2</v>
          </cell>
          <cell r="HM559">
            <v>9.1</v>
          </cell>
          <cell r="HN559">
            <v>8.4</v>
          </cell>
          <cell r="HO559">
            <v>8.6999999999999993</v>
          </cell>
        </row>
        <row r="560">
          <cell r="A560" t="str">
            <v>CUGMGS6</v>
          </cell>
          <cell r="B560" t="str">
            <v>Imports of goods and services</v>
          </cell>
          <cell r="C560" t="str">
            <v>formula</v>
          </cell>
          <cell r="D560" t="str">
            <v>Year on year growth rate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31.020465872538978</v>
          </cell>
          <cell r="BJ560">
            <v>24.080120557578795</v>
          </cell>
          <cell r="BK560">
            <v>26.373490244657788</v>
          </cell>
          <cell r="BL560">
            <v>18.519139893185695</v>
          </cell>
          <cell r="BM560">
            <v>24.63708199099824</v>
          </cell>
          <cell r="BN560">
            <v>6.6366309655488749</v>
          </cell>
          <cell r="BO560">
            <v>2.8895298820909971</v>
          </cell>
          <cell r="BP560">
            <v>1.9531441454688121</v>
          </cell>
          <cell r="BQ560">
            <v>2.5031850139196905</v>
          </cell>
          <cell r="BR560">
            <v>3.4171772613765086</v>
          </cell>
          <cell r="BS560">
            <v>2.5147367622131611</v>
          </cell>
          <cell r="BT560">
            <v>17.253590399370438</v>
          </cell>
          <cell r="BU560">
            <v>26.48607071605413</v>
          </cell>
          <cell r="BV560">
            <v>37.282205906046443</v>
          </cell>
          <cell r="BW560">
            <v>21.318558953286399</v>
          </cell>
          <cell r="BX560">
            <v>38.964981120900291</v>
          </cell>
          <cell r="BY560">
            <v>33.116610738255019</v>
          </cell>
          <cell r="BZ560">
            <v>23.117707422750939</v>
          </cell>
          <cell r="CA560">
            <v>12.037890854220805</v>
          </cell>
          <cell r="CB560">
            <v>25.403056846978075</v>
          </cell>
          <cell r="CC560">
            <v>10.47771266204937</v>
          </cell>
          <cell r="CD560">
            <v>4.531274617929725</v>
          </cell>
          <cell r="CE560">
            <v>-1.8259836078225504</v>
          </cell>
          <cell r="CF560">
            <v>3.1769547325102963</v>
          </cell>
          <cell r="CG560">
            <v>3.8644671888238662</v>
          </cell>
          <cell r="CH560">
            <v>2.7471467609708924</v>
          </cell>
          <cell r="CI560">
            <v>13.147740632442037</v>
          </cell>
          <cell r="CJ560">
            <v>23.90101251493617</v>
          </cell>
          <cell r="CK560">
            <v>28.551952195857751</v>
          </cell>
          <cell r="CL560">
            <v>17.356802549136759</v>
          </cell>
          <cell r="CM560">
            <v>34.449850592155713</v>
          </cell>
          <cell r="CN560">
            <v>33.389281860688158</v>
          </cell>
          <cell r="CO560">
            <v>32.514021774991733</v>
          </cell>
          <cell r="CP560">
            <v>28.134801543425795</v>
          </cell>
          <cell r="CQ560">
            <v>31.865886929392872</v>
          </cell>
          <cell r="CR560">
            <v>23.7</v>
          </cell>
          <cell r="CS560">
            <v>27.5</v>
          </cell>
          <cell r="CT560">
            <v>31.8</v>
          </cell>
          <cell r="CU560">
            <v>29.2</v>
          </cell>
          <cell r="CV560">
            <v>28.3</v>
          </cell>
          <cell r="CW560">
            <v>27.4</v>
          </cell>
          <cell r="CX560">
            <v>16.2</v>
          </cell>
          <cell r="CY560">
            <v>5.8</v>
          </cell>
          <cell r="CZ560">
            <v>-1.8</v>
          </cell>
          <cell r="DA560">
            <v>10.6</v>
          </cell>
          <cell r="DB560">
            <v>2.1</v>
          </cell>
          <cell r="DC560">
            <v>8.6999999999999993</v>
          </cell>
          <cell r="DD560">
            <v>14.4</v>
          </cell>
          <cell r="DE560">
            <v>28.9</v>
          </cell>
          <cell r="DF560">
            <v>13.6</v>
          </cell>
          <cell r="DG560">
            <v>21.6</v>
          </cell>
          <cell r="DH560">
            <v>19.100000000000001</v>
          </cell>
          <cell r="DI560">
            <v>20.8</v>
          </cell>
          <cell r="DJ560">
            <v>16.7</v>
          </cell>
          <cell r="DK560">
            <v>19.399999999999999</v>
          </cell>
          <cell r="DL560">
            <v>20.9</v>
          </cell>
          <cell r="DM560">
            <v>23.6</v>
          </cell>
          <cell r="DN560">
            <v>21.8</v>
          </cell>
          <cell r="DO560">
            <v>21.2</v>
          </cell>
          <cell r="DP560">
            <v>21.9</v>
          </cell>
          <cell r="DQ560">
            <v>14.6</v>
          </cell>
          <cell r="DR560">
            <v>13.1</v>
          </cell>
          <cell r="DS560">
            <v>14.4</v>
          </cell>
          <cell r="DT560">
            <v>5.0999999999999996</v>
          </cell>
          <cell r="DU560">
            <v>11.6</v>
          </cell>
          <cell r="DV560">
            <v>12.2</v>
          </cell>
          <cell r="DW560">
            <v>16.399999999999999</v>
          </cell>
          <cell r="DX560">
            <v>17.5</v>
          </cell>
          <cell r="DY560">
            <v>22</v>
          </cell>
          <cell r="DZ560">
            <v>17.2</v>
          </cell>
          <cell r="EA560">
            <v>24.7</v>
          </cell>
          <cell r="EB560">
            <v>19.7</v>
          </cell>
          <cell r="EC560">
            <v>18.399999999999999</v>
          </cell>
          <cell r="ED560">
            <v>10.7</v>
          </cell>
          <cell r="EE560">
            <v>17.899999999999999</v>
          </cell>
          <cell r="EF560">
            <v>8</v>
          </cell>
          <cell r="EG560">
            <v>1.5</v>
          </cell>
          <cell r="EH560">
            <v>1</v>
          </cell>
          <cell r="EI560">
            <v>6.3</v>
          </cell>
          <cell r="EJ560">
            <v>4</v>
          </cell>
          <cell r="EK560">
            <v>5.5</v>
          </cell>
          <cell r="EL560">
            <v>6.7</v>
          </cell>
          <cell r="EM560">
            <v>9</v>
          </cell>
          <cell r="EN560">
            <v>6.1</v>
          </cell>
          <cell r="EO560">
            <v>6.8</v>
          </cell>
          <cell r="EP560">
            <v>-4.2</v>
          </cell>
          <cell r="EQ560">
            <v>-7.1</v>
          </cell>
          <cell r="ER560">
            <v>-15.7</v>
          </cell>
          <cell r="ES560">
            <v>-17</v>
          </cell>
          <cell r="ET560">
            <v>-11.3</v>
          </cell>
          <cell r="EU560">
            <v>-14.1</v>
          </cell>
          <cell r="EV560">
            <v>-11.9</v>
          </cell>
          <cell r="EW560">
            <v>2.1</v>
          </cell>
          <cell r="EX560">
            <v>7.9</v>
          </cell>
          <cell r="EY560">
            <v>-4.0999999999999996</v>
          </cell>
          <cell r="EZ560">
            <v>18.5</v>
          </cell>
          <cell r="FA560">
            <v>19</v>
          </cell>
          <cell r="FB560">
            <v>19.5</v>
          </cell>
          <cell r="FC560">
            <v>13.8</v>
          </cell>
          <cell r="FD560">
            <v>17.600000000000001</v>
          </cell>
          <cell r="FE560">
            <v>4.4000000000000004</v>
          </cell>
          <cell r="FF560">
            <v>-1.3</v>
          </cell>
          <cell r="FG560">
            <v>-6.8</v>
          </cell>
          <cell r="FH560">
            <v>-11</v>
          </cell>
          <cell r="FI560">
            <v>-4.0999999999999996</v>
          </cell>
          <cell r="FJ560">
            <v>-8.1999999999999993</v>
          </cell>
          <cell r="FK560">
            <v>-0.9</v>
          </cell>
          <cell r="FL560">
            <v>7.5</v>
          </cell>
          <cell r="FM560">
            <v>13.5</v>
          </cell>
          <cell r="FN560">
            <v>3.1</v>
          </cell>
          <cell r="FO560">
            <v>16.100000000000001</v>
          </cell>
          <cell r="FP560">
            <v>6.7</v>
          </cell>
          <cell r="FQ560">
            <v>6.5</v>
          </cell>
          <cell r="FR560">
            <v>14.4</v>
          </cell>
          <cell r="FS560">
            <v>10.7</v>
          </cell>
          <cell r="FT560">
            <v>17.899999999999999</v>
          </cell>
          <cell r="FU560">
            <v>25.9</v>
          </cell>
          <cell r="FV560">
            <v>17.3</v>
          </cell>
          <cell r="FW560">
            <v>10.9</v>
          </cell>
          <cell r="FX560">
            <v>17.7</v>
          </cell>
          <cell r="FY560">
            <v>8.4</v>
          </cell>
          <cell r="FZ560">
            <v>10</v>
          </cell>
          <cell r="GA560">
            <v>14</v>
          </cell>
          <cell r="GB560">
            <v>12.7</v>
          </cell>
          <cell r="GC560">
            <v>11.4</v>
          </cell>
          <cell r="GD560">
            <v>13.6</v>
          </cell>
          <cell r="GE560">
            <v>9.1</v>
          </cell>
          <cell r="GF560">
            <v>10.8</v>
          </cell>
          <cell r="GG560">
            <v>15</v>
          </cell>
          <cell r="GH560">
            <v>12.1</v>
          </cell>
          <cell r="GI560">
            <v>8.6999999999999993</v>
          </cell>
          <cell r="GJ560">
            <v>13.5</v>
          </cell>
          <cell r="GK560">
            <v>10.1</v>
          </cell>
          <cell r="GL560">
            <v>11.2</v>
          </cell>
          <cell r="GM560">
            <v>10.9</v>
          </cell>
          <cell r="GN560">
            <v>15.6</v>
          </cell>
          <cell r="GO560">
            <v>11</v>
          </cell>
          <cell r="GP560">
            <v>7.5</v>
          </cell>
          <cell r="GQ560">
            <v>-0.8</v>
          </cell>
          <cell r="GR560">
            <v>7.9</v>
          </cell>
          <cell r="GS560">
            <v>-20.9</v>
          </cell>
          <cell r="GT560">
            <v>-12.3</v>
          </cell>
          <cell r="GU560">
            <v>-9.1</v>
          </cell>
          <cell r="GV560">
            <v>2.8</v>
          </cell>
          <cell r="GW560">
            <v>-9.6999999999999993</v>
          </cell>
          <cell r="GX560">
            <v>31.6</v>
          </cell>
          <cell r="GY560">
            <v>30.5</v>
          </cell>
          <cell r="GZ560">
            <v>25.1</v>
          </cell>
          <cell r="HA560">
            <v>16.899999999999999</v>
          </cell>
          <cell r="HB560">
            <v>25.4</v>
          </cell>
          <cell r="HC560">
            <v>22.6</v>
          </cell>
          <cell r="HD560">
            <v>11.1</v>
          </cell>
          <cell r="HE560">
            <v>11.2</v>
          </cell>
          <cell r="HF560">
            <v>13</v>
          </cell>
          <cell r="HG560">
            <v>14.1</v>
          </cell>
          <cell r="HH560">
            <v>6.3</v>
          </cell>
          <cell r="HI560">
            <v>8.1</v>
          </cell>
          <cell r="HJ560">
            <v>6.8</v>
          </cell>
          <cell r="HK560">
            <v>8.8000000000000007</v>
          </cell>
          <cell r="HL560">
            <v>7.6</v>
          </cell>
          <cell r="HM560">
            <v>10.3</v>
          </cell>
          <cell r="HN560">
            <v>8.5</v>
          </cell>
          <cell r="HO560">
            <v>8.1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27"/>
  <sheetViews>
    <sheetView workbookViewId="0"/>
  </sheetViews>
  <sheetFormatPr defaultRowHeight="15"/>
  <cols>
    <col min="1" max="1" width="19.5703125" style="7" customWidth="1"/>
    <col min="2" max="2" width="32.140625" style="7" customWidth="1"/>
    <col min="3" max="3" width="36.5703125" style="7" bestFit="1" customWidth="1"/>
    <col min="4" max="4" width="15.42578125" style="7" customWidth="1"/>
    <col min="5" max="5" width="10.28515625" style="7" bestFit="1" customWidth="1"/>
    <col min="6" max="6" width="23.28515625" style="7" bestFit="1" customWidth="1"/>
    <col min="7" max="7" width="11" style="7" customWidth="1"/>
    <col min="8" max="16384" width="9.140625" style="7"/>
  </cols>
  <sheetData>
    <row r="1" spans="1:8">
      <c r="A1" s="6" t="s">
        <v>41</v>
      </c>
      <c r="G1" s="9" t="s">
        <v>58</v>
      </c>
    </row>
    <row r="3" spans="1:8">
      <c r="B3" s="7" t="s">
        <v>75</v>
      </c>
      <c r="C3" s="7" t="s">
        <v>132</v>
      </c>
      <c r="D3" s="7" t="s">
        <v>50</v>
      </c>
      <c r="E3" s="7" t="s">
        <v>29</v>
      </c>
      <c r="F3" s="7" t="s">
        <v>44</v>
      </c>
      <c r="G3" s="7" t="s">
        <v>40</v>
      </c>
    </row>
    <row r="4" spans="1:8">
      <c r="A4" s="7" t="s">
        <v>54</v>
      </c>
      <c r="B4" s="7" t="s">
        <v>37</v>
      </c>
      <c r="C4" s="7" t="s">
        <v>69</v>
      </c>
      <c r="D4" s="7" t="s">
        <v>74</v>
      </c>
      <c r="E4" s="7" t="s">
        <v>32</v>
      </c>
      <c r="F4" s="7" t="s">
        <v>77</v>
      </c>
      <c r="G4" s="7" t="s">
        <v>30</v>
      </c>
    </row>
    <row r="6" spans="1:8">
      <c r="A6" s="7" t="s">
        <v>55</v>
      </c>
      <c r="B6" s="7" t="s">
        <v>39</v>
      </c>
      <c r="C6" s="7" t="s">
        <v>53</v>
      </c>
      <c r="D6" s="7" t="s">
        <v>52</v>
      </c>
      <c r="E6" s="7" t="s">
        <v>32</v>
      </c>
      <c r="F6" s="7" t="s">
        <v>56</v>
      </c>
      <c r="G6" s="7" t="s">
        <v>42</v>
      </c>
    </row>
    <row r="7" spans="1:8">
      <c r="B7" s="7" t="s">
        <v>39</v>
      </c>
      <c r="C7" s="7" t="s">
        <v>53</v>
      </c>
      <c r="D7" s="7" t="s">
        <v>52</v>
      </c>
      <c r="E7" s="7" t="s">
        <v>57</v>
      </c>
      <c r="F7" s="7" t="s">
        <v>59</v>
      </c>
      <c r="G7" s="7" t="s">
        <v>42</v>
      </c>
      <c r="H7" s="7" t="s">
        <v>96</v>
      </c>
    </row>
    <row r="8" spans="1:8">
      <c r="B8" s="7" t="s">
        <v>39</v>
      </c>
      <c r="C8" s="7" t="s">
        <v>60</v>
      </c>
      <c r="D8" s="7" t="s">
        <v>52</v>
      </c>
      <c r="E8" s="7" t="s">
        <v>32</v>
      </c>
      <c r="F8" s="7" t="s">
        <v>61</v>
      </c>
      <c r="G8" s="7" t="s">
        <v>42</v>
      </c>
    </row>
    <row r="9" spans="1:8">
      <c r="B9" s="7" t="s">
        <v>39</v>
      </c>
      <c r="C9" s="7" t="s">
        <v>60</v>
      </c>
      <c r="D9" s="7" t="s">
        <v>52</v>
      </c>
      <c r="E9" s="7" t="s">
        <v>57</v>
      </c>
      <c r="F9" s="7" t="s">
        <v>62</v>
      </c>
      <c r="G9" s="7" t="s">
        <v>42</v>
      </c>
    </row>
    <row r="10" spans="1:8" ht="30">
      <c r="B10" s="7" t="s">
        <v>24</v>
      </c>
      <c r="C10" s="8" t="s">
        <v>43</v>
      </c>
      <c r="D10" s="8" t="s">
        <v>63</v>
      </c>
      <c r="E10" s="7" t="s">
        <v>32</v>
      </c>
      <c r="F10" s="7" t="s">
        <v>64</v>
      </c>
      <c r="G10" s="7" t="s">
        <v>42</v>
      </c>
    </row>
    <row r="11" spans="1:8" ht="30">
      <c r="B11" s="7" t="s">
        <v>24</v>
      </c>
      <c r="C11" s="8" t="s">
        <v>43</v>
      </c>
      <c r="D11" s="8" t="s">
        <v>63</v>
      </c>
      <c r="E11" s="7" t="s">
        <v>65</v>
      </c>
      <c r="F11" s="7" t="s">
        <v>66</v>
      </c>
      <c r="G11" s="7" t="s">
        <v>42</v>
      </c>
      <c r="H11" s="7" t="s">
        <v>96</v>
      </c>
    </row>
    <row r="12" spans="1:8">
      <c r="B12" s="7" t="s">
        <v>34</v>
      </c>
      <c r="C12" s="7" t="s">
        <v>46</v>
      </c>
      <c r="D12" s="7" t="s">
        <v>51</v>
      </c>
      <c r="E12" s="7" t="s">
        <v>33</v>
      </c>
      <c r="F12" s="7" t="s">
        <v>67</v>
      </c>
      <c r="G12" s="7" t="s">
        <v>45</v>
      </c>
      <c r="H12" s="7" t="s">
        <v>96</v>
      </c>
    </row>
    <row r="13" spans="1:8">
      <c r="B13" s="7" t="s">
        <v>68</v>
      </c>
      <c r="C13" s="7" t="s">
        <v>95</v>
      </c>
      <c r="D13" s="7" t="s">
        <v>63</v>
      </c>
      <c r="E13" s="7" t="s">
        <v>32</v>
      </c>
      <c r="F13" s="7" t="s">
        <v>85</v>
      </c>
      <c r="G13" s="7" t="s">
        <v>82</v>
      </c>
      <c r="H13" s="7" t="s">
        <v>96</v>
      </c>
    </row>
    <row r="14" spans="1:8" ht="45">
      <c r="B14" s="7" t="s">
        <v>26</v>
      </c>
      <c r="C14" s="10" t="s">
        <v>159</v>
      </c>
      <c r="D14" s="7" t="s">
        <v>63</v>
      </c>
      <c r="E14" s="8" t="s">
        <v>84</v>
      </c>
      <c r="F14" s="7" t="s">
        <v>83</v>
      </c>
      <c r="G14" s="7" t="s">
        <v>78</v>
      </c>
      <c r="H14" s="7" t="s">
        <v>96</v>
      </c>
    </row>
    <row r="15" spans="1:8">
      <c r="B15" s="7" t="s">
        <v>27</v>
      </c>
      <c r="C15" s="7" t="s">
        <v>69</v>
      </c>
      <c r="D15" s="7" t="s">
        <v>51</v>
      </c>
      <c r="E15" s="7" t="s">
        <v>32</v>
      </c>
      <c r="F15" s="7" t="s">
        <v>71</v>
      </c>
      <c r="G15" s="7" t="s">
        <v>30</v>
      </c>
    </row>
    <row r="16" spans="1:8">
      <c r="B16" s="7" t="s">
        <v>27</v>
      </c>
      <c r="C16" s="7" t="s">
        <v>69</v>
      </c>
      <c r="D16" s="7" t="s">
        <v>51</v>
      </c>
      <c r="E16" s="7" t="s">
        <v>57</v>
      </c>
      <c r="F16" s="7" t="s">
        <v>73</v>
      </c>
      <c r="G16" s="7" t="s">
        <v>30</v>
      </c>
    </row>
    <row r="17" spans="1:8">
      <c r="B17" s="7" t="s">
        <v>27</v>
      </c>
      <c r="C17" s="7" t="s">
        <v>69</v>
      </c>
      <c r="D17" s="7" t="s">
        <v>51</v>
      </c>
      <c r="E17" s="7" t="s">
        <v>31</v>
      </c>
      <c r="F17" s="7" t="s">
        <v>70</v>
      </c>
      <c r="G17" s="7" t="s">
        <v>30</v>
      </c>
    </row>
    <row r="18" spans="1:8">
      <c r="B18" s="7" t="s">
        <v>28</v>
      </c>
      <c r="C18" s="7" t="s">
        <v>69</v>
      </c>
      <c r="D18" s="7" t="s">
        <v>51</v>
      </c>
      <c r="E18" s="7" t="s">
        <v>32</v>
      </c>
      <c r="F18" s="7" t="s">
        <v>71</v>
      </c>
      <c r="G18" s="7" t="s">
        <v>30</v>
      </c>
    </row>
    <row r="19" spans="1:8">
      <c r="B19" s="7" t="s">
        <v>28</v>
      </c>
      <c r="C19" s="7" t="s">
        <v>69</v>
      </c>
      <c r="D19" s="7" t="s">
        <v>51</v>
      </c>
      <c r="E19" s="7" t="s">
        <v>57</v>
      </c>
      <c r="F19" s="7" t="s">
        <v>72</v>
      </c>
      <c r="G19" s="7" t="s">
        <v>30</v>
      </c>
    </row>
    <row r="20" spans="1:8">
      <c r="B20" s="7" t="s">
        <v>28</v>
      </c>
      <c r="C20" s="7" t="s">
        <v>69</v>
      </c>
      <c r="D20" s="7" t="s">
        <v>51</v>
      </c>
      <c r="E20" s="7" t="s">
        <v>31</v>
      </c>
      <c r="F20" s="7" t="s">
        <v>70</v>
      </c>
      <c r="G20" s="7" t="s">
        <v>30</v>
      </c>
    </row>
    <row r="21" spans="1:8">
      <c r="B21" s="7" t="s">
        <v>79</v>
      </c>
      <c r="C21" s="7" t="s">
        <v>76</v>
      </c>
      <c r="D21" s="7" t="s">
        <v>74</v>
      </c>
      <c r="E21" s="7" t="s">
        <v>32</v>
      </c>
      <c r="F21" s="7" t="s">
        <v>77</v>
      </c>
      <c r="G21" s="7" t="s">
        <v>30</v>
      </c>
      <c r="H21" s="7" t="s">
        <v>80</v>
      </c>
    </row>
    <row r="22" spans="1:8">
      <c r="B22" s="7" t="s">
        <v>38</v>
      </c>
    </row>
    <row r="24" spans="1:8">
      <c r="A24" s="7" t="s">
        <v>47</v>
      </c>
      <c r="B24" s="7" t="s">
        <v>48</v>
      </c>
    </row>
    <row r="26" spans="1:8">
      <c r="A26" s="7" t="s">
        <v>35</v>
      </c>
      <c r="B26" s="7" t="s">
        <v>49</v>
      </c>
    </row>
    <row r="27" spans="1:8">
      <c r="B27" s="7" t="s">
        <v>36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147"/>
  <sheetViews>
    <sheetView workbookViewId="0"/>
  </sheetViews>
  <sheetFormatPr defaultRowHeight="12"/>
  <cols>
    <col min="1" max="1" width="10.7109375" style="31" bestFit="1" customWidth="1"/>
    <col min="2" max="2" width="9.140625" style="31"/>
    <col min="3" max="3" width="6.140625" style="31" customWidth="1"/>
    <col min="4" max="16384" width="9.140625" style="31"/>
  </cols>
  <sheetData>
    <row r="1" spans="1:29" s="29" customFormat="1" ht="48">
      <c r="A1" s="29" t="s">
        <v>87</v>
      </c>
      <c r="B1" s="29" t="s">
        <v>86</v>
      </c>
      <c r="C1" s="29" t="s">
        <v>110</v>
      </c>
      <c r="D1" s="29" t="s">
        <v>251</v>
      </c>
      <c r="E1" s="29" t="s">
        <v>252</v>
      </c>
      <c r="F1" s="29" t="s">
        <v>253</v>
      </c>
      <c r="G1" s="29" t="s">
        <v>239</v>
      </c>
      <c r="H1" s="39" t="s">
        <v>274</v>
      </c>
      <c r="I1" s="38" t="s">
        <v>255</v>
      </c>
      <c r="J1" s="29" t="s">
        <v>237</v>
      </c>
      <c r="K1" s="39" t="s">
        <v>275</v>
      </c>
      <c r="L1" s="39" t="s">
        <v>276</v>
      </c>
      <c r="M1" s="29" t="s">
        <v>236</v>
      </c>
      <c r="N1" s="39" t="s">
        <v>277</v>
      </c>
      <c r="O1" s="39" t="s">
        <v>278</v>
      </c>
      <c r="P1" s="40" t="s">
        <v>279</v>
      </c>
      <c r="Q1" s="38" t="s">
        <v>280</v>
      </c>
      <c r="R1" s="29" t="s">
        <v>92</v>
      </c>
      <c r="S1" s="29" t="s">
        <v>93</v>
      </c>
      <c r="T1" s="29" t="s">
        <v>94</v>
      </c>
      <c r="U1" s="38" t="s">
        <v>229</v>
      </c>
      <c r="V1" s="38" t="s">
        <v>281</v>
      </c>
      <c r="W1" s="29" t="s">
        <v>232</v>
      </c>
      <c r="X1" s="39" t="s">
        <v>282</v>
      </c>
      <c r="Y1" s="39" t="s">
        <v>283</v>
      </c>
      <c r="Z1" s="29" t="s">
        <v>81</v>
      </c>
      <c r="AA1" s="39" t="s">
        <v>243</v>
      </c>
      <c r="AB1" s="39" t="s">
        <v>249</v>
      </c>
      <c r="AC1" s="39" t="s">
        <v>244</v>
      </c>
    </row>
    <row r="2" spans="1:29">
      <c r="A2" s="30">
        <v>30772</v>
      </c>
      <c r="B2" s="41">
        <v>1984</v>
      </c>
      <c r="C2" s="31" t="s">
        <v>97</v>
      </c>
      <c r="J2" s="31">
        <v>45.4</v>
      </c>
      <c r="P2" s="31">
        <v>164618</v>
      </c>
      <c r="R2" s="31">
        <v>2539.8000000000002</v>
      </c>
      <c r="S2" s="31">
        <v>101.2</v>
      </c>
      <c r="T2" s="31">
        <v>2438.6</v>
      </c>
      <c r="U2" s="31">
        <v>3.9845655170743198E-2</v>
      </c>
      <c r="W2" s="45">
        <v>1014.38</v>
      </c>
      <c r="Z2" s="31">
        <v>121477</v>
      </c>
    </row>
    <row r="3" spans="1:29">
      <c r="A3" s="30">
        <v>30863</v>
      </c>
      <c r="B3" s="41">
        <v>1984</v>
      </c>
      <c r="C3" s="31" t="s">
        <v>98</v>
      </c>
      <c r="J3" s="31">
        <v>43.4</v>
      </c>
      <c r="K3" s="31">
        <f>J3/J2-1</f>
        <v>-4.4052863436123357E-2</v>
      </c>
      <c r="L3" s="31">
        <f>LOG(J3/J2,EXP(1))</f>
        <v>-4.5052663940943136E-2</v>
      </c>
      <c r="P3" s="31">
        <v>175681</v>
      </c>
      <c r="Q3" s="31">
        <f>P3/P2-1</f>
        <v>6.7204072458661779E-2</v>
      </c>
      <c r="R3" s="31">
        <v>2622</v>
      </c>
      <c r="S3" s="31">
        <v>94.3</v>
      </c>
      <c r="T3" s="31">
        <v>2527.6999999999998</v>
      </c>
      <c r="U3" s="31">
        <v>3.5964913444606297E-2</v>
      </c>
      <c r="V3" s="31">
        <f>T3-T2</f>
        <v>89.099999999999909</v>
      </c>
      <c r="W3" s="45">
        <v>901.07</v>
      </c>
      <c r="X3" s="31">
        <f t="shared" ref="X3:X13" si="0">W3/W2-1</f>
        <v>-0.11170370078274405</v>
      </c>
      <c r="Y3" s="31">
        <f t="shared" ref="Y3:Y13" si="1">LOG(W3/W2,EXP(1))</f>
        <v>-0.1184499213558154</v>
      </c>
      <c r="Z3" s="31">
        <v>124687.25</v>
      </c>
      <c r="AA3" s="31">
        <f>Z3-Z2</f>
        <v>3210.25</v>
      </c>
      <c r="AB3" s="31">
        <f>Z3/Z2-1</f>
        <v>2.6426813306222652E-2</v>
      </c>
      <c r="AC3" s="31">
        <f>LOG(Z3/Z2,EXP(1))</f>
        <v>2.6083657620145178E-2</v>
      </c>
    </row>
    <row r="4" spans="1:29">
      <c r="A4" s="30">
        <v>30955</v>
      </c>
      <c r="B4" s="41">
        <v>1984</v>
      </c>
      <c r="C4" s="31" t="s">
        <v>99</v>
      </c>
      <c r="J4" s="31">
        <v>42.4</v>
      </c>
      <c r="K4" s="31">
        <f t="shared" ref="K4:K67" si="2">J4/J3-1</f>
        <v>-2.3041474654377891E-2</v>
      </c>
      <c r="L4" s="31">
        <f t="shared" ref="L4:L67" si="3">LOG(J4/J3,EXP(1))</f>
        <v>-2.3311078868447108E-2</v>
      </c>
      <c r="P4" s="31">
        <v>182624</v>
      </c>
      <c r="Q4" s="31">
        <f t="shared" ref="Q4:Q67" si="4">P4/P3-1</f>
        <v>3.952049453270412E-2</v>
      </c>
      <c r="R4" s="31">
        <v>2643.7</v>
      </c>
      <c r="S4" s="31">
        <v>102.2</v>
      </c>
      <c r="T4" s="31">
        <v>2541.5</v>
      </c>
      <c r="U4" s="31">
        <v>3.8657941080999E-2</v>
      </c>
      <c r="V4" s="31">
        <f t="shared" ref="V4:V67" si="5">T4-T3</f>
        <v>13.800000000000182</v>
      </c>
      <c r="W4" s="45">
        <v>1002.5</v>
      </c>
      <c r="X4" s="31">
        <f t="shared" si="0"/>
        <v>0.11256617132964131</v>
      </c>
      <c r="Y4" s="31">
        <f t="shared" si="1"/>
        <v>0.10666921313627087</v>
      </c>
      <c r="Z4" s="31">
        <v>127897.5</v>
      </c>
      <c r="AA4" s="31">
        <f t="shared" ref="AA4:AA67" si="6">Z4-Z3</f>
        <v>3210.25</v>
      </c>
      <c r="AB4" s="31">
        <f t="shared" ref="AB4:AB67" si="7">Z4/Z3-1</f>
        <v>2.5746417536676836E-2</v>
      </c>
      <c r="AC4" s="31">
        <f t="shared" ref="AC4:AC67" si="8">LOG(Z4/Z3,EXP(1))</f>
        <v>2.5420559803400813E-2</v>
      </c>
    </row>
    <row r="5" spans="1:29">
      <c r="A5" s="30">
        <v>31047</v>
      </c>
      <c r="B5" s="41">
        <v>1984</v>
      </c>
      <c r="C5" s="31" t="s">
        <v>100</v>
      </c>
      <c r="J5" s="31">
        <v>40.6</v>
      </c>
      <c r="K5" s="31">
        <f t="shared" si="2"/>
        <v>-4.245283018867918E-2</v>
      </c>
      <c r="L5" s="31">
        <f t="shared" si="3"/>
        <v>-4.3380295630225052E-2</v>
      </c>
      <c r="P5" s="31">
        <v>177190</v>
      </c>
      <c r="Q5" s="31">
        <f t="shared" si="4"/>
        <v>-2.9755125284738004E-2</v>
      </c>
      <c r="R5" s="31">
        <v>2619.1999999999998</v>
      </c>
      <c r="S5" s="31">
        <v>106.4</v>
      </c>
      <c r="T5" s="31">
        <v>2512.8000000000002</v>
      </c>
      <c r="U5" s="31">
        <v>4.0623092360044397E-2</v>
      </c>
      <c r="V5" s="31">
        <f t="shared" si="5"/>
        <v>-28.699999999999818</v>
      </c>
      <c r="W5" s="45">
        <v>1200.3800000000001</v>
      </c>
      <c r="X5" s="31">
        <f t="shared" si="0"/>
        <v>0.19738653366583558</v>
      </c>
      <c r="Y5" s="31">
        <f t="shared" si="1"/>
        <v>0.1801412931337277</v>
      </c>
      <c r="Z5" s="31">
        <v>131107.75</v>
      </c>
      <c r="AA5" s="31">
        <f t="shared" si="6"/>
        <v>3210.25</v>
      </c>
      <c r="AB5" s="31">
        <f t="shared" si="7"/>
        <v>2.5100177876815399E-2</v>
      </c>
      <c r="AC5" s="31">
        <f t="shared" si="8"/>
        <v>2.4790342328631299E-2</v>
      </c>
    </row>
    <row r="6" spans="1:29">
      <c r="A6" s="30">
        <v>31137</v>
      </c>
      <c r="B6" s="41">
        <v>1985</v>
      </c>
      <c r="C6" s="31" t="s">
        <v>97</v>
      </c>
      <c r="I6" s="31">
        <v>96250</v>
      </c>
      <c r="J6" s="31">
        <v>41</v>
      </c>
      <c r="K6" s="31">
        <f t="shared" si="2"/>
        <v>9.8522167487684609E-3</v>
      </c>
      <c r="L6" s="31">
        <f t="shared" si="3"/>
        <v>9.8040000966208348E-3</v>
      </c>
      <c r="P6" s="31">
        <v>174467</v>
      </c>
      <c r="Q6" s="31">
        <f t="shared" si="4"/>
        <v>-1.5367684406569215E-2</v>
      </c>
      <c r="R6" s="31">
        <v>2594.4</v>
      </c>
      <c r="S6" s="31">
        <v>77.599999999999994</v>
      </c>
      <c r="T6" s="31">
        <v>2516.8000000000002</v>
      </c>
      <c r="U6" s="31">
        <v>2.9910577164306201E-2</v>
      </c>
      <c r="V6" s="31">
        <f t="shared" si="5"/>
        <v>4</v>
      </c>
      <c r="W6" s="45">
        <v>1382.04</v>
      </c>
      <c r="X6" s="31">
        <f t="shared" si="0"/>
        <v>0.15133541045335641</v>
      </c>
      <c r="Y6" s="31">
        <f t="shared" si="1"/>
        <v>0.1409224951543645</v>
      </c>
      <c r="Z6" s="31">
        <v>134318</v>
      </c>
      <c r="AA6" s="31">
        <f t="shared" si="6"/>
        <v>3210.25</v>
      </c>
      <c r="AB6" s="31">
        <f t="shared" si="7"/>
        <v>2.4485585329623971E-2</v>
      </c>
      <c r="AC6" s="31">
        <f t="shared" si="8"/>
        <v>2.4190618641391458E-2</v>
      </c>
    </row>
    <row r="7" spans="1:29">
      <c r="A7" s="30">
        <v>31228</v>
      </c>
      <c r="B7" s="41">
        <v>1985</v>
      </c>
      <c r="C7" s="31" t="s">
        <v>98</v>
      </c>
      <c r="I7" s="31">
        <v>96250</v>
      </c>
      <c r="J7" s="31">
        <v>42.6</v>
      </c>
      <c r="K7" s="31">
        <f t="shared" si="2"/>
        <v>3.9024390243902474E-2</v>
      </c>
      <c r="L7" s="31">
        <f t="shared" si="3"/>
        <v>3.8282186571016966E-2</v>
      </c>
      <c r="P7" s="31">
        <v>171185</v>
      </c>
      <c r="Q7" s="31">
        <f t="shared" si="4"/>
        <v>-1.8811580413487961E-2</v>
      </c>
      <c r="R7" s="31">
        <v>2632.2</v>
      </c>
      <c r="S7" s="31">
        <v>74.5</v>
      </c>
      <c r="T7" s="31">
        <v>2557.6999999999998</v>
      </c>
      <c r="U7" s="31">
        <v>2.83033209414171E-2</v>
      </c>
      <c r="V7" s="31">
        <f t="shared" si="5"/>
        <v>40.899999999999636</v>
      </c>
      <c r="W7" s="45">
        <v>1570.61</v>
      </c>
      <c r="X7" s="31">
        <f t="shared" si="0"/>
        <v>0.13644322885010562</v>
      </c>
      <c r="Y7" s="31">
        <f t="shared" si="1"/>
        <v>0.12790341044519435</v>
      </c>
      <c r="Z7" s="31">
        <v>138376.25</v>
      </c>
      <c r="AA7" s="31">
        <f t="shared" si="6"/>
        <v>4058.25</v>
      </c>
      <c r="AB7" s="31">
        <f t="shared" si="7"/>
        <v>3.0213746482228743E-2</v>
      </c>
      <c r="AC7" s="31">
        <f t="shared" si="8"/>
        <v>2.9766301568602705E-2</v>
      </c>
    </row>
    <row r="8" spans="1:29">
      <c r="A8" s="30">
        <v>31320</v>
      </c>
      <c r="B8" s="41">
        <v>1985</v>
      </c>
      <c r="C8" s="31" t="s">
        <v>99</v>
      </c>
      <c r="I8" s="31">
        <v>96250</v>
      </c>
      <c r="J8" s="31">
        <v>44.2</v>
      </c>
      <c r="K8" s="31">
        <f t="shared" si="2"/>
        <v>3.7558685446009488E-2</v>
      </c>
      <c r="L8" s="31">
        <f t="shared" si="3"/>
        <v>3.6870535808327796E-2</v>
      </c>
      <c r="P8" s="31">
        <v>177998</v>
      </c>
      <c r="Q8" s="31">
        <f t="shared" si="4"/>
        <v>3.979904781376864E-2</v>
      </c>
      <c r="R8" s="31">
        <v>2637.1</v>
      </c>
      <c r="S8" s="31">
        <v>95.1</v>
      </c>
      <c r="T8" s="31">
        <v>2542</v>
      </c>
      <c r="U8" s="31">
        <v>3.60623392940762E-2</v>
      </c>
      <c r="V8" s="31">
        <f t="shared" si="5"/>
        <v>-15.699999999999818</v>
      </c>
      <c r="W8" s="45">
        <v>1511.8</v>
      </c>
      <c r="X8" s="31">
        <f t="shared" si="0"/>
        <v>-3.7444050400799678E-2</v>
      </c>
      <c r="Y8" s="31">
        <f t="shared" si="1"/>
        <v>-3.8163085055934368E-2</v>
      </c>
      <c r="Z8" s="31">
        <v>142434.5</v>
      </c>
      <c r="AA8" s="31">
        <f t="shared" si="6"/>
        <v>4058.25</v>
      </c>
      <c r="AB8" s="31">
        <f t="shared" si="7"/>
        <v>2.9327648350059965E-2</v>
      </c>
      <c r="AC8" s="31">
        <f t="shared" si="8"/>
        <v>2.8905820503190346E-2</v>
      </c>
    </row>
    <row r="9" spans="1:29">
      <c r="A9" s="30">
        <v>31412</v>
      </c>
      <c r="B9" s="41">
        <v>1985</v>
      </c>
      <c r="C9" s="31" t="s">
        <v>100</v>
      </c>
      <c r="D9" s="31">
        <v>77050</v>
      </c>
      <c r="E9" s="31">
        <v>4375800</v>
      </c>
      <c r="F9" s="31">
        <v>484000</v>
      </c>
      <c r="G9" s="31">
        <v>0.110608345902464</v>
      </c>
      <c r="I9" s="31">
        <v>96250</v>
      </c>
      <c r="J9" s="31">
        <v>45.8</v>
      </c>
      <c r="K9" s="31">
        <f t="shared" si="2"/>
        <v>3.6199095022624306E-2</v>
      </c>
      <c r="L9" s="31">
        <f t="shared" si="3"/>
        <v>3.555930203648671E-2</v>
      </c>
      <c r="P9" s="31">
        <v>181469</v>
      </c>
      <c r="Q9" s="31">
        <f t="shared" si="4"/>
        <v>1.9500219103585348E-2</v>
      </c>
      <c r="R9" s="31">
        <v>2644.1</v>
      </c>
      <c r="S9" s="31">
        <v>87.3</v>
      </c>
      <c r="T9" s="31">
        <v>2556.8000000000002</v>
      </c>
      <c r="U9" s="31">
        <v>3.3016905498071403E-2</v>
      </c>
      <c r="V9" s="31">
        <f t="shared" si="5"/>
        <v>14.800000000000182</v>
      </c>
      <c r="W9" s="45">
        <v>1752.45</v>
      </c>
      <c r="X9" s="31">
        <f t="shared" si="0"/>
        <v>0.15918110861225032</v>
      </c>
      <c r="Y9" s="31">
        <f t="shared" si="1"/>
        <v>0.14771381497319078</v>
      </c>
      <c r="Z9" s="31">
        <v>146492.75</v>
      </c>
      <c r="AA9" s="31">
        <f t="shared" si="6"/>
        <v>4058.25</v>
      </c>
      <c r="AB9" s="31">
        <f t="shared" si="7"/>
        <v>2.8492043711319859E-2</v>
      </c>
      <c r="AC9" s="31">
        <f t="shared" si="8"/>
        <v>2.8093694263082392E-2</v>
      </c>
    </row>
    <row r="10" spans="1:29">
      <c r="A10" s="30">
        <v>31502</v>
      </c>
      <c r="B10" s="41">
        <v>1986</v>
      </c>
      <c r="C10" s="31" t="s">
        <v>97</v>
      </c>
      <c r="D10" s="31">
        <v>11525</v>
      </c>
      <c r="E10" s="31">
        <v>4385400</v>
      </c>
      <c r="F10" s="31">
        <v>429600</v>
      </c>
      <c r="G10" s="31">
        <v>9.7961417430565106E-2</v>
      </c>
      <c r="H10" s="31">
        <f>G10-G9</f>
        <v>-1.2646928471898897E-2</v>
      </c>
      <c r="I10" s="31">
        <v>64000</v>
      </c>
      <c r="J10" s="31">
        <v>49.3</v>
      </c>
      <c r="K10" s="31">
        <f t="shared" si="2"/>
        <v>7.6419213973799138E-2</v>
      </c>
      <c r="L10" s="31">
        <f t="shared" si="3"/>
        <v>7.3639989928505165E-2</v>
      </c>
      <c r="M10" s="31">
        <v>29.2</v>
      </c>
      <c r="P10" s="31">
        <v>175479</v>
      </c>
      <c r="Q10" s="31">
        <f t="shared" si="4"/>
        <v>-3.3008392618022908E-2</v>
      </c>
      <c r="R10" s="31">
        <v>2656</v>
      </c>
      <c r="S10" s="31">
        <v>83.2</v>
      </c>
      <c r="T10" s="31">
        <v>2572.8000000000002</v>
      </c>
      <c r="U10" s="31">
        <v>3.1325300055814097E-2</v>
      </c>
      <c r="V10" s="31">
        <f t="shared" si="5"/>
        <v>16</v>
      </c>
      <c r="W10" s="45">
        <v>1625.94</v>
      </c>
      <c r="X10" s="31">
        <f t="shared" si="0"/>
        <v>-7.2190362064538216E-2</v>
      </c>
      <c r="Y10" s="31">
        <f t="shared" si="1"/>
        <v>-7.4928698773350233E-2</v>
      </c>
      <c r="Z10" s="31">
        <v>150551</v>
      </c>
      <c r="AA10" s="31">
        <f t="shared" si="6"/>
        <v>4058.25</v>
      </c>
      <c r="AB10" s="31">
        <f t="shared" si="7"/>
        <v>2.7702736142232398E-2</v>
      </c>
      <c r="AC10" s="31">
        <f t="shared" si="8"/>
        <v>2.7325958039266983E-2</v>
      </c>
    </row>
    <row r="11" spans="1:29">
      <c r="A11" s="30">
        <v>31593</v>
      </c>
      <c r="B11" s="41">
        <v>1986</v>
      </c>
      <c r="C11" s="31" t="s">
        <v>98</v>
      </c>
      <c r="D11" s="31">
        <v>11525</v>
      </c>
      <c r="E11" s="31">
        <v>4395000</v>
      </c>
      <c r="F11" s="31">
        <v>375200</v>
      </c>
      <c r="G11" s="31">
        <v>8.5369738339021603E-2</v>
      </c>
      <c r="H11" s="31">
        <f t="shared" ref="H11:H74" si="9">G11-G10</f>
        <v>-1.2591679091543503E-2</v>
      </c>
      <c r="I11" s="31">
        <v>64000</v>
      </c>
      <c r="J11" s="31">
        <v>50.3</v>
      </c>
      <c r="K11" s="31">
        <f t="shared" si="2"/>
        <v>2.0283975659229236E-2</v>
      </c>
      <c r="L11" s="31">
        <f t="shared" si="3"/>
        <v>2.0080996057049126E-2</v>
      </c>
      <c r="M11" s="31">
        <v>30.3</v>
      </c>
      <c r="N11" s="31">
        <f t="shared" ref="N11:N67" si="10">M11/M10-1</f>
        <v>3.7671232876712368E-2</v>
      </c>
      <c r="O11" s="31">
        <f t="shared" ref="O11:O67" si="11">LOG(M11/M10,EXP(1))</f>
        <v>3.6979003241087431E-2</v>
      </c>
      <c r="P11" s="31">
        <v>185661</v>
      </c>
      <c r="Q11" s="31">
        <f t="shared" si="4"/>
        <v>5.8024037064264178E-2</v>
      </c>
      <c r="R11" s="31">
        <v>2704.9</v>
      </c>
      <c r="S11" s="31">
        <v>80.900000000000006</v>
      </c>
      <c r="T11" s="31">
        <v>2624</v>
      </c>
      <c r="U11" s="31">
        <v>2.9908685883636699E-2</v>
      </c>
      <c r="V11" s="31">
        <f t="shared" si="5"/>
        <v>51.199999999999818</v>
      </c>
      <c r="W11" s="45">
        <v>1739.11</v>
      </c>
      <c r="X11" s="31">
        <f t="shared" si="0"/>
        <v>6.9602814371994004E-2</v>
      </c>
      <c r="Y11" s="31">
        <f t="shared" si="1"/>
        <v>6.728737803997499E-2</v>
      </c>
      <c r="Z11" s="31">
        <v>154615</v>
      </c>
      <c r="AA11" s="31">
        <f t="shared" si="6"/>
        <v>4064</v>
      </c>
      <c r="AB11" s="31">
        <f t="shared" si="7"/>
        <v>2.6994174731486353E-2</v>
      </c>
      <c r="AC11" s="31">
        <f t="shared" si="8"/>
        <v>2.6636258809094475E-2</v>
      </c>
    </row>
    <row r="12" spans="1:29">
      <c r="A12" s="30">
        <v>31685</v>
      </c>
      <c r="B12" s="41">
        <v>1986</v>
      </c>
      <c r="C12" s="31" t="s">
        <v>99</v>
      </c>
      <c r="D12" s="31">
        <v>11525</v>
      </c>
      <c r="E12" s="31">
        <v>4404600</v>
      </c>
      <c r="F12" s="31">
        <v>320800</v>
      </c>
      <c r="G12" s="31">
        <v>7.2832947373200702E-2</v>
      </c>
      <c r="H12" s="31">
        <f t="shared" si="9"/>
        <v>-1.2536790965820901E-2</v>
      </c>
      <c r="I12" s="31">
        <v>64000</v>
      </c>
      <c r="J12" s="31">
        <v>50.8</v>
      </c>
      <c r="K12" s="31">
        <f t="shared" si="2"/>
        <v>9.9403578528827197E-3</v>
      </c>
      <c r="L12" s="31">
        <f t="shared" si="3"/>
        <v>9.8912774787427004E-3</v>
      </c>
      <c r="M12" s="31">
        <v>31.2</v>
      </c>
      <c r="N12" s="31">
        <f t="shared" si="10"/>
        <v>2.9702970297029729E-2</v>
      </c>
      <c r="O12" s="31">
        <f t="shared" si="11"/>
        <v>2.9270382300113237E-2</v>
      </c>
      <c r="P12" s="31">
        <v>208158</v>
      </c>
      <c r="Q12" s="31">
        <f t="shared" si="4"/>
        <v>0.12117245948260535</v>
      </c>
      <c r="R12" s="31">
        <v>2718.6</v>
      </c>
      <c r="S12" s="31">
        <v>81.2</v>
      </c>
      <c r="T12" s="31">
        <v>2637.4</v>
      </c>
      <c r="U12" s="31">
        <v>2.9868312378214801E-2</v>
      </c>
      <c r="V12" s="31">
        <f t="shared" si="5"/>
        <v>13.400000000000091</v>
      </c>
      <c r="W12" s="45">
        <v>2068.44</v>
      </c>
      <c r="X12" s="31">
        <f t="shared" si="0"/>
        <v>0.1893669750619571</v>
      </c>
      <c r="Y12" s="31">
        <f t="shared" si="1"/>
        <v>0.17342121185640855</v>
      </c>
      <c r="Z12" s="31">
        <v>158679</v>
      </c>
      <c r="AA12" s="31">
        <f t="shared" si="6"/>
        <v>4064</v>
      </c>
      <c r="AB12" s="31">
        <f t="shared" si="7"/>
        <v>2.6284642499110777E-2</v>
      </c>
      <c r="AC12" s="31">
        <f t="shared" si="8"/>
        <v>2.5945137608540891E-2</v>
      </c>
    </row>
    <row r="13" spans="1:29">
      <c r="A13" s="30">
        <v>31777</v>
      </c>
      <c r="B13" s="41">
        <v>1986</v>
      </c>
      <c r="C13" s="31" t="s">
        <v>100</v>
      </c>
      <c r="D13" s="31">
        <v>11525</v>
      </c>
      <c r="E13" s="31">
        <v>4414200</v>
      </c>
      <c r="F13" s="31">
        <v>266400</v>
      </c>
      <c r="G13" s="31">
        <v>6.0350686421095603E-2</v>
      </c>
      <c r="H13" s="31">
        <f t="shared" si="9"/>
        <v>-1.2482260952105098E-2</v>
      </c>
      <c r="I13" s="31">
        <v>64000</v>
      </c>
      <c r="J13" s="31">
        <v>54.4</v>
      </c>
      <c r="K13" s="31">
        <f t="shared" si="2"/>
        <v>7.0866141732283561E-2</v>
      </c>
      <c r="L13" s="31">
        <f t="shared" si="3"/>
        <v>6.8467799277460828E-2</v>
      </c>
      <c r="M13" s="31">
        <v>32.9</v>
      </c>
      <c r="N13" s="31">
        <f t="shared" si="10"/>
        <v>5.4487179487179516E-2</v>
      </c>
      <c r="O13" s="31">
        <f t="shared" si="11"/>
        <v>5.3054562955889562E-2</v>
      </c>
      <c r="P13" s="31">
        <v>214117</v>
      </c>
      <c r="Q13" s="31">
        <f t="shared" si="4"/>
        <v>2.8627292729561216E-2</v>
      </c>
      <c r="R13" s="31">
        <v>2719.4</v>
      </c>
      <c r="S13" s="31">
        <v>58.9</v>
      </c>
      <c r="T13" s="31">
        <v>2660.5</v>
      </c>
      <c r="U13" s="31">
        <v>2.16591908660125E-2</v>
      </c>
      <c r="V13" s="31">
        <f t="shared" si="5"/>
        <v>23.099999999999909</v>
      </c>
      <c r="W13" s="31">
        <v>2568.3000000000002</v>
      </c>
      <c r="X13" s="31">
        <f t="shared" si="0"/>
        <v>0.24166038173696114</v>
      </c>
      <c r="Y13" s="31">
        <f t="shared" si="1"/>
        <v>0.21644950146224931</v>
      </c>
      <c r="Z13" s="31">
        <v>162743</v>
      </c>
      <c r="AA13" s="31">
        <f t="shared" si="6"/>
        <v>4064</v>
      </c>
      <c r="AB13" s="31">
        <f t="shared" si="7"/>
        <v>2.5611454571808467E-2</v>
      </c>
      <c r="AC13" s="31">
        <f t="shared" si="8"/>
        <v>2.5288975776159014E-2</v>
      </c>
    </row>
    <row r="14" spans="1:29">
      <c r="A14" s="30">
        <v>31867</v>
      </c>
      <c r="B14" s="41">
        <v>1987</v>
      </c>
      <c r="C14" s="31" t="s">
        <v>97</v>
      </c>
      <c r="D14" s="31">
        <v>61825</v>
      </c>
      <c r="E14" s="31">
        <v>4415750</v>
      </c>
      <c r="F14" s="31">
        <v>260075</v>
      </c>
      <c r="G14" s="31">
        <v>5.8897129592934402E-2</v>
      </c>
      <c r="H14" s="31">
        <f t="shared" si="9"/>
        <v>-1.453556828161201E-3</v>
      </c>
      <c r="I14" s="31">
        <v>67250</v>
      </c>
      <c r="J14" s="31">
        <v>57.7</v>
      </c>
      <c r="K14" s="31">
        <f t="shared" si="2"/>
        <v>6.066176470588247E-2</v>
      </c>
      <c r="L14" s="31">
        <f t="shared" si="3"/>
        <v>5.8893019652157048E-2</v>
      </c>
      <c r="M14" s="31">
        <v>38.1</v>
      </c>
      <c r="N14" s="31">
        <f t="shared" si="10"/>
        <v>0.15805471124620074</v>
      </c>
      <c r="O14" s="31">
        <f t="shared" si="11"/>
        <v>0.14674162436132918</v>
      </c>
      <c r="P14" s="31">
        <v>198558</v>
      </c>
      <c r="Q14" s="31">
        <f t="shared" si="4"/>
        <v>-7.2665878935348482E-2</v>
      </c>
      <c r="R14" s="31">
        <v>2661.7</v>
      </c>
      <c r="S14" s="31">
        <v>50.6</v>
      </c>
      <c r="T14" s="31">
        <v>2611.1</v>
      </c>
      <c r="U14" s="31">
        <v>1.9010406658287401E-2</v>
      </c>
      <c r="V14" s="31">
        <f t="shared" si="5"/>
        <v>-49.400000000000091</v>
      </c>
      <c r="W14" s="31">
        <v>2713.8</v>
      </c>
      <c r="X14" s="31">
        <f t="shared" ref="X14:X77" si="12">W14/W13-1</f>
        <v>5.6652260249970832E-2</v>
      </c>
      <c r="Y14" s="31">
        <f t="shared" ref="Y14" si="13">LOG(W14/W13,EXP(1))</f>
        <v>5.5105665295302836E-2</v>
      </c>
      <c r="Z14" s="31">
        <v>166807</v>
      </c>
      <c r="AA14" s="31">
        <f t="shared" si="6"/>
        <v>4064</v>
      </c>
      <c r="AB14" s="31">
        <f t="shared" si="7"/>
        <v>2.4971888191811731E-2</v>
      </c>
      <c r="AC14" s="31">
        <f t="shared" si="8"/>
        <v>2.4665186059937633E-2</v>
      </c>
    </row>
    <row r="15" spans="1:29">
      <c r="A15" s="30">
        <v>31958</v>
      </c>
      <c r="B15" s="41">
        <v>1987</v>
      </c>
      <c r="C15" s="31" t="s">
        <v>98</v>
      </c>
      <c r="D15" s="31">
        <v>61825</v>
      </c>
      <c r="E15" s="31">
        <v>4417300</v>
      </c>
      <c r="F15" s="31">
        <v>253750</v>
      </c>
      <c r="G15" s="31">
        <v>5.7444592850836501E-2</v>
      </c>
      <c r="H15" s="31">
        <f t="shared" si="9"/>
        <v>-1.4525367420979013E-3</v>
      </c>
      <c r="I15" s="31">
        <v>67250</v>
      </c>
      <c r="J15" s="31">
        <v>60.7</v>
      </c>
      <c r="K15" s="31">
        <f t="shared" si="2"/>
        <v>5.1993067590987874E-2</v>
      </c>
      <c r="L15" s="31">
        <f t="shared" si="3"/>
        <v>5.0686524551398708E-2</v>
      </c>
      <c r="M15" s="31">
        <v>40.200000000000003</v>
      </c>
      <c r="N15" s="31">
        <f t="shared" si="10"/>
        <v>5.5118110236220597E-2</v>
      </c>
      <c r="O15" s="31">
        <f t="shared" si="11"/>
        <v>5.3652713492320217E-2</v>
      </c>
      <c r="P15" s="31">
        <v>210815</v>
      </c>
      <c r="Q15" s="31">
        <f t="shared" si="4"/>
        <v>6.17300738323312E-2</v>
      </c>
      <c r="R15" s="31">
        <v>2716.3</v>
      </c>
      <c r="S15" s="31">
        <v>41.2</v>
      </c>
      <c r="T15" s="31">
        <v>2675.1</v>
      </c>
      <c r="U15" s="31">
        <v>1.51676913530647E-2</v>
      </c>
      <c r="V15" s="31">
        <f t="shared" si="5"/>
        <v>64</v>
      </c>
      <c r="W15" s="31">
        <v>3178.2</v>
      </c>
      <c r="X15" s="31">
        <f t="shared" si="12"/>
        <v>0.17112535927481742</v>
      </c>
      <c r="Y15" s="31">
        <f t="shared" ref="Y15:Y78" si="14">LOG(W15/W14,EXP(1))</f>
        <v>0.15796513206668336</v>
      </c>
      <c r="Z15" s="31">
        <v>172839</v>
      </c>
      <c r="AA15" s="31">
        <f t="shared" si="6"/>
        <v>6032</v>
      </c>
      <c r="AB15" s="31">
        <f t="shared" si="7"/>
        <v>3.6161551973238559E-2</v>
      </c>
      <c r="AC15" s="31">
        <f t="shared" si="8"/>
        <v>3.552306987830104E-2</v>
      </c>
    </row>
    <row r="16" spans="1:29">
      <c r="A16" s="30">
        <v>32050</v>
      </c>
      <c r="B16" s="41">
        <v>1987</v>
      </c>
      <c r="C16" s="31" t="s">
        <v>99</v>
      </c>
      <c r="D16" s="31">
        <v>61825</v>
      </c>
      <c r="E16" s="31">
        <v>4418850</v>
      </c>
      <c r="F16" s="31">
        <v>247425</v>
      </c>
      <c r="G16" s="31">
        <v>5.5993075121355103E-2</v>
      </c>
      <c r="H16" s="31">
        <f t="shared" si="9"/>
        <v>-1.4515177294813983E-3</v>
      </c>
      <c r="I16" s="31">
        <v>67250</v>
      </c>
      <c r="J16" s="31">
        <v>68.7</v>
      </c>
      <c r="K16" s="31">
        <f t="shared" si="2"/>
        <v>0.13179571663920919</v>
      </c>
      <c r="L16" s="31">
        <f t="shared" si="3"/>
        <v>0.12380550116285105</v>
      </c>
      <c r="M16" s="31">
        <v>44.1</v>
      </c>
      <c r="N16" s="31">
        <f t="shared" si="10"/>
        <v>9.7014925373134275E-2</v>
      </c>
      <c r="O16" s="31">
        <f t="shared" si="11"/>
        <v>9.2592786827824888E-2</v>
      </c>
      <c r="P16" s="31">
        <v>239780</v>
      </c>
      <c r="Q16" s="31">
        <f t="shared" si="4"/>
        <v>0.13739534663093234</v>
      </c>
      <c r="R16" s="31">
        <v>2751.9</v>
      </c>
      <c r="S16" s="31">
        <v>49.9</v>
      </c>
      <c r="T16" s="31">
        <v>2702</v>
      </c>
      <c r="U16" s="31">
        <v>1.8132927539762599E-2</v>
      </c>
      <c r="V16" s="31">
        <f t="shared" si="5"/>
        <v>26.900000000000091</v>
      </c>
      <c r="W16" s="31">
        <v>3943.6</v>
      </c>
      <c r="X16" s="31">
        <f t="shared" si="12"/>
        <v>0.24082814171543654</v>
      </c>
      <c r="Y16" s="31">
        <f t="shared" si="14"/>
        <v>0.21577901292235038</v>
      </c>
      <c r="Z16" s="31">
        <v>178871</v>
      </c>
      <c r="AA16" s="31">
        <f t="shared" si="6"/>
        <v>6032</v>
      </c>
      <c r="AB16" s="31">
        <f t="shared" si="7"/>
        <v>3.4899530777197318E-2</v>
      </c>
      <c r="AC16" s="31">
        <f t="shared" si="8"/>
        <v>3.4304350292715925E-2</v>
      </c>
    </row>
    <row r="17" spans="1:29">
      <c r="A17" s="30">
        <v>32142</v>
      </c>
      <c r="B17" s="41">
        <v>1987</v>
      </c>
      <c r="C17" s="31" t="s">
        <v>100</v>
      </c>
      <c r="D17" s="31">
        <v>61825</v>
      </c>
      <c r="E17" s="31">
        <v>4420400</v>
      </c>
      <c r="F17" s="31">
        <v>241100</v>
      </c>
      <c r="G17" s="31">
        <v>5.4542575332549102E-2</v>
      </c>
      <c r="H17" s="31">
        <f t="shared" si="9"/>
        <v>-1.4504997888060006E-3</v>
      </c>
      <c r="I17" s="31">
        <v>67250</v>
      </c>
      <c r="J17" s="31">
        <v>74.400000000000006</v>
      </c>
      <c r="K17" s="31">
        <f t="shared" si="2"/>
        <v>8.2969432314410563E-2</v>
      </c>
      <c r="L17" s="31">
        <f t="shared" si="3"/>
        <v>7.9706742610742606E-2</v>
      </c>
      <c r="M17" s="31">
        <v>45.5</v>
      </c>
      <c r="N17" s="31">
        <f t="shared" si="10"/>
        <v>3.1746031746031633E-2</v>
      </c>
      <c r="O17" s="31">
        <f t="shared" si="11"/>
        <v>3.1252543504104315E-2</v>
      </c>
      <c r="P17" s="31">
        <v>239203</v>
      </c>
      <c r="Q17" s="31">
        <f t="shared" si="4"/>
        <v>-2.4063725081324705E-3</v>
      </c>
      <c r="R17" s="31">
        <v>2782.9</v>
      </c>
      <c r="S17" s="31">
        <v>47.7</v>
      </c>
      <c r="T17" s="31">
        <v>2735.2</v>
      </c>
      <c r="U17" s="31">
        <v>1.7140393990731299E-2</v>
      </c>
      <c r="V17" s="31">
        <f t="shared" si="5"/>
        <v>33.199999999999818</v>
      </c>
      <c r="W17" s="31">
        <v>2302.8000000000002</v>
      </c>
      <c r="X17" s="31">
        <f t="shared" si="12"/>
        <v>-0.41606653818845718</v>
      </c>
      <c r="Y17" s="31">
        <f t="shared" si="14"/>
        <v>-0.53796823789923165</v>
      </c>
      <c r="Z17" s="31">
        <v>184903</v>
      </c>
      <c r="AA17" s="31">
        <f t="shared" si="6"/>
        <v>6032</v>
      </c>
      <c r="AB17" s="31">
        <f t="shared" si="7"/>
        <v>3.3722626921077303E-2</v>
      </c>
      <c r="AC17" s="31">
        <f t="shared" si="8"/>
        <v>3.3166487605978831E-2</v>
      </c>
    </row>
    <row r="18" spans="1:29">
      <c r="A18" s="30">
        <v>32233</v>
      </c>
      <c r="B18" s="41">
        <v>1988</v>
      </c>
      <c r="C18" s="31" t="s">
        <v>97</v>
      </c>
      <c r="D18" s="31">
        <v>61775</v>
      </c>
      <c r="E18" s="31">
        <v>4479650</v>
      </c>
      <c r="F18" s="31">
        <v>211700</v>
      </c>
      <c r="G18" s="31">
        <v>4.72581563291775E-2</v>
      </c>
      <c r="H18" s="31">
        <f t="shared" si="9"/>
        <v>-7.2844190033716019E-3</v>
      </c>
      <c r="I18" s="31">
        <v>88500</v>
      </c>
      <c r="J18" s="31">
        <v>74.7</v>
      </c>
      <c r="K18" s="31">
        <f t="shared" si="2"/>
        <v>4.0322580645160144E-3</v>
      </c>
      <c r="L18" s="31">
        <f t="shared" si="3"/>
        <v>4.0241502997253268E-3</v>
      </c>
      <c r="M18" s="31">
        <v>48.1</v>
      </c>
      <c r="N18" s="31">
        <f t="shared" si="10"/>
        <v>5.7142857142857162E-2</v>
      </c>
      <c r="O18" s="31">
        <f t="shared" si="11"/>
        <v>5.5569851154810786E-2</v>
      </c>
      <c r="P18" s="31">
        <v>217811</v>
      </c>
      <c r="Q18" s="31">
        <f t="shared" si="4"/>
        <v>-8.9430316509408359E-2</v>
      </c>
      <c r="R18" s="31">
        <v>2739.3</v>
      </c>
      <c r="S18" s="31">
        <v>36.9</v>
      </c>
      <c r="T18" s="31">
        <v>2702.4</v>
      </c>
      <c r="U18" s="31">
        <v>1.34705949943909E-2</v>
      </c>
      <c r="V18" s="31">
        <f t="shared" si="5"/>
        <v>-32.799999999999727</v>
      </c>
      <c r="W18" s="31">
        <v>2544</v>
      </c>
      <c r="X18" s="31">
        <f t="shared" si="12"/>
        <v>0.1047420531526837</v>
      </c>
      <c r="Y18" s="31">
        <f t="shared" si="14"/>
        <v>9.9611871658358234E-2</v>
      </c>
      <c r="Z18" s="31">
        <v>190935</v>
      </c>
      <c r="AA18" s="31">
        <f t="shared" si="6"/>
        <v>6032</v>
      </c>
      <c r="AB18" s="31">
        <f t="shared" si="7"/>
        <v>3.2622510181013809E-2</v>
      </c>
      <c r="AC18" s="31">
        <f t="shared" si="8"/>
        <v>3.2101692742572865E-2</v>
      </c>
    </row>
    <row r="19" spans="1:29">
      <c r="A19" s="30">
        <v>32324</v>
      </c>
      <c r="B19" s="41">
        <v>1988</v>
      </c>
      <c r="C19" s="31" t="s">
        <v>98</v>
      </c>
      <c r="D19" s="31">
        <v>61775</v>
      </c>
      <c r="E19" s="31">
        <v>4538900</v>
      </c>
      <c r="F19" s="31">
        <v>182300</v>
      </c>
      <c r="G19" s="31">
        <v>4.0163916367401797E-2</v>
      </c>
      <c r="H19" s="31">
        <f t="shared" si="9"/>
        <v>-7.0942399617757029E-3</v>
      </c>
      <c r="I19" s="31">
        <v>88500</v>
      </c>
      <c r="J19" s="31">
        <v>77.7</v>
      </c>
      <c r="K19" s="31">
        <f t="shared" si="2"/>
        <v>4.016064257028118E-2</v>
      </c>
      <c r="L19" s="31">
        <f t="shared" si="3"/>
        <v>3.9375165234830187E-2</v>
      </c>
      <c r="M19" s="31">
        <v>56.5</v>
      </c>
      <c r="N19" s="31">
        <f t="shared" si="10"/>
        <v>0.17463617463617465</v>
      </c>
      <c r="O19" s="31">
        <f t="shared" si="11"/>
        <v>0.16095846104067976</v>
      </c>
      <c r="P19" s="31">
        <v>229700</v>
      </c>
      <c r="Q19" s="31">
        <f t="shared" si="4"/>
        <v>5.4584020090812757E-2</v>
      </c>
      <c r="R19" s="31">
        <v>2745.7</v>
      </c>
      <c r="S19" s="31">
        <v>42.8</v>
      </c>
      <c r="T19" s="31">
        <v>2702.9</v>
      </c>
      <c r="U19" s="31">
        <v>1.5588010342788301E-2</v>
      </c>
      <c r="V19" s="31">
        <f t="shared" si="5"/>
        <v>0.5</v>
      </c>
      <c r="W19" s="31">
        <v>2671.5</v>
      </c>
      <c r="X19" s="31">
        <f t="shared" si="12"/>
        <v>5.0117924528301883E-2</v>
      </c>
      <c r="Y19" s="31">
        <f t="shared" si="14"/>
        <v>4.8902466937813263E-2</v>
      </c>
      <c r="Z19" s="31">
        <v>198964.75</v>
      </c>
      <c r="AA19" s="31">
        <f t="shared" si="6"/>
        <v>8029.75</v>
      </c>
      <c r="AB19" s="31">
        <f t="shared" si="7"/>
        <v>4.2054887789038098E-2</v>
      </c>
      <c r="AC19" s="31">
        <f t="shared" si="8"/>
        <v>4.1194617365215631E-2</v>
      </c>
    </row>
    <row r="20" spans="1:29">
      <c r="A20" s="30">
        <v>32416</v>
      </c>
      <c r="B20" s="41">
        <v>1988</v>
      </c>
      <c r="C20" s="31" t="s">
        <v>99</v>
      </c>
      <c r="D20" s="31">
        <v>61775</v>
      </c>
      <c r="E20" s="31">
        <v>4598150</v>
      </c>
      <c r="F20" s="31">
        <v>152900</v>
      </c>
      <c r="G20" s="31">
        <v>3.3252503724323902E-2</v>
      </c>
      <c r="H20" s="31">
        <f t="shared" si="9"/>
        <v>-6.9114126430778952E-3</v>
      </c>
      <c r="I20" s="31">
        <v>88500</v>
      </c>
      <c r="J20" s="31">
        <v>84</v>
      </c>
      <c r="K20" s="31">
        <f t="shared" si="2"/>
        <v>8.1081081081081141E-2</v>
      </c>
      <c r="L20" s="31">
        <f t="shared" si="3"/>
        <v>7.7961541469711917E-2</v>
      </c>
      <c r="M20" s="31">
        <v>69.5</v>
      </c>
      <c r="N20" s="31">
        <f t="shared" si="10"/>
        <v>0.23008849557522115</v>
      </c>
      <c r="O20" s="31">
        <f t="shared" si="11"/>
        <v>0.20708611441835112</v>
      </c>
      <c r="P20" s="31">
        <v>257179</v>
      </c>
      <c r="Q20" s="31">
        <f t="shared" si="4"/>
        <v>0.11962995211144967</v>
      </c>
      <c r="R20" s="31">
        <v>2775.4</v>
      </c>
      <c r="S20" s="31">
        <v>40.700000000000003</v>
      </c>
      <c r="T20" s="31">
        <v>2734.7</v>
      </c>
      <c r="U20" s="31">
        <v>1.46645536481317E-2</v>
      </c>
      <c r="V20" s="31">
        <f t="shared" si="5"/>
        <v>31.799999999999727</v>
      </c>
      <c r="W20" s="31">
        <v>2441</v>
      </c>
      <c r="X20" s="31">
        <f t="shared" si="12"/>
        <v>-8.6281115478195725E-2</v>
      </c>
      <c r="Y20" s="31">
        <f t="shared" si="14"/>
        <v>-9.0232321004865917E-2</v>
      </c>
      <c r="Z20" s="31">
        <v>206994.5</v>
      </c>
      <c r="AA20" s="31">
        <f t="shared" si="6"/>
        <v>8029.75</v>
      </c>
      <c r="AB20" s="31">
        <f t="shared" si="7"/>
        <v>4.0357651292502794E-2</v>
      </c>
      <c r="AC20" s="31">
        <f t="shared" si="8"/>
        <v>3.956454950834664E-2</v>
      </c>
    </row>
    <row r="21" spans="1:29">
      <c r="A21" s="30">
        <v>32508</v>
      </c>
      <c r="B21" s="41">
        <v>1988</v>
      </c>
      <c r="C21" s="31" t="s">
        <v>100</v>
      </c>
      <c r="D21" s="31">
        <v>61775</v>
      </c>
      <c r="E21" s="31">
        <v>4657400</v>
      </c>
      <c r="F21" s="31">
        <v>123500</v>
      </c>
      <c r="G21" s="31">
        <v>2.6516940782410799E-2</v>
      </c>
      <c r="H21" s="31">
        <f t="shared" si="9"/>
        <v>-6.7355629419131036E-3</v>
      </c>
      <c r="I21" s="31">
        <v>88500</v>
      </c>
      <c r="J21" s="31">
        <v>95.8</v>
      </c>
      <c r="K21" s="31">
        <f t="shared" si="2"/>
        <v>0.14047619047619042</v>
      </c>
      <c r="L21" s="31">
        <f t="shared" si="3"/>
        <v>0.13144588613350119</v>
      </c>
      <c r="M21" s="31">
        <v>79.8</v>
      </c>
      <c r="N21" s="31">
        <f t="shared" si="10"/>
        <v>0.14820143884892079</v>
      </c>
      <c r="O21" s="31">
        <f t="shared" si="11"/>
        <v>0.13819675188501657</v>
      </c>
      <c r="P21" s="31">
        <v>259279</v>
      </c>
      <c r="Q21" s="31">
        <f t="shared" si="4"/>
        <v>8.1655189576130827E-3</v>
      </c>
      <c r="R21" s="31">
        <v>2790.8</v>
      </c>
      <c r="S21" s="31">
        <v>30.6</v>
      </c>
      <c r="T21" s="31">
        <v>2760.2</v>
      </c>
      <c r="U21" s="31">
        <v>1.09645979095919E-2</v>
      </c>
      <c r="V21" s="31">
        <f t="shared" si="5"/>
        <v>25.5</v>
      </c>
      <c r="W21" s="31">
        <v>2687.4</v>
      </c>
      <c r="X21" s="31">
        <f t="shared" si="12"/>
        <v>0.10094223678820158</v>
      </c>
      <c r="Y21" s="31">
        <f t="shared" si="14"/>
        <v>9.6166392048349342E-2</v>
      </c>
      <c r="Z21" s="31">
        <v>215024.25</v>
      </c>
      <c r="AA21" s="31">
        <f t="shared" si="6"/>
        <v>8029.75</v>
      </c>
      <c r="AB21" s="31">
        <f t="shared" si="7"/>
        <v>3.8792093509731007E-2</v>
      </c>
      <c r="AC21" s="31">
        <f t="shared" si="8"/>
        <v>3.8058589600874895E-2</v>
      </c>
    </row>
    <row r="22" spans="1:29">
      <c r="A22" s="30">
        <v>32598</v>
      </c>
      <c r="B22" s="41">
        <v>1989</v>
      </c>
      <c r="C22" s="31" t="s">
        <v>97</v>
      </c>
      <c r="D22" s="31">
        <v>67300</v>
      </c>
      <c r="E22" s="31">
        <v>4717250</v>
      </c>
      <c r="F22" s="31">
        <v>157900</v>
      </c>
      <c r="G22" s="31">
        <v>3.3472892045153399E-2</v>
      </c>
      <c r="H22" s="31">
        <f t="shared" si="9"/>
        <v>6.9559512627426004E-3</v>
      </c>
      <c r="I22" s="31">
        <v>25500</v>
      </c>
      <c r="J22" s="31">
        <v>116.9</v>
      </c>
      <c r="K22" s="31">
        <f t="shared" si="2"/>
        <v>0.22025052192066807</v>
      </c>
      <c r="L22" s="31">
        <f t="shared" si="3"/>
        <v>0.19905618350120788</v>
      </c>
      <c r="M22" s="31">
        <v>96.5</v>
      </c>
      <c r="N22" s="31">
        <f t="shared" si="10"/>
        <v>0.2092731829573935</v>
      </c>
      <c r="O22" s="31">
        <f t="shared" si="11"/>
        <v>0.19001950388917718</v>
      </c>
      <c r="P22" s="31">
        <v>232742</v>
      </c>
      <c r="Q22" s="31">
        <f t="shared" si="4"/>
        <v>-0.10234920683896498</v>
      </c>
      <c r="R22" s="31">
        <v>2761.4</v>
      </c>
      <c r="S22" s="31">
        <v>27</v>
      </c>
      <c r="T22" s="31">
        <v>2734.4</v>
      </c>
      <c r="U22" s="31">
        <v>9.7776493643979799E-3</v>
      </c>
      <c r="V22" s="31">
        <f t="shared" si="5"/>
        <v>-25.799999999999727</v>
      </c>
      <c r="W22" s="31">
        <v>3005</v>
      </c>
      <c r="X22" s="31">
        <f t="shared" si="12"/>
        <v>0.11818114162387428</v>
      </c>
      <c r="Y22" s="31">
        <f t="shared" si="14"/>
        <v>0.11170338452799847</v>
      </c>
      <c r="Z22" s="31">
        <v>223054</v>
      </c>
      <c r="AA22" s="31">
        <f t="shared" si="6"/>
        <v>8029.75</v>
      </c>
      <c r="AB22" s="31">
        <f t="shared" si="7"/>
        <v>3.7343462423424345E-2</v>
      </c>
      <c r="AC22" s="31">
        <f t="shared" si="8"/>
        <v>3.6663082147365501E-2</v>
      </c>
    </row>
    <row r="23" spans="1:29">
      <c r="A23" s="30">
        <v>32689</v>
      </c>
      <c r="B23" s="41">
        <v>1989</v>
      </c>
      <c r="C23" s="31" t="s">
        <v>98</v>
      </c>
      <c r="D23" s="31">
        <v>67300</v>
      </c>
      <c r="E23" s="31">
        <v>4777100</v>
      </c>
      <c r="F23" s="31">
        <v>192300</v>
      </c>
      <c r="G23" s="31">
        <v>4.0254547738167501E-2</v>
      </c>
      <c r="H23" s="31">
        <f t="shared" si="9"/>
        <v>6.781655693014102E-3</v>
      </c>
      <c r="I23" s="31">
        <v>25500</v>
      </c>
      <c r="J23" s="31">
        <v>137.9</v>
      </c>
      <c r="K23" s="31">
        <f t="shared" si="2"/>
        <v>0.17964071856287434</v>
      </c>
      <c r="L23" s="31">
        <f t="shared" si="3"/>
        <v>0.16520991632123347</v>
      </c>
      <c r="M23" s="31">
        <v>109</v>
      </c>
      <c r="N23" s="31">
        <f t="shared" si="10"/>
        <v>0.1295336787564767</v>
      </c>
      <c r="O23" s="31">
        <f t="shared" si="11"/>
        <v>0.12180487388420347</v>
      </c>
      <c r="P23" s="31">
        <v>236469</v>
      </c>
      <c r="Q23" s="31">
        <f t="shared" si="4"/>
        <v>1.6013439774514193E-2</v>
      </c>
      <c r="R23" s="31">
        <v>2736</v>
      </c>
      <c r="S23" s="31">
        <v>30.8</v>
      </c>
      <c r="T23" s="31">
        <v>2705.2</v>
      </c>
      <c r="U23" s="31">
        <v>1.1257309662668301E-2</v>
      </c>
      <c r="V23" s="31">
        <f t="shared" si="5"/>
        <v>-29.200000000000273</v>
      </c>
      <c r="W23" s="31">
        <v>2273.9</v>
      </c>
      <c r="X23" s="31">
        <f t="shared" si="12"/>
        <v>-0.24329450915141426</v>
      </c>
      <c r="Y23" s="31">
        <f t="shared" si="14"/>
        <v>-0.2787811489995623</v>
      </c>
      <c r="Z23" s="31">
        <v>229195.5</v>
      </c>
      <c r="AA23" s="31">
        <f t="shared" si="6"/>
        <v>6141.5</v>
      </c>
      <c r="AB23" s="31">
        <f t="shared" si="7"/>
        <v>2.7533691393115678E-2</v>
      </c>
      <c r="AC23" s="31">
        <f t="shared" si="8"/>
        <v>2.7161456527681139E-2</v>
      </c>
    </row>
    <row r="24" spans="1:29">
      <c r="A24" s="30">
        <v>32781</v>
      </c>
      <c r="B24" s="41">
        <v>1989</v>
      </c>
      <c r="C24" s="31" t="s">
        <v>99</v>
      </c>
      <c r="D24" s="31">
        <v>67300</v>
      </c>
      <c r="E24" s="31">
        <v>4836950</v>
      </c>
      <c r="F24" s="31">
        <v>226700</v>
      </c>
      <c r="G24" s="31">
        <v>4.686837780006E-2</v>
      </c>
      <c r="H24" s="31">
        <f t="shared" si="9"/>
        <v>6.6138300618924992E-3</v>
      </c>
      <c r="I24" s="31">
        <v>25500</v>
      </c>
      <c r="J24" s="31">
        <v>144.30000000000001</v>
      </c>
      <c r="K24" s="31">
        <f t="shared" si="2"/>
        <v>4.6410442349528624E-2</v>
      </c>
      <c r="L24" s="31">
        <f t="shared" si="3"/>
        <v>4.5365680980569041E-2</v>
      </c>
      <c r="M24" s="31">
        <v>102</v>
      </c>
      <c r="N24" s="31">
        <f t="shared" si="10"/>
        <v>-6.422018348623848E-2</v>
      </c>
      <c r="O24" s="31">
        <f t="shared" si="11"/>
        <v>-6.6375068944872564E-2</v>
      </c>
      <c r="P24" s="31">
        <v>257876</v>
      </c>
      <c r="Q24" s="31">
        <f t="shared" si="4"/>
        <v>9.0527722449877057E-2</v>
      </c>
      <c r="R24" s="31">
        <v>2742.6</v>
      </c>
      <c r="S24" s="31">
        <v>32.5</v>
      </c>
      <c r="T24" s="31">
        <v>2710.1</v>
      </c>
      <c r="U24" s="31">
        <v>1.18500688553806E-2</v>
      </c>
      <c r="V24" s="31">
        <f t="shared" si="5"/>
        <v>4.9000000000000909</v>
      </c>
      <c r="W24" s="31">
        <v>2758.2</v>
      </c>
      <c r="X24" s="31">
        <f t="shared" si="12"/>
        <v>0.21298210123576222</v>
      </c>
      <c r="Y24" s="31">
        <f t="shared" si="14"/>
        <v>0.19308187407049163</v>
      </c>
      <c r="Z24" s="31">
        <v>235337</v>
      </c>
      <c r="AA24" s="31">
        <f t="shared" si="6"/>
        <v>6141.5</v>
      </c>
      <c r="AB24" s="31">
        <f t="shared" si="7"/>
        <v>2.6795901315689097E-2</v>
      </c>
      <c r="AC24" s="31">
        <f t="shared" si="8"/>
        <v>2.6443178300306708E-2</v>
      </c>
    </row>
    <row r="25" spans="1:29">
      <c r="A25" s="30">
        <v>32873</v>
      </c>
      <c r="B25" s="41">
        <v>1989</v>
      </c>
      <c r="C25" s="31" t="s">
        <v>100</v>
      </c>
      <c r="D25" s="31">
        <v>67300</v>
      </c>
      <c r="E25" s="31">
        <v>4896800</v>
      </c>
      <c r="F25" s="31">
        <v>261100</v>
      </c>
      <c r="G25" s="31">
        <v>5.3320535860153603E-2</v>
      </c>
      <c r="H25" s="31">
        <f t="shared" si="9"/>
        <v>6.4521580600936032E-3</v>
      </c>
      <c r="I25" s="31">
        <v>25500</v>
      </c>
      <c r="J25" s="31">
        <v>146.5</v>
      </c>
      <c r="K25" s="31">
        <f t="shared" si="2"/>
        <v>1.524601524601521E-2</v>
      </c>
      <c r="L25" s="31">
        <f t="shared" si="3"/>
        <v>1.5130962677296774E-2</v>
      </c>
      <c r="M25" s="31">
        <v>105.1</v>
      </c>
      <c r="N25" s="31">
        <f t="shared" si="10"/>
        <v>3.039215686274499E-2</v>
      </c>
      <c r="O25" s="31">
        <f t="shared" si="11"/>
        <v>2.9939464598634256E-2</v>
      </c>
      <c r="P25" s="31">
        <v>258831</v>
      </c>
      <c r="Q25" s="31">
        <f t="shared" si="4"/>
        <v>3.7033302827715886E-3</v>
      </c>
      <c r="R25" s="31">
        <v>2771.3</v>
      </c>
      <c r="S25" s="31">
        <v>28.4</v>
      </c>
      <c r="T25" s="31">
        <v>2742.9</v>
      </c>
      <c r="U25" s="31">
        <v>1.0247897780155399E-2</v>
      </c>
      <c r="V25" s="31">
        <f t="shared" si="5"/>
        <v>32.800000000000182</v>
      </c>
      <c r="W25" s="31">
        <v>2836.6</v>
      </c>
      <c r="X25" s="31">
        <f t="shared" si="12"/>
        <v>2.8424334711043553E-2</v>
      </c>
      <c r="Y25" s="31">
        <f t="shared" si="14"/>
        <v>2.8027858820269987E-2</v>
      </c>
      <c r="Z25" s="31">
        <v>241478.5</v>
      </c>
      <c r="AA25" s="31">
        <f t="shared" si="6"/>
        <v>6141.5</v>
      </c>
      <c r="AB25" s="31">
        <f t="shared" si="7"/>
        <v>2.6096618891207068E-2</v>
      </c>
      <c r="AC25" s="31">
        <f t="shared" si="8"/>
        <v>2.5761912774084593E-2</v>
      </c>
    </row>
    <row r="26" spans="1:29">
      <c r="A26" s="30">
        <v>32963</v>
      </c>
      <c r="B26" s="41">
        <v>1990</v>
      </c>
      <c r="C26" s="31" t="s">
        <v>97</v>
      </c>
      <c r="D26" s="31">
        <v>50075</v>
      </c>
      <c r="E26" s="31">
        <v>4942275</v>
      </c>
      <c r="F26" s="31">
        <v>272925</v>
      </c>
      <c r="G26" s="31">
        <v>5.52225442736392E-2</v>
      </c>
      <c r="H26" s="31">
        <f t="shared" si="9"/>
        <v>1.9020084134855966E-3</v>
      </c>
      <c r="I26" s="31">
        <v>33750</v>
      </c>
      <c r="J26" s="31">
        <v>142</v>
      </c>
      <c r="K26" s="31">
        <f t="shared" si="2"/>
        <v>-3.0716723549488067E-2</v>
      </c>
      <c r="L26" s="31">
        <f t="shared" si="3"/>
        <v>-3.1198370855861281E-2</v>
      </c>
      <c r="M26" s="31">
        <v>105.3</v>
      </c>
      <c r="N26" s="31">
        <f t="shared" si="10"/>
        <v>1.9029495718363432E-3</v>
      </c>
      <c r="O26" s="31">
        <f t="shared" si="11"/>
        <v>1.9011412570243728E-3</v>
      </c>
      <c r="P26" s="31">
        <v>234840</v>
      </c>
      <c r="Q26" s="31">
        <f t="shared" si="4"/>
        <v>-9.2689824634607176E-2</v>
      </c>
      <c r="R26" s="31">
        <v>2743.5</v>
      </c>
      <c r="S26" s="31">
        <v>37.9</v>
      </c>
      <c r="T26" s="31">
        <v>2705.6</v>
      </c>
      <c r="U26" s="31">
        <v>1.38144711229739E-2</v>
      </c>
      <c r="V26" s="31">
        <f t="shared" si="5"/>
        <v>-37.300000000000182</v>
      </c>
      <c r="W26" s="31">
        <v>2997</v>
      </c>
      <c r="X26" s="31">
        <f t="shared" si="12"/>
        <v>5.6546569837129024E-2</v>
      </c>
      <c r="Y26" s="31">
        <f t="shared" si="14"/>
        <v>5.5005636456156096E-2</v>
      </c>
      <c r="Z26" s="31">
        <v>247620</v>
      </c>
      <c r="AA26" s="31">
        <f t="shared" si="6"/>
        <v>6141.5</v>
      </c>
      <c r="AB26" s="31">
        <f t="shared" si="7"/>
        <v>2.5432906035112834E-2</v>
      </c>
      <c r="AC26" s="31">
        <f t="shared" si="8"/>
        <v>2.5114870778162948E-2</v>
      </c>
    </row>
    <row r="27" spans="1:29">
      <c r="A27" s="30">
        <v>33054</v>
      </c>
      <c r="B27" s="41">
        <v>1990</v>
      </c>
      <c r="C27" s="31" t="s">
        <v>98</v>
      </c>
      <c r="D27" s="31">
        <v>50075</v>
      </c>
      <c r="E27" s="31">
        <v>4987750</v>
      </c>
      <c r="F27" s="31">
        <v>284750</v>
      </c>
      <c r="G27" s="31">
        <v>5.70898701819458E-2</v>
      </c>
      <c r="H27" s="31">
        <f t="shared" si="9"/>
        <v>1.8673259083065996E-3</v>
      </c>
      <c r="I27" s="31">
        <v>33750</v>
      </c>
      <c r="J27" s="31">
        <v>139.1</v>
      </c>
      <c r="K27" s="31">
        <f t="shared" si="2"/>
        <v>-2.0422535211267689E-2</v>
      </c>
      <c r="L27" s="31">
        <f t="shared" si="3"/>
        <v>-2.063395867186359E-2</v>
      </c>
      <c r="M27" s="31">
        <v>94.9</v>
      </c>
      <c r="N27" s="31">
        <f t="shared" si="10"/>
        <v>-9.8765432098765316E-2</v>
      </c>
      <c r="O27" s="31">
        <f t="shared" si="11"/>
        <v>-0.10398971352404751</v>
      </c>
      <c r="P27" s="31">
        <v>246996</v>
      </c>
      <c r="Q27" s="31">
        <f t="shared" si="4"/>
        <v>5.1762902401635058E-2</v>
      </c>
      <c r="R27" s="31">
        <v>2737.7</v>
      </c>
      <c r="S27" s="31">
        <v>36</v>
      </c>
      <c r="T27" s="31">
        <v>2701.7</v>
      </c>
      <c r="U27" s="31">
        <v>1.3149724455592799E-2</v>
      </c>
      <c r="V27" s="31">
        <f t="shared" si="5"/>
        <v>-3.9000000000000909</v>
      </c>
      <c r="W27" s="31">
        <v>3278</v>
      </c>
      <c r="X27" s="31">
        <f t="shared" si="12"/>
        <v>9.3760427093760423E-2</v>
      </c>
      <c r="Y27" s="31">
        <f t="shared" si="14"/>
        <v>8.9621691987111785E-2</v>
      </c>
      <c r="Z27" s="31">
        <v>253935.75</v>
      </c>
      <c r="AA27" s="31">
        <f t="shared" si="6"/>
        <v>6315.75</v>
      </c>
      <c r="AB27" s="31">
        <f t="shared" si="7"/>
        <v>2.5505815362248496E-2</v>
      </c>
      <c r="AC27" s="31">
        <f t="shared" si="8"/>
        <v>2.5185969272141062E-2</v>
      </c>
    </row>
    <row r="28" spans="1:29">
      <c r="A28" s="30">
        <v>33146</v>
      </c>
      <c r="B28" s="41">
        <v>1990</v>
      </c>
      <c r="C28" s="31" t="s">
        <v>99</v>
      </c>
      <c r="D28" s="31">
        <v>50075</v>
      </c>
      <c r="E28" s="31">
        <v>5033225</v>
      </c>
      <c r="F28" s="31">
        <v>296575</v>
      </c>
      <c r="G28" s="31">
        <v>5.8923453650492501E-2</v>
      </c>
      <c r="H28" s="31">
        <f t="shared" si="9"/>
        <v>1.8335834685467012E-3</v>
      </c>
      <c r="I28" s="31">
        <v>33750</v>
      </c>
      <c r="J28" s="31">
        <v>136.1</v>
      </c>
      <c r="K28" s="31">
        <f t="shared" si="2"/>
        <v>-2.1567217828900032E-2</v>
      </c>
      <c r="L28" s="31">
        <f t="shared" si="3"/>
        <v>-2.1803189271976796E-2</v>
      </c>
      <c r="M28" s="31">
        <v>93.4</v>
      </c>
      <c r="N28" s="31">
        <f t="shared" si="10"/>
        <v>-1.5806111696522684E-2</v>
      </c>
      <c r="O28" s="31">
        <f t="shared" si="11"/>
        <v>-1.5932360381085274E-2</v>
      </c>
      <c r="P28" s="31">
        <v>270592</v>
      </c>
      <c r="Q28" s="31">
        <f t="shared" si="4"/>
        <v>9.5531911447958695E-2</v>
      </c>
      <c r="R28" s="31">
        <v>2736.4</v>
      </c>
      <c r="S28" s="31">
        <v>41.1</v>
      </c>
      <c r="T28" s="31">
        <v>2695.3</v>
      </c>
      <c r="U28" s="31">
        <v>1.5019733935423199E-2</v>
      </c>
      <c r="V28" s="31">
        <f t="shared" si="5"/>
        <v>-6.3999999999996362</v>
      </c>
      <c r="W28" s="31">
        <v>2760</v>
      </c>
      <c r="X28" s="31">
        <f t="shared" si="12"/>
        <v>-0.1580231848688225</v>
      </c>
      <c r="Y28" s="31">
        <f t="shared" si="14"/>
        <v>-0.17200280059257936</v>
      </c>
      <c r="Z28" s="31">
        <v>260251.5</v>
      </c>
      <c r="AA28" s="31">
        <f t="shared" si="6"/>
        <v>6315.75</v>
      </c>
      <c r="AB28" s="31">
        <f t="shared" si="7"/>
        <v>2.4871448781827787E-2</v>
      </c>
      <c r="AC28" s="31">
        <f t="shared" si="8"/>
        <v>2.4567188902542562E-2</v>
      </c>
    </row>
    <row r="29" spans="1:29">
      <c r="A29" s="30">
        <v>33238</v>
      </c>
      <c r="B29" s="41">
        <v>1990</v>
      </c>
      <c r="C29" s="31" t="s">
        <v>100</v>
      </c>
      <c r="D29" s="31">
        <v>50075</v>
      </c>
      <c r="E29" s="31">
        <v>5078700</v>
      </c>
      <c r="F29" s="31">
        <v>308400</v>
      </c>
      <c r="G29" s="31">
        <v>6.0724201075078303E-2</v>
      </c>
      <c r="H29" s="31">
        <f t="shared" si="9"/>
        <v>1.8007474245858024E-3</v>
      </c>
      <c r="I29" s="31">
        <v>33750</v>
      </c>
      <c r="J29" s="31">
        <v>132.1</v>
      </c>
      <c r="K29" s="31">
        <f t="shared" si="2"/>
        <v>-2.9390154298310045E-2</v>
      </c>
      <c r="L29" s="31">
        <f t="shared" si="3"/>
        <v>-2.9830698129140732E-2</v>
      </c>
      <c r="M29" s="31">
        <v>102.9</v>
      </c>
      <c r="N29" s="31">
        <f t="shared" si="10"/>
        <v>0.10171306209850117</v>
      </c>
      <c r="O29" s="31">
        <f t="shared" si="11"/>
        <v>9.6866297605207083E-2</v>
      </c>
      <c r="P29" s="31">
        <v>271256</v>
      </c>
      <c r="Q29" s="31">
        <f t="shared" si="4"/>
        <v>2.4538789025543295E-3</v>
      </c>
      <c r="R29" s="31">
        <v>2774.7</v>
      </c>
      <c r="S29" s="31">
        <v>31.2</v>
      </c>
      <c r="T29" s="31">
        <v>2743.5</v>
      </c>
      <c r="U29" s="31">
        <v>1.1244459333255999E-2</v>
      </c>
      <c r="V29" s="31">
        <f t="shared" si="5"/>
        <v>48.199999999999818</v>
      </c>
      <c r="W29" s="31">
        <v>3024</v>
      </c>
      <c r="X29" s="31">
        <f t="shared" si="12"/>
        <v>9.565217391304337E-2</v>
      </c>
      <c r="Y29" s="31">
        <f t="shared" si="14"/>
        <v>9.1349778588227834E-2</v>
      </c>
      <c r="Z29" s="31">
        <v>266567.25</v>
      </c>
      <c r="AA29" s="31">
        <f t="shared" si="6"/>
        <v>6315.75</v>
      </c>
      <c r="AB29" s="31">
        <f t="shared" si="7"/>
        <v>2.4267871654918505E-2</v>
      </c>
      <c r="AC29" s="31">
        <f t="shared" si="8"/>
        <v>2.3978085820731403E-2</v>
      </c>
    </row>
    <row r="30" spans="1:29">
      <c r="A30" s="30">
        <v>33328</v>
      </c>
      <c r="B30" s="41">
        <v>1991</v>
      </c>
      <c r="C30" s="31" t="s">
        <v>97</v>
      </c>
      <c r="D30" s="31">
        <v>114675</v>
      </c>
      <c r="E30" s="31">
        <v>5189550</v>
      </c>
      <c r="F30" s="31">
        <v>357650</v>
      </c>
      <c r="G30" s="31">
        <v>6.8917343507625906E-2</v>
      </c>
      <c r="H30" s="31">
        <f t="shared" si="9"/>
        <v>8.1931424325476024E-3</v>
      </c>
      <c r="I30" s="31">
        <v>59750</v>
      </c>
      <c r="J30" s="31">
        <v>131.19999999999999</v>
      </c>
      <c r="K30" s="31">
        <f t="shared" si="2"/>
        <v>-6.8130204390614013E-3</v>
      </c>
      <c r="L30" s="31">
        <f t="shared" si="3"/>
        <v>-6.8363350182910525E-3</v>
      </c>
      <c r="M30" s="31">
        <v>94</v>
      </c>
      <c r="N30" s="31">
        <f t="shared" si="10"/>
        <v>-8.6491739552964075E-2</v>
      </c>
      <c r="O30" s="31">
        <f t="shared" si="11"/>
        <v>-9.0462860570000067E-2</v>
      </c>
      <c r="P30" s="31">
        <v>249095</v>
      </c>
      <c r="Q30" s="31">
        <f t="shared" si="4"/>
        <v>-8.1697732031733805E-2</v>
      </c>
      <c r="R30" s="31">
        <v>2782.5</v>
      </c>
      <c r="S30" s="31">
        <v>41.1</v>
      </c>
      <c r="T30" s="31">
        <v>2741.4</v>
      </c>
      <c r="U30" s="31">
        <v>1.47708889394865E-2</v>
      </c>
      <c r="V30" s="31">
        <f t="shared" si="5"/>
        <v>-2.0999999999999091</v>
      </c>
      <c r="W30" s="31">
        <v>3745</v>
      </c>
      <c r="X30" s="31">
        <f t="shared" si="12"/>
        <v>0.23842592592592582</v>
      </c>
      <c r="Y30" s="31">
        <f t="shared" si="14"/>
        <v>0.21384115865189615</v>
      </c>
      <c r="Z30" s="31">
        <v>272883</v>
      </c>
      <c r="AA30" s="31">
        <f t="shared" si="6"/>
        <v>6315.75</v>
      </c>
      <c r="AB30" s="31">
        <f t="shared" si="7"/>
        <v>2.3692895507606337E-2</v>
      </c>
      <c r="AC30" s="31">
        <f t="shared" si="8"/>
        <v>2.341657490544562E-2</v>
      </c>
    </row>
    <row r="31" spans="1:29">
      <c r="A31" s="30">
        <v>33419</v>
      </c>
      <c r="B31" s="41">
        <v>1991</v>
      </c>
      <c r="C31" s="31" t="s">
        <v>98</v>
      </c>
      <c r="D31" s="31">
        <v>114675</v>
      </c>
      <c r="E31" s="31">
        <v>5300400</v>
      </c>
      <c r="F31" s="31">
        <v>406900</v>
      </c>
      <c r="G31" s="31">
        <v>7.6767791110104899E-2</v>
      </c>
      <c r="H31" s="31">
        <f t="shared" si="9"/>
        <v>7.8504476024789938E-3</v>
      </c>
      <c r="I31" s="31">
        <v>59750</v>
      </c>
      <c r="J31" s="31">
        <v>128.1</v>
      </c>
      <c r="K31" s="31">
        <f t="shared" si="2"/>
        <v>-2.3628048780487743E-2</v>
      </c>
      <c r="L31" s="31">
        <f t="shared" si="3"/>
        <v>-2.3911667607300041E-2</v>
      </c>
      <c r="M31" s="31">
        <v>93.5</v>
      </c>
      <c r="N31" s="31">
        <f t="shared" si="10"/>
        <v>-5.3191489361702482E-3</v>
      </c>
      <c r="O31" s="31">
        <f t="shared" si="11"/>
        <v>-5.3333459753626168E-3</v>
      </c>
      <c r="P31" s="31">
        <v>260064</v>
      </c>
      <c r="Q31" s="31">
        <f t="shared" si="4"/>
        <v>4.4035408177602875E-2</v>
      </c>
      <c r="R31" s="31">
        <v>2790.6</v>
      </c>
      <c r="S31" s="31">
        <v>58.3</v>
      </c>
      <c r="T31" s="31">
        <v>2732.3</v>
      </c>
      <c r="U31" s="31">
        <v>2.0891563533601699E-2</v>
      </c>
      <c r="V31" s="31">
        <f t="shared" si="5"/>
        <v>-9.0999999999999091</v>
      </c>
      <c r="W31" s="31">
        <v>3668</v>
      </c>
      <c r="X31" s="31">
        <f t="shared" si="12"/>
        <v>-2.0560747663551426E-2</v>
      </c>
      <c r="Y31" s="31">
        <f t="shared" si="14"/>
        <v>-2.077506257496441E-2</v>
      </c>
      <c r="Z31" s="31">
        <v>283686.25</v>
      </c>
      <c r="AA31" s="31">
        <f t="shared" si="6"/>
        <v>10803.25</v>
      </c>
      <c r="AB31" s="31">
        <f t="shared" si="7"/>
        <v>3.9589311169988539E-2</v>
      </c>
      <c r="AC31" s="31">
        <f t="shared" si="8"/>
        <v>3.8825742056685847E-2</v>
      </c>
    </row>
    <row r="32" spans="1:29">
      <c r="A32" s="30">
        <v>33511</v>
      </c>
      <c r="B32" s="41">
        <v>1991</v>
      </c>
      <c r="C32" s="31" t="s">
        <v>99</v>
      </c>
      <c r="D32" s="31">
        <v>114675</v>
      </c>
      <c r="E32" s="31">
        <v>5411250</v>
      </c>
      <c r="F32" s="31">
        <v>456150</v>
      </c>
      <c r="G32" s="31">
        <v>8.4296604296604294E-2</v>
      </c>
      <c r="H32" s="31">
        <f t="shared" si="9"/>
        <v>7.5288131864993946E-3</v>
      </c>
      <c r="I32" s="31">
        <v>59750</v>
      </c>
      <c r="J32" s="31">
        <v>128.30000000000001</v>
      </c>
      <c r="K32" s="31">
        <f t="shared" si="2"/>
        <v>1.5612802498050637E-3</v>
      </c>
      <c r="L32" s="31">
        <f t="shared" si="3"/>
        <v>1.560062718902406E-3</v>
      </c>
      <c r="M32" s="31">
        <v>103.8</v>
      </c>
      <c r="N32" s="31">
        <f t="shared" si="10"/>
        <v>0.11016042780748658</v>
      </c>
      <c r="O32" s="31">
        <f t="shared" si="11"/>
        <v>0.10450453443714691</v>
      </c>
      <c r="P32" s="31">
        <v>284597</v>
      </c>
      <c r="Q32" s="31">
        <f t="shared" si="4"/>
        <v>9.4334471514704088E-2</v>
      </c>
      <c r="R32" s="31">
        <v>2805.8</v>
      </c>
      <c r="S32" s="31">
        <v>54.5</v>
      </c>
      <c r="T32" s="31">
        <v>2751.3</v>
      </c>
      <c r="U32" s="31">
        <v>1.9424049843737998E-2</v>
      </c>
      <c r="V32" s="31">
        <f t="shared" si="5"/>
        <v>19</v>
      </c>
      <c r="W32" s="31">
        <v>3956.7</v>
      </c>
      <c r="X32" s="31">
        <f t="shared" si="12"/>
        <v>7.8707742639040346E-2</v>
      </c>
      <c r="Y32" s="31">
        <f t="shared" si="14"/>
        <v>7.5763790123593328E-2</v>
      </c>
      <c r="Z32" s="31">
        <v>294489.5</v>
      </c>
      <c r="AA32" s="31">
        <f t="shared" si="6"/>
        <v>10803.25</v>
      </c>
      <c r="AB32" s="31">
        <f t="shared" si="7"/>
        <v>3.8081683550048595E-2</v>
      </c>
      <c r="AC32" s="31">
        <f t="shared" si="8"/>
        <v>3.7374474855688122E-2</v>
      </c>
    </row>
    <row r="33" spans="1:29">
      <c r="A33" s="30">
        <v>33603</v>
      </c>
      <c r="B33" s="41">
        <v>1991</v>
      </c>
      <c r="C33" s="31" t="s">
        <v>100</v>
      </c>
      <c r="D33" s="31">
        <v>114675</v>
      </c>
      <c r="E33" s="31">
        <v>5522100</v>
      </c>
      <c r="F33" s="31">
        <v>505400</v>
      </c>
      <c r="G33" s="31">
        <v>9.1523152423896706E-2</v>
      </c>
      <c r="H33" s="31">
        <f t="shared" si="9"/>
        <v>7.226548127292412E-3</v>
      </c>
      <c r="I33" s="31">
        <v>59750</v>
      </c>
      <c r="J33" s="31">
        <v>130.69999999999999</v>
      </c>
      <c r="K33" s="31">
        <f t="shared" si="2"/>
        <v>1.8706157443491689E-2</v>
      </c>
      <c r="L33" s="31">
        <f t="shared" si="3"/>
        <v>1.8533349008585394E-2</v>
      </c>
      <c r="M33" s="31">
        <v>109.7</v>
      </c>
      <c r="N33" s="31">
        <f t="shared" si="10"/>
        <v>5.6840077071290906E-2</v>
      </c>
      <c r="O33" s="31">
        <f t="shared" si="11"/>
        <v>5.5283396549396263E-2</v>
      </c>
      <c r="P33" s="31">
        <v>288298</v>
      </c>
      <c r="Q33" s="31">
        <f t="shared" si="4"/>
        <v>1.3004353524457501E-2</v>
      </c>
      <c r="R33" s="31">
        <v>2837.6</v>
      </c>
      <c r="S33" s="31">
        <v>47.8</v>
      </c>
      <c r="T33" s="31">
        <v>2789.8</v>
      </c>
      <c r="U33" s="31">
        <v>1.6845220465188701E-2</v>
      </c>
      <c r="V33" s="31">
        <f t="shared" si="5"/>
        <v>38.5</v>
      </c>
      <c r="W33" s="31">
        <v>4297.3</v>
      </c>
      <c r="X33" s="31">
        <f t="shared" si="12"/>
        <v>8.6081835873328849E-2</v>
      </c>
      <c r="Y33" s="31">
        <f t="shared" si="14"/>
        <v>8.2576573988815224E-2</v>
      </c>
      <c r="Z33" s="31">
        <v>305292.75</v>
      </c>
      <c r="AA33" s="31">
        <f t="shared" si="6"/>
        <v>10803.25</v>
      </c>
      <c r="AB33" s="31">
        <f t="shared" si="7"/>
        <v>3.6684669572259798E-2</v>
      </c>
      <c r="AC33" s="31">
        <f t="shared" si="8"/>
        <v>3.6027803519117697E-2</v>
      </c>
    </row>
    <row r="34" spans="1:29">
      <c r="A34" s="30">
        <v>33694</v>
      </c>
      <c r="B34" s="41">
        <v>1992</v>
      </c>
      <c r="C34" s="31" t="s">
        <v>97</v>
      </c>
      <c r="D34" s="31">
        <v>141150</v>
      </c>
      <c r="E34" s="31">
        <v>5666350</v>
      </c>
      <c r="F34" s="31">
        <v>526225</v>
      </c>
      <c r="G34" s="31">
        <v>9.2868425000220606E-2</v>
      </c>
      <c r="H34" s="31">
        <f t="shared" si="9"/>
        <v>1.3452725763238998E-3</v>
      </c>
      <c r="I34" s="31">
        <v>118500</v>
      </c>
      <c r="J34" s="31">
        <v>132.9</v>
      </c>
      <c r="K34" s="31">
        <f t="shared" si="2"/>
        <v>1.6832440703902218E-2</v>
      </c>
      <c r="L34" s="31">
        <f t="shared" si="3"/>
        <v>1.6692345089023532E-2</v>
      </c>
      <c r="M34" s="31">
        <v>121.8</v>
      </c>
      <c r="N34" s="31">
        <f t="shared" si="10"/>
        <v>0.11030082041932543</v>
      </c>
      <c r="O34" s="31">
        <f t="shared" si="11"/>
        <v>0.10463098799461208</v>
      </c>
      <c r="P34" s="31">
        <v>264716</v>
      </c>
      <c r="Q34" s="31">
        <f t="shared" si="4"/>
        <v>-8.179730695322196E-2</v>
      </c>
      <c r="R34" s="31">
        <v>2785.8</v>
      </c>
      <c r="S34" s="31">
        <v>58.3</v>
      </c>
      <c r="T34" s="31">
        <v>2727.5</v>
      </c>
      <c r="U34" s="31">
        <v>2.0927560562569801E-2</v>
      </c>
      <c r="V34" s="31">
        <f t="shared" si="5"/>
        <v>-62.300000000000182</v>
      </c>
      <c r="W34" s="31">
        <v>4938.3</v>
      </c>
      <c r="X34" s="31">
        <f t="shared" si="12"/>
        <v>0.14916342819910167</v>
      </c>
      <c r="Y34" s="31">
        <f t="shared" si="14"/>
        <v>0.13903422391238504</v>
      </c>
      <c r="Z34" s="31">
        <v>316096</v>
      </c>
      <c r="AA34" s="31">
        <f t="shared" si="6"/>
        <v>10803.25</v>
      </c>
      <c r="AB34" s="31">
        <f t="shared" si="7"/>
        <v>3.538652653887131E-2</v>
      </c>
      <c r="AC34" s="31">
        <f t="shared" si="8"/>
        <v>3.4774812593261734E-2</v>
      </c>
    </row>
    <row r="35" spans="1:29">
      <c r="A35" s="30">
        <v>33785</v>
      </c>
      <c r="B35" s="41">
        <v>1992</v>
      </c>
      <c r="C35" s="31" t="s">
        <v>98</v>
      </c>
      <c r="D35" s="31">
        <v>141150</v>
      </c>
      <c r="E35" s="31">
        <v>5810600</v>
      </c>
      <c r="F35" s="31">
        <v>547050</v>
      </c>
      <c r="G35" s="31">
        <v>9.4146903934189202E-2</v>
      </c>
      <c r="H35" s="31">
        <f t="shared" si="9"/>
        <v>1.2784789339685965E-3</v>
      </c>
      <c r="I35" s="31">
        <v>118500</v>
      </c>
      <c r="J35" s="31">
        <v>135.1</v>
      </c>
      <c r="K35" s="31">
        <f t="shared" si="2"/>
        <v>1.6553799849510886E-2</v>
      </c>
      <c r="L35" s="31">
        <f t="shared" si="3"/>
        <v>1.6418279246953504E-2</v>
      </c>
      <c r="M35" s="31">
        <v>135.1</v>
      </c>
      <c r="N35" s="31">
        <f t="shared" si="10"/>
        <v>0.10919540229885061</v>
      </c>
      <c r="O35" s="31">
        <f t="shared" si="11"/>
        <v>0.10363488969035656</v>
      </c>
      <c r="P35" s="31">
        <v>277351</v>
      </c>
      <c r="Q35" s="31">
        <f t="shared" si="4"/>
        <v>4.7730397860348495E-2</v>
      </c>
      <c r="R35" s="31">
        <v>2801.3</v>
      </c>
      <c r="S35" s="31">
        <v>57.4</v>
      </c>
      <c r="T35" s="31">
        <v>2743.9</v>
      </c>
      <c r="U35" s="31">
        <v>2.0490486747355499E-2</v>
      </c>
      <c r="V35" s="31">
        <f t="shared" si="5"/>
        <v>16.400000000000091</v>
      </c>
      <c r="W35" s="31">
        <v>6103.9</v>
      </c>
      <c r="X35" s="31">
        <f t="shared" si="12"/>
        <v>0.23603264281230363</v>
      </c>
      <c r="Y35" s="31">
        <f t="shared" si="14"/>
        <v>0.21190676872907685</v>
      </c>
      <c r="Z35" s="31">
        <v>330423.5</v>
      </c>
      <c r="AA35" s="31">
        <f t="shared" si="6"/>
        <v>14327.5</v>
      </c>
      <c r="AB35" s="31">
        <f t="shared" si="7"/>
        <v>4.5326419821826391E-2</v>
      </c>
      <c r="AC35" s="31">
        <f t="shared" si="8"/>
        <v>4.4329200107326321E-2</v>
      </c>
    </row>
    <row r="36" spans="1:29">
      <c r="A36" s="30">
        <v>33877</v>
      </c>
      <c r="B36" s="41">
        <v>1992</v>
      </c>
      <c r="C36" s="31" t="s">
        <v>99</v>
      </c>
      <c r="D36" s="31">
        <v>141150</v>
      </c>
      <c r="E36" s="31">
        <v>5954850</v>
      </c>
      <c r="F36" s="31">
        <v>567875</v>
      </c>
      <c r="G36" s="31">
        <v>9.5363443243742504E-2</v>
      </c>
      <c r="H36" s="31">
        <f t="shared" si="9"/>
        <v>1.2165393095533023E-3</v>
      </c>
      <c r="I36" s="31">
        <v>118500</v>
      </c>
      <c r="J36" s="31">
        <v>138.1</v>
      </c>
      <c r="K36" s="31">
        <f t="shared" si="2"/>
        <v>2.2205773501110304E-2</v>
      </c>
      <c r="L36" s="31">
        <f t="shared" si="3"/>
        <v>2.1962815449093277E-2</v>
      </c>
      <c r="M36" s="31">
        <v>142.4</v>
      </c>
      <c r="N36" s="31">
        <f t="shared" si="10"/>
        <v>5.4034048852701799E-2</v>
      </c>
      <c r="O36" s="31">
        <f t="shared" si="11"/>
        <v>5.2624754011722313E-2</v>
      </c>
      <c r="P36" s="31">
        <v>303700</v>
      </c>
      <c r="Q36" s="31">
        <f t="shared" si="4"/>
        <v>9.5002361628405918E-2</v>
      </c>
      <c r="R36" s="31">
        <v>2765</v>
      </c>
      <c r="S36" s="31">
        <v>46.4</v>
      </c>
      <c r="T36" s="31">
        <v>2718.6</v>
      </c>
      <c r="U36" s="31">
        <v>1.6781194041909201E-2</v>
      </c>
      <c r="V36" s="31">
        <f t="shared" si="5"/>
        <v>-25.300000000000182</v>
      </c>
      <c r="W36" s="31">
        <v>5505.4</v>
      </c>
      <c r="X36" s="31">
        <f t="shared" si="12"/>
        <v>-9.8052065073150008E-2</v>
      </c>
      <c r="Y36" s="31">
        <f t="shared" si="14"/>
        <v>-0.1031984823960688</v>
      </c>
      <c r="Z36" s="31">
        <v>344751</v>
      </c>
      <c r="AA36" s="31">
        <f t="shared" si="6"/>
        <v>14327.5</v>
      </c>
      <c r="AB36" s="31">
        <f t="shared" si="7"/>
        <v>4.3361020024302199E-2</v>
      </c>
      <c r="AC36" s="31">
        <f t="shared" si="8"/>
        <v>4.2447252296365354E-2</v>
      </c>
    </row>
    <row r="37" spans="1:29">
      <c r="A37" s="30">
        <v>33969</v>
      </c>
      <c r="B37" s="41">
        <v>1992</v>
      </c>
      <c r="C37" s="31" t="s">
        <v>100</v>
      </c>
      <c r="D37" s="31">
        <v>141150</v>
      </c>
      <c r="E37" s="31">
        <v>6099100</v>
      </c>
      <c r="F37" s="31">
        <v>588700</v>
      </c>
      <c r="G37" s="31">
        <v>9.6522437736715205E-2</v>
      </c>
      <c r="H37" s="31">
        <f t="shared" si="9"/>
        <v>1.1589944929727009E-3</v>
      </c>
      <c r="I37" s="31">
        <v>118500</v>
      </c>
      <c r="J37" s="31">
        <v>141</v>
      </c>
      <c r="K37" s="31">
        <f t="shared" si="2"/>
        <v>2.0999275887038316E-2</v>
      </c>
      <c r="L37" s="31">
        <f t="shared" si="3"/>
        <v>2.0781829962921782E-2</v>
      </c>
      <c r="M37" s="31">
        <v>149.19999999999999</v>
      </c>
      <c r="N37" s="31">
        <f t="shared" si="10"/>
        <v>4.7752808988763995E-2</v>
      </c>
      <c r="O37" s="31">
        <f t="shared" si="11"/>
        <v>4.664768879178504E-2</v>
      </c>
      <c r="P37" s="31">
        <v>303752</v>
      </c>
      <c r="Q37" s="31">
        <f t="shared" si="4"/>
        <v>1.7122160026339373E-4</v>
      </c>
      <c r="R37" s="31">
        <v>2817.1</v>
      </c>
      <c r="S37" s="31">
        <v>56.5</v>
      </c>
      <c r="T37" s="31">
        <v>2760.6</v>
      </c>
      <c r="U37" s="31">
        <v>2.0056085350679001E-2</v>
      </c>
      <c r="V37" s="31">
        <f t="shared" si="5"/>
        <v>42</v>
      </c>
      <c r="W37" s="31">
        <v>5512.4</v>
      </c>
      <c r="X37" s="31">
        <f t="shared" si="12"/>
        <v>1.2714789116139436E-3</v>
      </c>
      <c r="Y37" s="31">
        <f t="shared" si="14"/>
        <v>1.2706712668323205E-3</v>
      </c>
      <c r="Z37" s="31">
        <v>359078.5</v>
      </c>
      <c r="AA37" s="31">
        <f t="shared" si="6"/>
        <v>14327.5</v>
      </c>
      <c r="AB37" s="31">
        <f t="shared" si="7"/>
        <v>4.1558980249513322E-2</v>
      </c>
      <c r="AC37" s="31">
        <f t="shared" si="8"/>
        <v>4.0718610215814882E-2</v>
      </c>
    </row>
    <row r="38" spans="1:29">
      <c r="A38" s="30">
        <v>34059</v>
      </c>
      <c r="B38" s="41">
        <v>1993</v>
      </c>
      <c r="C38" s="31" t="s">
        <v>97</v>
      </c>
      <c r="D38" s="31">
        <v>103200</v>
      </c>
      <c r="E38" s="31">
        <v>6183350</v>
      </c>
      <c r="F38" s="31">
        <v>548750</v>
      </c>
      <c r="G38" s="31">
        <v>8.8746391519160306E-2</v>
      </c>
      <c r="H38" s="31">
        <f t="shared" si="9"/>
        <v>-7.7760462175548994E-3</v>
      </c>
      <c r="I38" s="31">
        <v>134300</v>
      </c>
      <c r="J38" s="31">
        <v>143.5</v>
      </c>
      <c r="K38" s="31">
        <f t="shared" si="2"/>
        <v>1.7730496453900679E-2</v>
      </c>
      <c r="L38" s="31">
        <f t="shared" si="3"/>
        <v>1.7575144821507491E-2</v>
      </c>
      <c r="M38" s="31">
        <v>154.6</v>
      </c>
      <c r="N38" s="31">
        <f t="shared" si="10"/>
        <v>3.6193029490616757E-2</v>
      </c>
      <c r="O38" s="31">
        <f t="shared" si="11"/>
        <v>3.5553448383661243E-2</v>
      </c>
      <c r="P38" s="31">
        <v>281582</v>
      </c>
      <c r="Q38" s="31">
        <f t="shared" si="4"/>
        <v>-7.2987173747004142E-2</v>
      </c>
      <c r="R38" s="31">
        <v>2834</v>
      </c>
      <c r="S38" s="31">
        <v>60.9</v>
      </c>
      <c r="T38" s="31">
        <v>2773.1</v>
      </c>
      <c r="U38" s="31">
        <v>2.1489061935737099E-2</v>
      </c>
      <c r="V38" s="31">
        <f t="shared" si="5"/>
        <v>12.5</v>
      </c>
      <c r="W38" s="31">
        <v>6388.9</v>
      </c>
      <c r="X38" s="31">
        <f t="shared" si="12"/>
        <v>0.15900515202089838</v>
      </c>
      <c r="Y38" s="31">
        <f t="shared" si="14"/>
        <v>0.14756200957715518</v>
      </c>
      <c r="Z38" s="31">
        <v>373406</v>
      </c>
      <c r="AA38" s="31">
        <f t="shared" si="6"/>
        <v>14327.5</v>
      </c>
      <c r="AB38" s="31">
        <f t="shared" si="7"/>
        <v>3.9900745937169635E-2</v>
      </c>
      <c r="AC38" s="31">
        <f t="shared" si="8"/>
        <v>3.9125272000043974E-2</v>
      </c>
    </row>
    <row r="39" spans="1:29">
      <c r="A39" s="30">
        <v>34150</v>
      </c>
      <c r="B39" s="41">
        <v>1993</v>
      </c>
      <c r="C39" s="31" t="s">
        <v>98</v>
      </c>
      <c r="D39" s="31">
        <v>103200</v>
      </c>
      <c r="E39" s="31">
        <v>6267600</v>
      </c>
      <c r="F39" s="31">
        <v>508800</v>
      </c>
      <c r="G39" s="31">
        <v>8.1179398812942796E-2</v>
      </c>
      <c r="H39" s="31">
        <f t="shared" si="9"/>
        <v>-7.5669927062175096E-3</v>
      </c>
      <c r="I39" s="31">
        <v>134300</v>
      </c>
      <c r="J39" s="31">
        <v>147.6</v>
      </c>
      <c r="K39" s="31">
        <f t="shared" si="2"/>
        <v>2.857142857142847E-2</v>
      </c>
      <c r="L39" s="31">
        <f t="shared" si="3"/>
        <v>2.8170876966696224E-2</v>
      </c>
      <c r="M39" s="31">
        <v>159.6</v>
      </c>
      <c r="N39" s="31">
        <f t="shared" si="10"/>
        <v>3.2341526520051733E-2</v>
      </c>
      <c r="O39" s="31">
        <f t="shared" si="11"/>
        <v>3.1829548862386793E-2</v>
      </c>
      <c r="P39" s="31">
        <v>294227</v>
      </c>
      <c r="Q39" s="31">
        <f t="shared" si="4"/>
        <v>4.4906989793381591E-2</v>
      </c>
      <c r="R39" s="31">
        <v>2832.1</v>
      </c>
      <c r="S39" s="31">
        <v>56.9</v>
      </c>
      <c r="T39" s="31">
        <v>2775.2</v>
      </c>
      <c r="U39" s="31">
        <v>2.0091098324161401E-2</v>
      </c>
      <c r="V39" s="31">
        <f t="shared" si="5"/>
        <v>2.0999999999999091</v>
      </c>
      <c r="W39" s="31">
        <v>7099.3</v>
      </c>
      <c r="X39" s="31">
        <f t="shared" si="12"/>
        <v>0.11119285009939128</v>
      </c>
      <c r="Y39" s="31">
        <f t="shared" si="14"/>
        <v>0.10543407804149996</v>
      </c>
      <c r="Z39" s="31">
        <v>387322</v>
      </c>
      <c r="AA39" s="31">
        <f t="shared" si="6"/>
        <v>13916</v>
      </c>
      <c r="AB39" s="31">
        <f t="shared" si="7"/>
        <v>3.7267746099419963E-2</v>
      </c>
      <c r="AC39" s="31">
        <f t="shared" si="8"/>
        <v>3.6590088881227785E-2</v>
      </c>
    </row>
    <row r="40" spans="1:29">
      <c r="A40" s="30">
        <v>34242</v>
      </c>
      <c r="B40" s="41">
        <v>1993</v>
      </c>
      <c r="C40" s="31" t="s">
        <v>99</v>
      </c>
      <c r="D40" s="31">
        <v>103200</v>
      </c>
      <c r="E40" s="31">
        <v>6351850</v>
      </c>
      <c r="F40" s="31">
        <v>468850</v>
      </c>
      <c r="G40" s="31">
        <v>7.3813141053393899E-2</v>
      </c>
      <c r="H40" s="31">
        <f t="shared" si="9"/>
        <v>-7.3662577595488971E-3</v>
      </c>
      <c r="I40" s="31">
        <v>134300</v>
      </c>
      <c r="J40" s="31">
        <v>152.19999999999999</v>
      </c>
      <c r="K40" s="31">
        <f t="shared" si="2"/>
        <v>3.1165311653116534E-2</v>
      </c>
      <c r="L40" s="31">
        <f t="shared" si="3"/>
        <v>3.0689533261213344E-2</v>
      </c>
      <c r="M40" s="31">
        <v>166.9</v>
      </c>
      <c r="N40" s="31">
        <f t="shared" si="10"/>
        <v>4.5739348370927413E-2</v>
      </c>
      <c r="O40" s="31">
        <f t="shared" si="11"/>
        <v>4.472414565208109E-2</v>
      </c>
      <c r="P40" s="31">
        <v>321708</v>
      </c>
      <c r="Q40" s="31">
        <f t="shared" si="4"/>
        <v>9.3400673629544517E-2</v>
      </c>
      <c r="R40" s="31">
        <v>2848.3</v>
      </c>
      <c r="S40" s="31">
        <v>53.7</v>
      </c>
      <c r="T40" s="31">
        <v>2794.6</v>
      </c>
      <c r="U40" s="31">
        <v>1.88533510663784E-2</v>
      </c>
      <c r="V40" s="31">
        <f t="shared" si="5"/>
        <v>19.400000000000091</v>
      </c>
      <c r="W40" s="31">
        <v>7676.2</v>
      </c>
      <c r="X40" s="31">
        <f t="shared" si="12"/>
        <v>8.1261532827180183E-2</v>
      </c>
      <c r="Y40" s="31">
        <f t="shared" si="14"/>
        <v>7.8128445405616684E-2</v>
      </c>
      <c r="Z40" s="31">
        <v>401238</v>
      </c>
      <c r="AA40" s="31">
        <f t="shared" si="6"/>
        <v>13916</v>
      </c>
      <c r="AB40" s="31">
        <f t="shared" si="7"/>
        <v>3.5928762115242652E-2</v>
      </c>
      <c r="AC40" s="31">
        <f t="shared" si="8"/>
        <v>3.5298379036022093E-2</v>
      </c>
    </row>
    <row r="41" spans="1:29">
      <c r="A41" s="30">
        <v>34334</v>
      </c>
      <c r="B41" s="41">
        <v>1993</v>
      </c>
      <c r="C41" s="31" t="s">
        <v>100</v>
      </c>
      <c r="D41" s="31">
        <v>103200</v>
      </c>
      <c r="E41" s="31">
        <v>6436100</v>
      </c>
      <c r="F41" s="31">
        <v>428900</v>
      </c>
      <c r="G41" s="31">
        <v>6.66397352433927E-2</v>
      </c>
      <c r="H41" s="31">
        <f t="shared" si="9"/>
        <v>-7.1734058100011988E-3</v>
      </c>
      <c r="I41" s="31">
        <v>134300</v>
      </c>
      <c r="J41" s="31">
        <v>156.4</v>
      </c>
      <c r="K41" s="31">
        <f t="shared" si="2"/>
        <v>2.7595269382391763E-2</v>
      </c>
      <c r="L41" s="31">
        <f t="shared" si="3"/>
        <v>2.7221382683625412E-2</v>
      </c>
      <c r="M41" s="31">
        <v>177.1</v>
      </c>
      <c r="N41" s="31">
        <f t="shared" si="10"/>
        <v>6.1114439784301977E-2</v>
      </c>
      <c r="O41" s="31">
        <f t="shared" si="11"/>
        <v>5.9319714120998464E-2</v>
      </c>
      <c r="P41" s="31">
        <v>323286</v>
      </c>
      <c r="Q41" s="31">
        <f t="shared" si="4"/>
        <v>4.9050691931813439E-3</v>
      </c>
      <c r="R41" s="31">
        <v>2911.2</v>
      </c>
      <c r="S41" s="31">
        <v>53.7</v>
      </c>
      <c r="T41" s="31">
        <v>2857.5</v>
      </c>
      <c r="U41" s="31">
        <v>1.8446002220260799E-2</v>
      </c>
      <c r="V41" s="31">
        <f t="shared" si="5"/>
        <v>62.900000000000091</v>
      </c>
      <c r="W41" s="31">
        <v>11888.4</v>
      </c>
      <c r="X41" s="31">
        <f t="shared" si="12"/>
        <v>0.54873505119720689</v>
      </c>
      <c r="Y41" s="31">
        <f t="shared" si="14"/>
        <v>0.43743850174172344</v>
      </c>
      <c r="Z41" s="31">
        <v>415154</v>
      </c>
      <c r="AA41" s="31">
        <f t="shared" si="6"/>
        <v>13916</v>
      </c>
      <c r="AB41" s="31">
        <f t="shared" si="7"/>
        <v>3.4682657176040133E-2</v>
      </c>
      <c r="AC41" s="31">
        <f t="shared" si="8"/>
        <v>3.4094768278323438E-2</v>
      </c>
    </row>
    <row r="42" spans="1:29">
      <c r="A42" s="30">
        <v>34424</v>
      </c>
      <c r="B42" s="41">
        <v>1994</v>
      </c>
      <c r="C42" s="31" t="s">
        <v>97</v>
      </c>
      <c r="D42" s="31">
        <v>125450</v>
      </c>
      <c r="E42" s="31">
        <v>6542375</v>
      </c>
      <c r="F42" s="31">
        <v>490000</v>
      </c>
      <c r="G42" s="31">
        <v>7.4896348802995893E-2</v>
      </c>
      <c r="H42" s="31">
        <f t="shared" si="9"/>
        <v>8.2566135596031931E-3</v>
      </c>
      <c r="I42" s="31">
        <v>56750</v>
      </c>
      <c r="J42" s="31">
        <v>168</v>
      </c>
      <c r="K42" s="31">
        <f t="shared" si="2"/>
        <v>7.4168797953964249E-2</v>
      </c>
      <c r="L42" s="31">
        <f t="shared" si="3"/>
        <v>7.1547151292048264E-2</v>
      </c>
      <c r="M42" s="31">
        <v>213</v>
      </c>
      <c r="N42" s="31">
        <f t="shared" si="10"/>
        <v>0.20271033314511588</v>
      </c>
      <c r="O42" s="31">
        <f t="shared" si="11"/>
        <v>0.18457762092063737</v>
      </c>
      <c r="P42" s="31">
        <v>303837</v>
      </c>
      <c r="Q42" s="31">
        <f t="shared" si="4"/>
        <v>-6.0160353371318309E-2</v>
      </c>
      <c r="R42" s="31">
        <v>2904.3</v>
      </c>
      <c r="S42" s="31">
        <v>56.1</v>
      </c>
      <c r="T42" s="31">
        <v>2848.2</v>
      </c>
      <c r="U42" s="31">
        <v>1.93161854942492E-2</v>
      </c>
      <c r="V42" s="31">
        <f t="shared" si="5"/>
        <v>-9.3000000000001819</v>
      </c>
      <c r="W42" s="31">
        <v>9029.9</v>
      </c>
      <c r="X42" s="31">
        <f t="shared" si="12"/>
        <v>-0.24044446687527343</v>
      </c>
      <c r="Y42" s="31">
        <f t="shared" si="14"/>
        <v>-0.27502184161439391</v>
      </c>
      <c r="Z42" s="31">
        <v>429070</v>
      </c>
      <c r="AA42" s="31">
        <f t="shared" si="6"/>
        <v>13916</v>
      </c>
      <c r="AB42" s="31">
        <f t="shared" si="7"/>
        <v>3.3520091339599212E-2</v>
      </c>
      <c r="AC42" s="31">
        <f t="shared" si="8"/>
        <v>3.2970540047100469E-2</v>
      </c>
    </row>
    <row r="43" spans="1:29">
      <c r="A43" s="30">
        <v>34515</v>
      </c>
      <c r="B43" s="41">
        <v>1994</v>
      </c>
      <c r="C43" s="31" t="s">
        <v>98</v>
      </c>
      <c r="D43" s="31">
        <v>125450</v>
      </c>
      <c r="E43" s="31">
        <v>6648650</v>
      </c>
      <c r="F43" s="31">
        <v>551100</v>
      </c>
      <c r="G43" s="31">
        <v>8.2889007542884599E-2</v>
      </c>
      <c r="H43" s="31">
        <f t="shared" si="9"/>
        <v>7.9926587398887056E-3</v>
      </c>
      <c r="I43" s="31">
        <v>56750</v>
      </c>
      <c r="J43" s="31">
        <v>180.1</v>
      </c>
      <c r="K43" s="31">
        <f t="shared" si="2"/>
        <v>7.202380952380949E-2</v>
      </c>
      <c r="L43" s="31">
        <f t="shared" si="3"/>
        <v>6.9548272778651443E-2</v>
      </c>
      <c r="M43" s="31">
        <v>239.4</v>
      </c>
      <c r="N43" s="31">
        <f t="shared" si="10"/>
        <v>0.12394366197183104</v>
      </c>
      <c r="O43" s="31">
        <f t="shared" si="11"/>
        <v>0.11684362741444772</v>
      </c>
      <c r="P43" s="31">
        <v>314144</v>
      </c>
      <c r="Q43" s="31">
        <f t="shared" si="4"/>
        <v>3.3922794129747302E-2</v>
      </c>
      <c r="R43" s="31">
        <v>2918</v>
      </c>
      <c r="S43" s="31">
        <v>47.1</v>
      </c>
      <c r="T43" s="31">
        <v>2870.9</v>
      </c>
      <c r="U43" s="31">
        <v>1.6141192074750201E-2</v>
      </c>
      <c r="V43" s="31">
        <f t="shared" si="5"/>
        <v>22.700000000000273</v>
      </c>
      <c r="W43" s="31">
        <v>8758.4</v>
      </c>
      <c r="X43" s="31">
        <f t="shared" si="12"/>
        <v>-3.0066778148152284E-2</v>
      </c>
      <c r="Y43" s="31">
        <f t="shared" si="14"/>
        <v>-3.052805330623112E-2</v>
      </c>
      <c r="Z43" s="31">
        <v>436301</v>
      </c>
      <c r="AA43" s="31">
        <f t="shared" si="6"/>
        <v>7231</v>
      </c>
      <c r="AB43" s="31">
        <f t="shared" si="7"/>
        <v>1.6852727993101446E-2</v>
      </c>
      <c r="AC43" s="31">
        <f t="shared" si="8"/>
        <v>1.6712296347470186E-2</v>
      </c>
    </row>
    <row r="44" spans="1:29">
      <c r="A44" s="30">
        <v>34607</v>
      </c>
      <c r="B44" s="41">
        <v>1994</v>
      </c>
      <c r="C44" s="31" t="s">
        <v>99</v>
      </c>
      <c r="D44" s="31">
        <v>125450</v>
      </c>
      <c r="E44" s="31">
        <v>6754925</v>
      </c>
      <c r="F44" s="31">
        <v>612200</v>
      </c>
      <c r="G44" s="31">
        <v>9.0630169839043401E-2</v>
      </c>
      <c r="H44" s="31">
        <f t="shared" si="9"/>
        <v>7.7411622961588017E-3</v>
      </c>
      <c r="I44" s="31">
        <v>56750</v>
      </c>
      <c r="J44" s="31">
        <v>187.5</v>
      </c>
      <c r="K44" s="31">
        <f t="shared" si="2"/>
        <v>4.1088284286507459E-2</v>
      </c>
      <c r="L44" s="31">
        <f t="shared" si="3"/>
        <v>4.0266593228555074E-2</v>
      </c>
      <c r="M44" s="31">
        <v>236</v>
      </c>
      <c r="N44" s="31">
        <f t="shared" si="10"/>
        <v>-1.4202172096908994E-2</v>
      </c>
      <c r="O44" s="31">
        <f t="shared" si="11"/>
        <v>-1.4303988098262759E-2</v>
      </c>
      <c r="P44" s="31">
        <v>336453</v>
      </c>
      <c r="Q44" s="31">
        <f t="shared" si="4"/>
        <v>7.1015203218905976E-2</v>
      </c>
      <c r="R44" s="31">
        <v>2921.2</v>
      </c>
      <c r="S44" s="31">
        <v>66.099999999999994</v>
      </c>
      <c r="T44" s="31">
        <v>2855.1</v>
      </c>
      <c r="U44" s="31">
        <v>2.2627687107691599E-2</v>
      </c>
      <c r="V44" s="31">
        <f t="shared" si="5"/>
        <v>-15.800000000000182</v>
      </c>
      <c r="W44" s="31">
        <v>9521.2000000000007</v>
      </c>
      <c r="X44" s="31">
        <f t="shared" si="12"/>
        <v>8.7093533065400131E-2</v>
      </c>
      <c r="Y44" s="31">
        <f t="shared" si="14"/>
        <v>8.3507651415532499E-2</v>
      </c>
      <c r="Z44" s="31">
        <v>443532</v>
      </c>
      <c r="AA44" s="31">
        <f t="shared" si="6"/>
        <v>7231</v>
      </c>
      <c r="AB44" s="31">
        <f t="shared" si="7"/>
        <v>1.6573420643088088E-2</v>
      </c>
      <c r="AC44" s="31">
        <f t="shared" si="8"/>
        <v>1.6437580344671389E-2</v>
      </c>
    </row>
    <row r="45" spans="1:29">
      <c r="A45" s="30">
        <v>34699</v>
      </c>
      <c r="B45" s="41">
        <v>1994</v>
      </c>
      <c r="C45" s="31" t="s">
        <v>100</v>
      </c>
      <c r="D45" s="31">
        <v>125450</v>
      </c>
      <c r="E45" s="31">
        <v>6861200</v>
      </c>
      <c r="F45" s="31">
        <v>673300</v>
      </c>
      <c r="G45" s="31">
        <v>9.8131522182708597E-2</v>
      </c>
      <c r="H45" s="31">
        <f t="shared" si="9"/>
        <v>7.5013523436651963E-3</v>
      </c>
      <c r="I45" s="31">
        <v>56750</v>
      </c>
      <c r="J45" s="31">
        <v>191.7</v>
      </c>
      <c r="K45" s="31">
        <f t="shared" si="2"/>
        <v>2.2399999999999975E-2</v>
      </c>
      <c r="L45" s="31">
        <f t="shared" si="3"/>
        <v>2.215280464113328E-2</v>
      </c>
      <c r="M45" s="31">
        <v>232.7</v>
      </c>
      <c r="N45" s="31">
        <f t="shared" si="10"/>
        <v>-1.3983050847457656E-2</v>
      </c>
      <c r="O45" s="31">
        <f t="shared" si="11"/>
        <v>-1.408173471736405E-2</v>
      </c>
      <c r="P45" s="31">
        <v>340057</v>
      </c>
      <c r="Q45" s="31">
        <f t="shared" si="4"/>
        <v>1.0711748743509553E-2</v>
      </c>
      <c r="R45" s="31">
        <v>2972.4</v>
      </c>
      <c r="S45" s="31">
        <v>55.5</v>
      </c>
      <c r="T45" s="31">
        <v>2916.9</v>
      </c>
      <c r="U45" s="31">
        <v>1.8671780992940399E-2</v>
      </c>
      <c r="V45" s="31">
        <f t="shared" si="5"/>
        <v>61.800000000000182</v>
      </c>
      <c r="W45" s="31">
        <v>8191</v>
      </c>
      <c r="X45" s="31">
        <f t="shared" si="12"/>
        <v>-0.13970928034281405</v>
      </c>
      <c r="Y45" s="31">
        <f t="shared" si="14"/>
        <v>-0.15048490074629048</v>
      </c>
      <c r="Z45" s="31">
        <v>450763</v>
      </c>
      <c r="AA45" s="31">
        <f t="shared" si="6"/>
        <v>7231</v>
      </c>
      <c r="AB45" s="31">
        <f t="shared" si="7"/>
        <v>1.6303220511710625E-2</v>
      </c>
      <c r="AC45" s="31">
        <f t="shared" si="8"/>
        <v>1.6171750015866855E-2</v>
      </c>
    </row>
    <row r="46" spans="1:29">
      <c r="A46" s="30">
        <v>34789</v>
      </c>
      <c r="B46" s="41">
        <v>1995</v>
      </c>
      <c r="C46" s="31" t="s">
        <v>97</v>
      </c>
      <c r="D46" s="31">
        <v>88625</v>
      </c>
      <c r="E46" s="31">
        <v>6943050</v>
      </c>
      <c r="F46" s="31">
        <v>674175</v>
      </c>
      <c r="G46" s="31">
        <v>9.7100697820122303E-2</v>
      </c>
      <c r="H46" s="31">
        <f t="shared" si="9"/>
        <v>-1.030824362586294E-3</v>
      </c>
      <c r="I46" s="31">
        <v>84600</v>
      </c>
      <c r="J46" s="31">
        <v>190.2</v>
      </c>
      <c r="K46" s="31">
        <f t="shared" si="2"/>
        <v>-7.8247261345852914E-3</v>
      </c>
      <c r="L46" s="31">
        <f t="shared" si="3"/>
        <v>-7.855499940308883E-3</v>
      </c>
      <c r="M46" s="31">
        <v>212.8</v>
      </c>
      <c r="N46" s="31">
        <f t="shared" si="10"/>
        <v>-8.5517834121185965E-2</v>
      </c>
      <c r="O46" s="31">
        <f t="shared" si="11"/>
        <v>-8.939731284075661E-2</v>
      </c>
      <c r="P46" s="31">
        <v>315624</v>
      </c>
      <c r="Q46" s="31">
        <f t="shared" si="4"/>
        <v>-7.1849719311762428E-2</v>
      </c>
      <c r="R46" s="31">
        <v>2929.1</v>
      </c>
      <c r="S46" s="31">
        <v>77.3</v>
      </c>
      <c r="T46" s="31">
        <v>2851.8</v>
      </c>
      <c r="U46" s="31">
        <v>2.63903589753079E-2</v>
      </c>
      <c r="V46" s="31">
        <f t="shared" si="5"/>
        <v>-65.099999999999909</v>
      </c>
      <c r="W46" s="31">
        <v>8587.7000000000007</v>
      </c>
      <c r="X46" s="31">
        <f t="shared" si="12"/>
        <v>4.8431204981076892E-2</v>
      </c>
      <c r="Y46" s="31">
        <f t="shared" si="14"/>
        <v>4.7294956409013857E-2</v>
      </c>
      <c r="Z46" s="31">
        <v>457994</v>
      </c>
      <c r="AA46" s="31">
        <f t="shared" si="6"/>
        <v>7231</v>
      </c>
      <c r="AB46" s="31">
        <f t="shared" si="7"/>
        <v>1.6041689313452956E-2</v>
      </c>
      <c r="AC46" s="31">
        <f t="shared" si="8"/>
        <v>1.5914381103299947E-2</v>
      </c>
    </row>
    <row r="47" spans="1:29">
      <c r="A47" s="30">
        <v>34880</v>
      </c>
      <c r="B47" s="41">
        <v>1995</v>
      </c>
      <c r="C47" s="31" t="s">
        <v>98</v>
      </c>
      <c r="D47" s="31">
        <v>88625</v>
      </c>
      <c r="E47" s="31">
        <v>7024900</v>
      </c>
      <c r="F47" s="31">
        <v>675050</v>
      </c>
      <c r="G47" s="31">
        <v>9.6093894575011704E-2</v>
      </c>
      <c r="H47" s="31">
        <f t="shared" si="9"/>
        <v>-1.006803245110599E-3</v>
      </c>
      <c r="I47" s="31">
        <v>84600</v>
      </c>
      <c r="J47" s="31">
        <v>182</v>
      </c>
      <c r="K47" s="31">
        <f t="shared" si="2"/>
        <v>-4.3112513144058839E-2</v>
      </c>
      <c r="L47" s="31">
        <f t="shared" si="3"/>
        <v>-4.4069463034494535E-2</v>
      </c>
      <c r="M47" s="31">
        <v>202.2</v>
      </c>
      <c r="N47" s="31">
        <f t="shared" si="10"/>
        <v>-4.9812030075188085E-2</v>
      </c>
      <c r="O47" s="31">
        <f t="shared" si="11"/>
        <v>-5.1095450881118401E-2</v>
      </c>
      <c r="P47" s="31">
        <v>323350</v>
      </c>
      <c r="Q47" s="31">
        <f t="shared" si="4"/>
        <v>2.4478493397206869E-2</v>
      </c>
      <c r="R47" s="31">
        <v>3009.1</v>
      </c>
      <c r="S47" s="31">
        <v>88.6</v>
      </c>
      <c r="T47" s="31">
        <v>2920.5</v>
      </c>
      <c r="U47" s="31">
        <v>2.9444018343932999E-2</v>
      </c>
      <c r="V47" s="31">
        <f t="shared" si="5"/>
        <v>68.699999999999818</v>
      </c>
      <c r="W47" s="31">
        <v>9206.5</v>
      </c>
      <c r="X47" s="31">
        <f t="shared" si="12"/>
        <v>7.2056545990195175E-2</v>
      </c>
      <c r="Y47" s="31">
        <f t="shared" si="14"/>
        <v>6.9578809382658882E-2</v>
      </c>
      <c r="Z47" s="31">
        <v>462108.25</v>
      </c>
      <c r="AA47" s="31">
        <f t="shared" si="6"/>
        <v>4114.25</v>
      </c>
      <c r="AB47" s="31">
        <f t="shared" si="7"/>
        <v>8.9831962864141968E-3</v>
      </c>
      <c r="AC47" s="31">
        <f t="shared" si="8"/>
        <v>8.9430874036716627E-3</v>
      </c>
    </row>
    <row r="48" spans="1:29">
      <c r="A48" s="30">
        <v>34972</v>
      </c>
      <c r="B48" s="41">
        <v>1995</v>
      </c>
      <c r="C48" s="31" t="s">
        <v>99</v>
      </c>
      <c r="D48" s="31">
        <v>88625</v>
      </c>
      <c r="E48" s="31">
        <v>7106750</v>
      </c>
      <c r="F48" s="31">
        <v>675925</v>
      </c>
      <c r="G48" s="31">
        <v>9.5110282477925898E-2</v>
      </c>
      <c r="H48" s="31">
        <f t="shared" si="9"/>
        <v>-9.8361209708580644E-4</v>
      </c>
      <c r="I48" s="31">
        <v>84600</v>
      </c>
      <c r="J48" s="31">
        <v>176.6</v>
      </c>
      <c r="K48" s="31">
        <f t="shared" si="2"/>
        <v>-2.9670329670329676E-2</v>
      </c>
      <c r="L48" s="31">
        <f t="shared" si="3"/>
        <v>-3.0119398906935716E-2</v>
      </c>
      <c r="M48" s="31">
        <v>183.6</v>
      </c>
      <c r="N48" s="31">
        <f t="shared" si="10"/>
        <v>-9.1988130563798176E-2</v>
      </c>
      <c r="O48" s="31">
        <f t="shared" si="11"/>
        <v>-9.6497828399980903E-2</v>
      </c>
      <c r="P48" s="31">
        <v>340721</v>
      </c>
      <c r="Q48" s="31">
        <f t="shared" si="4"/>
        <v>5.3721973094170483E-2</v>
      </c>
      <c r="R48" s="31">
        <v>3018.4</v>
      </c>
      <c r="S48" s="31">
        <v>111</v>
      </c>
      <c r="T48" s="31">
        <v>2907.4</v>
      </c>
      <c r="U48" s="31">
        <v>3.67744512295438E-2</v>
      </c>
      <c r="V48" s="31">
        <f t="shared" si="5"/>
        <v>-13.099999999999909</v>
      </c>
      <c r="W48" s="31">
        <v>9646.2999999999993</v>
      </c>
      <c r="X48" s="31">
        <f t="shared" si="12"/>
        <v>4.777059686091345E-2</v>
      </c>
      <c r="Y48" s="31">
        <f t="shared" si="14"/>
        <v>4.66646658125143E-2</v>
      </c>
      <c r="Z48" s="31">
        <v>466222.5</v>
      </c>
      <c r="AA48" s="31">
        <f t="shared" si="6"/>
        <v>4114.25</v>
      </c>
      <c r="AB48" s="31">
        <f t="shared" si="7"/>
        <v>8.9032169410523387E-3</v>
      </c>
      <c r="AC48" s="31">
        <f t="shared" si="8"/>
        <v>8.863816989956138E-3</v>
      </c>
    </row>
    <row r="49" spans="1:29">
      <c r="A49" s="30">
        <v>35064</v>
      </c>
      <c r="B49" s="41">
        <v>1995</v>
      </c>
      <c r="C49" s="31" t="s">
        <v>100</v>
      </c>
      <c r="D49" s="31">
        <v>88625</v>
      </c>
      <c r="E49" s="31">
        <v>7188600</v>
      </c>
      <c r="F49" s="31">
        <v>676800</v>
      </c>
      <c r="G49" s="31">
        <v>9.4149069359819704E-2</v>
      </c>
      <c r="H49" s="31">
        <f t="shared" si="9"/>
        <v>-9.6121311810619392E-4</v>
      </c>
      <c r="I49" s="31">
        <v>84600</v>
      </c>
      <c r="J49" s="31">
        <v>165.6</v>
      </c>
      <c r="K49" s="31">
        <f t="shared" si="2"/>
        <v>-6.2287655719139301E-2</v>
      </c>
      <c r="L49" s="31">
        <f t="shared" si="3"/>
        <v>-6.4312046218700319E-2</v>
      </c>
      <c r="M49" s="31">
        <v>179.9</v>
      </c>
      <c r="N49" s="31">
        <f t="shared" si="10"/>
        <v>-2.0152505446623059E-2</v>
      </c>
      <c r="O49" s="31">
        <f t="shared" si="11"/>
        <v>-2.0358337229902636E-2</v>
      </c>
      <c r="P49" s="31">
        <v>345525</v>
      </c>
      <c r="Q49" s="31">
        <f t="shared" si="4"/>
        <v>1.4099512504365697E-2</v>
      </c>
      <c r="R49" s="31">
        <v>3046.2</v>
      </c>
      <c r="S49" s="31">
        <v>105.6</v>
      </c>
      <c r="T49" s="31">
        <v>2940.6</v>
      </c>
      <c r="U49" s="31">
        <v>3.4666141476857697E-2</v>
      </c>
      <c r="V49" s="31">
        <f t="shared" si="5"/>
        <v>33.199999999999818</v>
      </c>
      <c r="W49" s="31">
        <v>10073.4</v>
      </c>
      <c r="X49" s="31">
        <f t="shared" si="12"/>
        <v>4.4276043664410292E-2</v>
      </c>
      <c r="Y49" s="31">
        <f t="shared" si="14"/>
        <v>4.3323864150618417E-2</v>
      </c>
      <c r="Z49" s="31">
        <v>470336.75</v>
      </c>
      <c r="AA49" s="31">
        <f t="shared" si="6"/>
        <v>4114.25</v>
      </c>
      <c r="AB49" s="31">
        <f t="shared" si="7"/>
        <v>8.8246491750183509E-3</v>
      </c>
      <c r="AC49" s="31">
        <f t="shared" si="8"/>
        <v>8.785939524522772E-3</v>
      </c>
    </row>
    <row r="50" spans="1:29">
      <c r="A50" s="30">
        <v>35155</v>
      </c>
      <c r="B50" s="41">
        <v>1996</v>
      </c>
      <c r="C50" s="31" t="s">
        <v>97</v>
      </c>
      <c r="D50" s="31">
        <v>67175</v>
      </c>
      <c r="E50" s="31">
        <v>7238350</v>
      </c>
      <c r="F50" s="31">
        <v>713600</v>
      </c>
      <c r="G50" s="31">
        <v>9.8586003716316595E-2</v>
      </c>
      <c r="H50" s="31">
        <f t="shared" si="9"/>
        <v>4.4369343564968911E-3</v>
      </c>
      <c r="I50" s="31">
        <v>39100</v>
      </c>
      <c r="J50" s="31">
        <v>156.30000000000001</v>
      </c>
      <c r="K50" s="31">
        <f t="shared" si="2"/>
        <v>-5.6159420289854989E-2</v>
      </c>
      <c r="L50" s="31">
        <f t="shared" si="3"/>
        <v>-5.7798004523728304E-2</v>
      </c>
      <c r="M50" s="31">
        <v>188.2</v>
      </c>
      <c r="N50" s="31">
        <f t="shared" si="10"/>
        <v>4.6136742634796946E-2</v>
      </c>
      <c r="O50" s="31">
        <f t="shared" si="11"/>
        <v>4.5104086194791684E-2</v>
      </c>
      <c r="P50" s="31">
        <v>323436</v>
      </c>
      <c r="Q50" s="31">
        <f t="shared" si="4"/>
        <v>-6.3928803993922312E-2</v>
      </c>
      <c r="R50" s="31">
        <v>3065.3</v>
      </c>
      <c r="S50" s="31">
        <v>91.8</v>
      </c>
      <c r="T50" s="31">
        <v>2973.5</v>
      </c>
      <c r="U50" s="31">
        <v>2.9948129576043699E-2</v>
      </c>
      <c r="V50" s="31">
        <f t="shared" si="5"/>
        <v>32.900000000000091</v>
      </c>
      <c r="W50" s="31">
        <v>10957.2</v>
      </c>
      <c r="X50" s="31">
        <f t="shared" si="12"/>
        <v>8.7736017630591467E-2</v>
      </c>
      <c r="Y50" s="31">
        <f t="shared" si="14"/>
        <v>8.4098488139887323E-2</v>
      </c>
      <c r="Z50" s="31">
        <v>474451</v>
      </c>
      <c r="AA50" s="31">
        <f t="shared" si="6"/>
        <v>4114.25</v>
      </c>
      <c r="AB50" s="31">
        <f t="shared" si="7"/>
        <v>8.7474559451286016E-3</v>
      </c>
      <c r="AC50" s="31">
        <f t="shared" si="8"/>
        <v>8.709418611360346E-3</v>
      </c>
    </row>
    <row r="51" spans="1:29">
      <c r="A51" s="30">
        <v>35246</v>
      </c>
      <c r="B51" s="41">
        <v>1996</v>
      </c>
      <c r="C51" s="31" t="s">
        <v>98</v>
      </c>
      <c r="D51" s="31">
        <v>67175</v>
      </c>
      <c r="E51" s="31">
        <v>7288100</v>
      </c>
      <c r="F51" s="31">
        <v>750400</v>
      </c>
      <c r="G51" s="31">
        <v>0.102962363304565</v>
      </c>
      <c r="H51" s="31">
        <f t="shared" si="9"/>
        <v>4.3763595882484047E-3</v>
      </c>
      <c r="I51" s="31">
        <v>39100</v>
      </c>
      <c r="J51" s="31">
        <v>150.80000000000001</v>
      </c>
      <c r="K51" s="31">
        <f t="shared" si="2"/>
        <v>-3.5188739603326913E-2</v>
      </c>
      <c r="L51" s="31">
        <f t="shared" si="3"/>
        <v>-3.5822781853575202E-2</v>
      </c>
      <c r="M51" s="31">
        <v>188.7</v>
      </c>
      <c r="N51" s="31">
        <f t="shared" si="10"/>
        <v>2.6567481402763882E-3</v>
      </c>
      <c r="O51" s="31">
        <f t="shared" si="11"/>
        <v>2.6532252232253578E-3</v>
      </c>
      <c r="P51" s="31">
        <v>335139</v>
      </c>
      <c r="Q51" s="31">
        <f t="shared" si="4"/>
        <v>3.6183356212666551E-2</v>
      </c>
      <c r="R51" s="31">
        <v>3191.8</v>
      </c>
      <c r="S51" s="31">
        <v>92.8</v>
      </c>
      <c r="T51" s="31">
        <v>3099</v>
      </c>
      <c r="U51" s="31">
        <v>2.9074503926343899E-2</v>
      </c>
      <c r="V51" s="31">
        <f t="shared" si="5"/>
        <v>125.5</v>
      </c>
      <c r="W51" s="31">
        <v>11020.9</v>
      </c>
      <c r="X51" s="31">
        <f t="shared" si="12"/>
        <v>5.8135290037599763E-3</v>
      </c>
      <c r="Y51" s="31">
        <f t="shared" si="14"/>
        <v>5.796695653293011E-3</v>
      </c>
      <c r="Z51" s="31">
        <v>477587.5</v>
      </c>
      <c r="AA51" s="31">
        <f t="shared" si="6"/>
        <v>3136.5</v>
      </c>
      <c r="AB51" s="31">
        <f t="shared" si="7"/>
        <v>6.6107985861554308E-3</v>
      </c>
      <c r="AC51" s="31">
        <f t="shared" si="8"/>
        <v>6.5890430853693402E-3</v>
      </c>
    </row>
    <row r="52" spans="1:29">
      <c r="A52" s="30">
        <v>35338</v>
      </c>
      <c r="B52" s="41">
        <v>1996</v>
      </c>
      <c r="C52" s="31" t="s">
        <v>99</v>
      </c>
      <c r="D52" s="31">
        <v>67175</v>
      </c>
      <c r="E52" s="31">
        <v>7337850</v>
      </c>
      <c r="F52" s="31">
        <v>787200</v>
      </c>
      <c r="G52" s="31">
        <v>0.107279380199922</v>
      </c>
      <c r="H52" s="31">
        <f t="shared" si="9"/>
        <v>4.3170168953570037E-3</v>
      </c>
      <c r="I52" s="31">
        <v>39100</v>
      </c>
      <c r="J52" s="31">
        <v>150.4</v>
      </c>
      <c r="K52" s="31">
        <f t="shared" si="2"/>
        <v>-2.6525198938992522E-3</v>
      </c>
      <c r="L52" s="31">
        <f t="shared" si="3"/>
        <v>-2.6560440581162963E-3</v>
      </c>
      <c r="M52" s="31">
        <v>179.9</v>
      </c>
      <c r="N52" s="31">
        <f t="shared" si="10"/>
        <v>-4.6634870164281805E-2</v>
      </c>
      <c r="O52" s="31">
        <f t="shared" si="11"/>
        <v>-4.7757311418016986E-2</v>
      </c>
      <c r="P52" s="31">
        <v>356968</v>
      </c>
      <c r="Q52" s="31">
        <f t="shared" si="4"/>
        <v>6.5134168210801979E-2</v>
      </c>
      <c r="R52" s="31">
        <v>3179.4</v>
      </c>
      <c r="S52" s="31">
        <v>82.9</v>
      </c>
      <c r="T52" s="31">
        <v>3096.5</v>
      </c>
      <c r="U52" s="31">
        <v>2.60741033126307E-2</v>
      </c>
      <c r="V52" s="31">
        <f t="shared" si="5"/>
        <v>-2.5</v>
      </c>
      <c r="W52" s="31">
        <v>11902.4</v>
      </c>
      <c r="X52" s="31">
        <f t="shared" si="12"/>
        <v>7.998439328911422E-2</v>
      </c>
      <c r="Y52" s="31">
        <f t="shared" si="14"/>
        <v>7.6946590373488985E-2</v>
      </c>
      <c r="Z52" s="31">
        <v>480724</v>
      </c>
      <c r="AA52" s="31">
        <f t="shared" si="6"/>
        <v>3136.5</v>
      </c>
      <c r="AB52" s="31">
        <f t="shared" si="7"/>
        <v>6.5673829402987938E-3</v>
      </c>
      <c r="AC52" s="31">
        <f t="shared" si="8"/>
        <v>6.545911636537078E-3</v>
      </c>
    </row>
    <row r="53" spans="1:29">
      <c r="A53" s="30">
        <v>35430</v>
      </c>
      <c r="B53" s="41">
        <v>1996</v>
      </c>
      <c r="C53" s="31" t="s">
        <v>100</v>
      </c>
      <c r="D53" s="31">
        <v>67175</v>
      </c>
      <c r="E53" s="31">
        <v>7387600</v>
      </c>
      <c r="F53" s="31">
        <v>824000</v>
      </c>
      <c r="G53" s="31">
        <v>0.11153825328929599</v>
      </c>
      <c r="H53" s="31">
        <f t="shared" si="9"/>
        <v>4.2588730893739907E-3</v>
      </c>
      <c r="I53" s="31">
        <v>39100</v>
      </c>
      <c r="J53" s="31">
        <v>151.5</v>
      </c>
      <c r="K53" s="31">
        <f t="shared" si="2"/>
        <v>7.3138297872339386E-3</v>
      </c>
      <c r="L53" s="31">
        <f t="shared" si="3"/>
        <v>7.2872134336842802E-3</v>
      </c>
      <c r="M53" s="31">
        <v>196.7</v>
      </c>
      <c r="N53" s="31">
        <f t="shared" si="10"/>
        <v>9.3385214007781991E-2</v>
      </c>
      <c r="O53" s="31">
        <f t="shared" si="11"/>
        <v>8.9278584438525863E-2</v>
      </c>
      <c r="P53" s="31">
        <v>366112</v>
      </c>
      <c r="Q53" s="31">
        <f t="shared" si="4"/>
        <v>2.5615741467022168E-2</v>
      </c>
      <c r="R53" s="31">
        <v>3206.5</v>
      </c>
      <c r="S53" s="31">
        <v>82.3</v>
      </c>
      <c r="T53" s="31">
        <v>3124.2</v>
      </c>
      <c r="U53" s="31">
        <v>2.56666156406542E-2</v>
      </c>
      <c r="V53" s="31">
        <f t="shared" si="5"/>
        <v>27.699999999999818</v>
      </c>
      <c r="W53" s="31">
        <v>13451.5</v>
      </c>
      <c r="X53" s="31">
        <f t="shared" si="12"/>
        <v>0.13015022180400604</v>
      </c>
      <c r="Y53" s="31">
        <f t="shared" si="14"/>
        <v>0.12235056353811992</v>
      </c>
      <c r="Z53" s="31">
        <v>483860.5</v>
      </c>
      <c r="AA53" s="31">
        <f t="shared" si="6"/>
        <v>3136.5</v>
      </c>
      <c r="AB53" s="31">
        <f t="shared" si="7"/>
        <v>6.5245338281425536E-3</v>
      </c>
      <c r="AC53" s="31">
        <f t="shared" si="8"/>
        <v>6.5033411887539527E-3</v>
      </c>
    </row>
    <row r="54" spans="1:29">
      <c r="A54" s="30">
        <v>35520</v>
      </c>
      <c r="B54" s="41">
        <v>1997</v>
      </c>
      <c r="C54" s="31" t="s">
        <v>97</v>
      </c>
      <c r="D54" s="31">
        <v>114025</v>
      </c>
      <c r="E54" s="31">
        <v>7511225</v>
      </c>
      <c r="F54" s="31">
        <v>844275</v>
      </c>
      <c r="G54" s="31">
        <v>0.112401772014552</v>
      </c>
      <c r="H54" s="31">
        <f t="shared" si="9"/>
        <v>8.6351872525600171E-4</v>
      </c>
      <c r="I54" s="31">
        <v>78450</v>
      </c>
      <c r="J54" s="31">
        <v>153.4</v>
      </c>
      <c r="K54" s="31">
        <f t="shared" si="2"/>
        <v>1.2541254125412626E-2</v>
      </c>
      <c r="L54" s="31">
        <f t="shared" si="3"/>
        <v>1.2463263983732063E-2</v>
      </c>
      <c r="M54" s="31">
        <v>221.7</v>
      </c>
      <c r="N54" s="31">
        <f t="shared" si="10"/>
        <v>0.12709710218607007</v>
      </c>
      <c r="O54" s="31">
        <f t="shared" si="11"/>
        <v>0.11964539122725232</v>
      </c>
      <c r="P54" s="31">
        <v>342372</v>
      </c>
      <c r="Q54" s="31">
        <f t="shared" si="4"/>
        <v>-6.4843545144655179E-2</v>
      </c>
      <c r="R54" s="31">
        <v>3216.1</v>
      </c>
      <c r="S54" s="31">
        <v>71.5</v>
      </c>
      <c r="T54" s="31">
        <v>3144.6</v>
      </c>
      <c r="U54" s="31">
        <v>2.2231895099318E-2</v>
      </c>
      <c r="V54" s="31">
        <f t="shared" si="5"/>
        <v>20.400000000000091</v>
      </c>
      <c r="W54" s="31">
        <v>12534.3</v>
      </c>
      <c r="X54" s="31">
        <f t="shared" si="12"/>
        <v>-6.8185704196558006E-2</v>
      </c>
      <c r="Y54" s="31">
        <f t="shared" si="14"/>
        <v>-7.0621737579931079E-2</v>
      </c>
      <c r="Z54" s="31">
        <v>486997</v>
      </c>
      <c r="AA54" s="31">
        <f t="shared" si="6"/>
        <v>3136.5</v>
      </c>
      <c r="AB54" s="31">
        <f t="shared" si="7"/>
        <v>6.4822402324637984E-3</v>
      </c>
      <c r="AC54" s="31">
        <f t="shared" si="8"/>
        <v>6.4613208674813476E-3</v>
      </c>
    </row>
    <row r="55" spans="1:29">
      <c r="A55" s="30">
        <v>35611</v>
      </c>
      <c r="B55" s="41">
        <v>1997</v>
      </c>
      <c r="C55" s="31" t="s">
        <v>98</v>
      </c>
      <c r="D55" s="31">
        <v>114025</v>
      </c>
      <c r="E55" s="31">
        <v>7634850</v>
      </c>
      <c r="F55" s="31">
        <v>864550</v>
      </c>
      <c r="G55" s="31">
        <v>0.113237326208111</v>
      </c>
      <c r="H55" s="31">
        <f t="shared" si="9"/>
        <v>8.355541935590044E-4</v>
      </c>
      <c r="I55" s="31">
        <v>78450</v>
      </c>
      <c r="J55" s="31">
        <v>157</v>
      </c>
      <c r="K55" s="31">
        <f t="shared" si="2"/>
        <v>2.3468057366362371E-2</v>
      </c>
      <c r="L55" s="31">
        <f t="shared" si="3"/>
        <v>2.3196916415152168E-2</v>
      </c>
      <c r="M55" s="31">
        <v>225</v>
      </c>
      <c r="N55" s="31">
        <f t="shared" si="10"/>
        <v>1.4884979702300516E-2</v>
      </c>
      <c r="O55" s="31">
        <f t="shared" si="11"/>
        <v>1.4775285582154459E-2</v>
      </c>
      <c r="P55" s="31">
        <v>360198</v>
      </c>
      <c r="Q55" s="31">
        <f t="shared" si="4"/>
        <v>5.2066173635694435E-2</v>
      </c>
      <c r="R55" s="31">
        <v>3213.1</v>
      </c>
      <c r="S55" s="31">
        <v>68.2</v>
      </c>
      <c r="T55" s="31">
        <v>3144.9</v>
      </c>
      <c r="U55" s="31">
        <v>2.1225606073707399E-2</v>
      </c>
      <c r="V55" s="31">
        <f t="shared" si="5"/>
        <v>0.3000000000001819</v>
      </c>
      <c r="W55" s="31">
        <v>15196.8</v>
      </c>
      <c r="X55" s="31">
        <f t="shared" si="12"/>
        <v>0.21241712740240781</v>
      </c>
      <c r="Y55" s="31">
        <f t="shared" si="14"/>
        <v>0.19261599295953707</v>
      </c>
      <c r="Z55" s="31">
        <v>482541.75</v>
      </c>
      <c r="AA55" s="31">
        <f t="shared" si="6"/>
        <v>-4455.25</v>
      </c>
      <c r="AB55" s="31">
        <f t="shared" si="7"/>
        <v>-9.1484136452586462E-3</v>
      </c>
      <c r="AC55" s="31">
        <f t="shared" si="8"/>
        <v>-9.1905173662694562E-3</v>
      </c>
    </row>
    <row r="56" spans="1:29">
      <c r="A56" s="30">
        <v>35703</v>
      </c>
      <c r="B56" s="41">
        <v>1997</v>
      </c>
      <c r="C56" s="31" t="s">
        <v>99</v>
      </c>
      <c r="D56" s="31">
        <v>114025</v>
      </c>
      <c r="E56" s="31">
        <v>7758475</v>
      </c>
      <c r="F56" s="31">
        <v>884825</v>
      </c>
      <c r="G56" s="31">
        <v>0.1140462526463</v>
      </c>
      <c r="H56" s="31">
        <f t="shared" si="9"/>
        <v>8.0892643818900045E-4</v>
      </c>
      <c r="I56" s="31">
        <v>78450</v>
      </c>
      <c r="J56" s="31">
        <v>158</v>
      </c>
      <c r="K56" s="31">
        <f t="shared" si="2"/>
        <v>6.3694267515923553E-3</v>
      </c>
      <c r="L56" s="31">
        <f t="shared" si="3"/>
        <v>6.3492276786587445E-3</v>
      </c>
      <c r="M56" s="31">
        <v>209.5</v>
      </c>
      <c r="N56" s="31">
        <f t="shared" si="10"/>
        <v>-6.8888888888888888E-2</v>
      </c>
      <c r="O56" s="31">
        <f t="shared" si="11"/>
        <v>-7.1376662842227712E-2</v>
      </c>
      <c r="P56" s="31">
        <v>379362</v>
      </c>
      <c r="Q56" s="31">
        <f t="shared" si="4"/>
        <v>5.320407109423142E-2</v>
      </c>
      <c r="R56" s="31">
        <v>3213.3</v>
      </c>
      <c r="S56" s="31">
        <v>69.599999999999994</v>
      </c>
      <c r="T56" s="31">
        <v>3143.7</v>
      </c>
      <c r="U56" s="31">
        <v>2.16599749218888E-2</v>
      </c>
      <c r="V56" s="31">
        <f t="shared" si="5"/>
        <v>-1.2000000000002728</v>
      </c>
      <c r="W56" s="31">
        <v>15049.3</v>
      </c>
      <c r="X56" s="31">
        <f t="shared" si="12"/>
        <v>-9.7059907348915342E-3</v>
      </c>
      <c r="Y56" s="31">
        <f t="shared" si="14"/>
        <v>-9.7534008873871765E-3</v>
      </c>
      <c r="Z56" s="31">
        <v>478086.5</v>
      </c>
      <c r="AA56" s="31">
        <f t="shared" si="6"/>
        <v>-4455.25</v>
      </c>
      <c r="AB56" s="31">
        <f t="shared" si="7"/>
        <v>-9.2328798492565811E-3</v>
      </c>
      <c r="AC56" s="31">
        <f t="shared" si="8"/>
        <v>-9.2757670702329834E-3</v>
      </c>
    </row>
    <row r="57" spans="1:29">
      <c r="A57" s="30">
        <v>35795</v>
      </c>
      <c r="B57" s="41">
        <v>1997</v>
      </c>
      <c r="C57" s="31" t="s">
        <v>100</v>
      </c>
      <c r="D57" s="31">
        <v>114025</v>
      </c>
      <c r="E57" s="31">
        <v>7882100</v>
      </c>
      <c r="F57" s="31">
        <v>905100</v>
      </c>
      <c r="G57" s="31">
        <v>0.114829804239987</v>
      </c>
      <c r="H57" s="31">
        <f t="shared" si="9"/>
        <v>7.8355159368699578E-4</v>
      </c>
      <c r="I57" s="31">
        <v>78450</v>
      </c>
      <c r="J57" s="31">
        <v>159</v>
      </c>
      <c r="K57" s="31">
        <f t="shared" si="2"/>
        <v>6.3291139240506666E-3</v>
      </c>
      <c r="L57" s="31">
        <f t="shared" si="3"/>
        <v>6.3091691932647556E-3</v>
      </c>
      <c r="M57" s="31">
        <v>196</v>
      </c>
      <c r="N57" s="31">
        <f t="shared" si="10"/>
        <v>-6.4439140811455853E-2</v>
      </c>
      <c r="O57" s="31">
        <f t="shared" si="11"/>
        <v>-6.66090801316752E-2</v>
      </c>
      <c r="P57" s="31">
        <v>370184</v>
      </c>
      <c r="Q57" s="31">
        <f t="shared" si="4"/>
        <v>-2.4193250773667407E-2</v>
      </c>
      <c r="R57" s="31">
        <v>3296.9</v>
      </c>
      <c r="S57" s="31">
        <v>75.599999999999994</v>
      </c>
      <c r="T57" s="31">
        <v>3221.3</v>
      </c>
      <c r="U57" s="31">
        <v>2.2930632022033E-2</v>
      </c>
      <c r="V57" s="31">
        <f t="shared" si="5"/>
        <v>77.600000000000364</v>
      </c>
      <c r="W57" s="31">
        <v>10722.8</v>
      </c>
      <c r="X57" s="31">
        <f t="shared" si="12"/>
        <v>-0.28748845461250694</v>
      </c>
      <c r="Y57" s="31">
        <f t="shared" si="14"/>
        <v>-0.33895916291799388</v>
      </c>
      <c r="Z57" s="31">
        <v>473631.25</v>
      </c>
      <c r="AA57" s="31">
        <f t="shared" si="6"/>
        <v>-4455.25</v>
      </c>
      <c r="AB57" s="31">
        <f t="shared" si="7"/>
        <v>-9.3189203209043114E-3</v>
      </c>
      <c r="AC57" s="31">
        <f t="shared" si="8"/>
        <v>-9.3626131171891409E-3</v>
      </c>
    </row>
    <row r="58" spans="1:29">
      <c r="A58" s="30">
        <v>35885</v>
      </c>
      <c r="B58" s="41">
        <v>1998</v>
      </c>
      <c r="C58" s="31" t="s">
        <v>97</v>
      </c>
      <c r="D58" s="31">
        <v>184175</v>
      </c>
      <c r="E58" s="31">
        <v>8070100</v>
      </c>
      <c r="F58" s="31">
        <v>1022125</v>
      </c>
      <c r="G58" s="31">
        <v>0.12665580352164199</v>
      </c>
      <c r="H58" s="31">
        <f t="shared" si="9"/>
        <v>1.1825999281654995E-2</v>
      </c>
      <c r="I58" s="31">
        <v>63525</v>
      </c>
      <c r="J58" s="31">
        <v>154</v>
      </c>
      <c r="K58" s="31">
        <f t="shared" si="2"/>
        <v>-3.1446540880503138E-2</v>
      </c>
      <c r="L58" s="31">
        <f t="shared" si="3"/>
        <v>-3.1951599806602358E-2</v>
      </c>
      <c r="M58" s="31">
        <v>164.9</v>
      </c>
      <c r="N58" s="31">
        <f t="shared" si="10"/>
        <v>-0.15867346938775506</v>
      </c>
      <c r="O58" s="31">
        <f t="shared" si="11"/>
        <v>-0.17277542966496395</v>
      </c>
      <c r="P58" s="31">
        <v>333226</v>
      </c>
      <c r="Q58" s="31">
        <f t="shared" si="4"/>
        <v>-9.9836837896829733E-2</v>
      </c>
      <c r="R58" s="31">
        <v>3246.8</v>
      </c>
      <c r="S58" s="31">
        <v>105.6</v>
      </c>
      <c r="T58" s="31">
        <v>3141.2</v>
      </c>
      <c r="U58" s="31">
        <v>3.25243306905319E-2</v>
      </c>
      <c r="V58" s="31">
        <f t="shared" si="5"/>
        <v>-80.100000000000364</v>
      </c>
      <c r="W58" s="31">
        <v>11518.7</v>
      </c>
      <c r="X58" s="31">
        <f t="shared" si="12"/>
        <v>7.4225015854068044E-2</v>
      </c>
      <c r="Y58" s="31">
        <f t="shared" si="14"/>
        <v>7.1599486110511534E-2</v>
      </c>
      <c r="Z58" s="31">
        <v>469176</v>
      </c>
      <c r="AA58" s="31">
        <f t="shared" si="6"/>
        <v>-4455.25</v>
      </c>
      <c r="AB58" s="31">
        <f t="shared" si="7"/>
        <v>-9.4065794856230678E-3</v>
      </c>
      <c r="AC58" s="31">
        <f t="shared" si="8"/>
        <v>-9.4511007697253187E-3</v>
      </c>
    </row>
    <row r="59" spans="1:29">
      <c r="A59" s="30">
        <v>35976</v>
      </c>
      <c r="B59" s="41">
        <v>1998</v>
      </c>
      <c r="C59" s="31" t="s">
        <v>98</v>
      </c>
      <c r="D59" s="31">
        <v>184175</v>
      </c>
      <c r="E59" s="31">
        <v>8258100</v>
      </c>
      <c r="F59" s="31">
        <v>1139150</v>
      </c>
      <c r="G59" s="31">
        <v>0.13794335258715701</v>
      </c>
      <c r="H59" s="31">
        <f t="shared" si="9"/>
        <v>1.1287549065515018E-2</v>
      </c>
      <c r="I59" s="31">
        <v>63525</v>
      </c>
      <c r="J59" s="31">
        <v>143.80000000000001</v>
      </c>
      <c r="K59" s="31">
        <f t="shared" si="2"/>
        <v>-6.62337662337662E-2</v>
      </c>
      <c r="L59" s="31">
        <f t="shared" si="3"/>
        <v>-6.852915712668281E-2</v>
      </c>
      <c r="M59" s="31">
        <v>150.80000000000001</v>
      </c>
      <c r="N59" s="31">
        <f t="shared" si="10"/>
        <v>-8.5506367495451707E-2</v>
      </c>
      <c r="O59" s="31">
        <f t="shared" si="11"/>
        <v>-8.9384773991697433E-2</v>
      </c>
      <c r="P59" s="31">
        <v>338647</v>
      </c>
      <c r="Q59" s="31">
        <f t="shared" si="4"/>
        <v>1.6268238372755928E-2</v>
      </c>
      <c r="R59" s="31">
        <v>3257.7</v>
      </c>
      <c r="S59" s="31">
        <v>140.30000000000001</v>
      </c>
      <c r="T59" s="31">
        <v>3117.4</v>
      </c>
      <c r="U59" s="31">
        <v>4.3067196228826599E-2</v>
      </c>
      <c r="V59" s="31">
        <f t="shared" si="5"/>
        <v>-23.799999999999727</v>
      </c>
      <c r="W59" s="31">
        <v>8543.1</v>
      </c>
      <c r="X59" s="31">
        <f t="shared" si="12"/>
        <v>-0.25832776268155266</v>
      </c>
      <c r="Y59" s="31">
        <f t="shared" si="14"/>
        <v>-0.29884786208694858</v>
      </c>
      <c r="Z59" s="31">
        <v>470572.25</v>
      </c>
      <c r="AA59" s="31">
        <f t="shared" si="6"/>
        <v>1396.25</v>
      </c>
      <c r="AB59" s="31">
        <f t="shared" si="7"/>
        <v>2.9759621122991131E-3</v>
      </c>
      <c r="AC59" s="31">
        <f t="shared" si="8"/>
        <v>2.9715427028778668E-3</v>
      </c>
    </row>
    <row r="60" spans="1:29">
      <c r="A60" s="30">
        <v>36068</v>
      </c>
      <c r="B60" s="41">
        <v>1998</v>
      </c>
      <c r="C60" s="31" t="s">
        <v>99</v>
      </c>
      <c r="D60" s="31">
        <v>184175</v>
      </c>
      <c r="E60" s="31">
        <v>8446100</v>
      </c>
      <c r="F60" s="31">
        <v>1256175</v>
      </c>
      <c r="G60" s="31">
        <v>0.148728407193853</v>
      </c>
      <c r="H60" s="31">
        <f t="shared" si="9"/>
        <v>1.0785054606695987E-2</v>
      </c>
      <c r="I60" s="31">
        <v>63525</v>
      </c>
      <c r="J60" s="31">
        <v>129</v>
      </c>
      <c r="K60" s="31">
        <f t="shared" si="2"/>
        <v>-0.10292072322670387</v>
      </c>
      <c r="L60" s="31">
        <f t="shared" si="3"/>
        <v>-0.10861104092527432</v>
      </c>
      <c r="M60" s="31">
        <v>113.9</v>
      </c>
      <c r="N60" s="31">
        <f t="shared" si="10"/>
        <v>-0.24469496021220161</v>
      </c>
      <c r="O60" s="31">
        <f t="shared" si="11"/>
        <v>-0.28063358512071929</v>
      </c>
      <c r="P60" s="31">
        <v>347992</v>
      </c>
      <c r="Q60" s="31">
        <f t="shared" si="4"/>
        <v>2.7595106408738301E-2</v>
      </c>
      <c r="R60" s="31">
        <v>3290.2</v>
      </c>
      <c r="S60" s="31">
        <v>175.7</v>
      </c>
      <c r="T60" s="31">
        <v>3114.5</v>
      </c>
      <c r="U60" s="31">
        <v>5.3401008922166801E-2</v>
      </c>
      <c r="V60" s="31">
        <f t="shared" si="5"/>
        <v>-2.9000000000000909</v>
      </c>
      <c r="W60" s="31">
        <v>7883.46</v>
      </c>
      <c r="X60" s="31">
        <f t="shared" si="12"/>
        <v>-7.7213189591600284E-2</v>
      </c>
      <c r="Y60" s="31">
        <f t="shared" si="14"/>
        <v>-8.0357045796821805E-2</v>
      </c>
      <c r="Z60" s="31">
        <v>471968.5</v>
      </c>
      <c r="AA60" s="31">
        <f t="shared" si="6"/>
        <v>1396.25</v>
      </c>
      <c r="AB60" s="31">
        <f t="shared" si="7"/>
        <v>2.9671320397663958E-3</v>
      </c>
      <c r="AC60" s="31">
        <f t="shared" si="8"/>
        <v>2.9627387915819614E-3</v>
      </c>
    </row>
    <row r="61" spans="1:29">
      <c r="A61" s="30">
        <v>36160</v>
      </c>
      <c r="B61" s="41">
        <v>1998</v>
      </c>
      <c r="C61" s="31" t="s">
        <v>100</v>
      </c>
      <c r="D61" s="31">
        <v>184175</v>
      </c>
      <c r="E61" s="31">
        <v>8634100</v>
      </c>
      <c r="F61" s="31">
        <v>1373200</v>
      </c>
      <c r="G61" s="31">
        <v>0.15904379147797701</v>
      </c>
      <c r="H61" s="31">
        <f t="shared" si="9"/>
        <v>1.0315384284124013E-2</v>
      </c>
      <c r="I61" s="31">
        <v>63525</v>
      </c>
      <c r="J61" s="31">
        <v>116.9</v>
      </c>
      <c r="K61" s="31">
        <f t="shared" si="2"/>
        <v>-9.3798449612403023E-2</v>
      </c>
      <c r="L61" s="31">
        <f t="shared" si="3"/>
        <v>-9.84935358836493E-2</v>
      </c>
      <c r="M61" s="31">
        <v>108.3</v>
      </c>
      <c r="N61" s="31">
        <f t="shared" si="10"/>
        <v>-4.9165935030728747E-2</v>
      </c>
      <c r="O61" s="31">
        <f t="shared" si="11"/>
        <v>-5.0415716446191569E-2</v>
      </c>
      <c r="P61" s="31">
        <v>346828</v>
      </c>
      <c r="Q61" s="31">
        <f t="shared" si="4"/>
        <v>-3.3449044805627937E-3</v>
      </c>
      <c r="R61" s="31">
        <v>3309.6</v>
      </c>
      <c r="S61" s="31">
        <v>194.6</v>
      </c>
      <c r="T61" s="31">
        <v>3115</v>
      </c>
      <c r="U61" s="31">
        <v>5.8798646471313797E-2</v>
      </c>
      <c r="V61" s="31">
        <f t="shared" si="5"/>
        <v>0.5</v>
      </c>
      <c r="W61" s="31">
        <v>10048.58</v>
      </c>
      <c r="X61" s="31">
        <f t="shared" si="12"/>
        <v>0.27464083029532715</v>
      </c>
      <c r="Y61" s="31">
        <f t="shared" si="14"/>
        <v>0.24266443719584904</v>
      </c>
      <c r="Z61" s="31">
        <v>473364.75</v>
      </c>
      <c r="AA61" s="31">
        <f t="shared" si="6"/>
        <v>1396.25</v>
      </c>
      <c r="AB61" s="31">
        <f t="shared" si="7"/>
        <v>2.9583542121984774E-3</v>
      </c>
      <c r="AC61" s="31">
        <f t="shared" si="8"/>
        <v>2.9539868936394554E-3</v>
      </c>
    </row>
    <row r="62" spans="1:29">
      <c r="A62" s="30">
        <v>36250</v>
      </c>
      <c r="B62" s="41">
        <v>1999</v>
      </c>
      <c r="C62" s="31" t="s">
        <v>97</v>
      </c>
      <c r="D62" s="31">
        <v>106750</v>
      </c>
      <c r="E62" s="31">
        <v>8722625</v>
      </c>
      <c r="F62" s="31">
        <v>1344200</v>
      </c>
      <c r="G62" s="31">
        <v>0.154104985597799</v>
      </c>
      <c r="H62" s="31">
        <f t="shared" si="9"/>
        <v>-4.9388058801780044E-3</v>
      </c>
      <c r="I62" s="31">
        <v>125300</v>
      </c>
      <c r="J62" s="31">
        <v>107</v>
      </c>
      <c r="K62" s="31">
        <f t="shared" si="2"/>
        <v>-8.4687767322497942E-2</v>
      </c>
      <c r="L62" s="31">
        <f t="shared" si="3"/>
        <v>-8.8490034016116645E-2</v>
      </c>
      <c r="M62" s="31">
        <v>101.5</v>
      </c>
      <c r="N62" s="31">
        <f t="shared" si="10"/>
        <v>-6.2788550323176318E-2</v>
      </c>
      <c r="O62" s="31">
        <f t="shared" si="11"/>
        <v>-6.4846355525102858E-2</v>
      </c>
      <c r="P62" s="31">
        <v>323079</v>
      </c>
      <c r="Q62" s="31">
        <f t="shared" si="4"/>
        <v>-6.8474863621160953E-2</v>
      </c>
      <c r="R62" s="31">
        <v>3296.9</v>
      </c>
      <c r="S62" s="31">
        <v>204.2</v>
      </c>
      <c r="T62" s="31">
        <v>3092.7</v>
      </c>
      <c r="U62" s="31">
        <v>6.1936972003025399E-2</v>
      </c>
      <c r="V62" s="31">
        <f t="shared" si="5"/>
        <v>-22.300000000000182</v>
      </c>
      <c r="W62" s="31">
        <v>10942.2</v>
      </c>
      <c r="X62" s="31">
        <f t="shared" si="12"/>
        <v>8.892997816606929E-2</v>
      </c>
      <c r="Y62" s="31">
        <f t="shared" si="14"/>
        <v>8.5195542678829547E-2</v>
      </c>
      <c r="Z62" s="31">
        <v>474761</v>
      </c>
      <c r="AA62" s="31">
        <f t="shared" si="6"/>
        <v>1396.25</v>
      </c>
      <c r="AB62" s="31">
        <f t="shared" si="7"/>
        <v>2.9496281672853897E-3</v>
      </c>
      <c r="AC62" s="31">
        <f t="shared" si="8"/>
        <v>2.9452865494663475E-3</v>
      </c>
    </row>
    <row r="63" spans="1:29">
      <c r="A63" s="30">
        <v>36341</v>
      </c>
      <c r="B63" s="41">
        <v>1999</v>
      </c>
      <c r="C63" s="31" t="s">
        <v>98</v>
      </c>
      <c r="D63" s="31">
        <v>106750</v>
      </c>
      <c r="E63" s="31">
        <v>8811150</v>
      </c>
      <c r="F63" s="31">
        <v>1315200</v>
      </c>
      <c r="G63" s="31">
        <v>0.14926541938339499</v>
      </c>
      <c r="H63" s="31">
        <f t="shared" si="9"/>
        <v>-4.8395662144040119E-3</v>
      </c>
      <c r="I63" s="31">
        <v>125300</v>
      </c>
      <c r="J63" s="31">
        <v>99.4</v>
      </c>
      <c r="K63" s="31">
        <f t="shared" si="2"/>
        <v>-7.1028037383177534E-2</v>
      </c>
      <c r="L63" s="31">
        <f t="shared" si="3"/>
        <v>-7.3676720799377787E-2</v>
      </c>
      <c r="M63" s="31">
        <v>101.6</v>
      </c>
      <c r="N63" s="31">
        <f t="shared" si="10"/>
        <v>9.8522167487669066E-4</v>
      </c>
      <c r="O63" s="31">
        <f t="shared" si="11"/>
        <v>9.8473666253933801E-4</v>
      </c>
      <c r="P63" s="31">
        <v>340160</v>
      </c>
      <c r="Q63" s="31">
        <f t="shared" si="4"/>
        <v>5.2869422029905966E-2</v>
      </c>
      <c r="R63" s="31">
        <v>3325.8</v>
      </c>
      <c r="S63" s="31">
        <v>202.5</v>
      </c>
      <c r="T63" s="31">
        <v>3123.3</v>
      </c>
      <c r="U63" s="31">
        <v>6.0887605095607797E-2</v>
      </c>
      <c r="V63" s="31">
        <f t="shared" si="5"/>
        <v>30.600000000000364</v>
      </c>
      <c r="W63" s="31">
        <v>13532.14</v>
      </c>
      <c r="X63" s="31">
        <f t="shared" si="12"/>
        <v>0.23669280400650683</v>
      </c>
      <c r="Y63" s="31">
        <f t="shared" si="14"/>
        <v>0.21244072304312109</v>
      </c>
      <c r="Z63" s="31">
        <v>480828.5</v>
      </c>
      <c r="AA63" s="31">
        <f t="shared" si="6"/>
        <v>6067.5</v>
      </c>
      <c r="AB63" s="31">
        <f t="shared" si="7"/>
        <v>1.2780114626096184E-2</v>
      </c>
      <c r="AC63" s="31">
        <f t="shared" si="8"/>
        <v>1.2699138157062147E-2</v>
      </c>
    </row>
    <row r="64" spans="1:29">
      <c r="A64" s="30">
        <v>36433</v>
      </c>
      <c r="B64" s="41">
        <v>1999</v>
      </c>
      <c r="C64" s="31" t="s">
        <v>99</v>
      </c>
      <c r="D64" s="31">
        <v>106750</v>
      </c>
      <c r="E64" s="31">
        <v>8899675</v>
      </c>
      <c r="F64" s="31">
        <v>1286200</v>
      </c>
      <c r="G64" s="31">
        <v>0.144522131426148</v>
      </c>
      <c r="H64" s="31">
        <f t="shared" si="9"/>
        <v>-4.7432879572469888E-3</v>
      </c>
      <c r="I64" s="31">
        <v>125300</v>
      </c>
      <c r="J64" s="31">
        <v>96.7</v>
      </c>
      <c r="K64" s="31">
        <f t="shared" si="2"/>
        <v>-2.7162977867203231E-2</v>
      </c>
      <c r="L64" s="31">
        <f t="shared" si="3"/>
        <v>-2.7538711203279723E-2</v>
      </c>
      <c r="M64" s="31">
        <v>99.8</v>
      </c>
      <c r="N64" s="31">
        <f t="shared" si="10"/>
        <v>-1.7716535433070835E-2</v>
      </c>
      <c r="O64" s="31">
        <f t="shared" si="11"/>
        <v>-1.7875351826963193E-2</v>
      </c>
      <c r="P64" s="31">
        <v>361917</v>
      </c>
      <c r="Q64" s="31">
        <f t="shared" si="4"/>
        <v>6.3961077140169298E-2</v>
      </c>
      <c r="R64" s="31">
        <v>3315.8</v>
      </c>
      <c r="S64" s="31">
        <v>214.4</v>
      </c>
      <c r="T64" s="31">
        <v>3101.4</v>
      </c>
      <c r="U64" s="31">
        <v>6.4660109397204998E-2</v>
      </c>
      <c r="V64" s="31">
        <f t="shared" si="5"/>
        <v>-21.900000000000091</v>
      </c>
      <c r="W64" s="31">
        <v>12733.24</v>
      </c>
      <c r="X64" s="31">
        <f t="shared" si="12"/>
        <v>-5.9037225449928843E-2</v>
      </c>
      <c r="Y64" s="31">
        <f t="shared" si="14"/>
        <v>-6.0851699637201169E-2</v>
      </c>
      <c r="Z64" s="31">
        <v>486896</v>
      </c>
      <c r="AA64" s="31">
        <f t="shared" si="6"/>
        <v>6067.5</v>
      </c>
      <c r="AB64" s="31">
        <f t="shared" si="7"/>
        <v>1.2618844348868619E-2</v>
      </c>
      <c r="AC64" s="31">
        <f t="shared" si="8"/>
        <v>1.2539890245085339E-2</v>
      </c>
    </row>
    <row r="65" spans="1:29">
      <c r="A65" s="30">
        <v>36525</v>
      </c>
      <c r="B65" s="41">
        <v>1999</v>
      </c>
      <c r="C65" s="31" t="s">
        <v>100</v>
      </c>
      <c r="D65" s="31">
        <v>106750</v>
      </c>
      <c r="E65" s="31">
        <v>8988200</v>
      </c>
      <c r="F65" s="31">
        <v>1257200</v>
      </c>
      <c r="G65" s="31">
        <v>0.13987227698538099</v>
      </c>
      <c r="H65" s="31">
        <f t="shared" si="9"/>
        <v>-4.649854440767015E-3</v>
      </c>
      <c r="I65" s="31">
        <v>125300</v>
      </c>
      <c r="J65" s="31">
        <v>96.9</v>
      </c>
      <c r="K65" s="31">
        <f t="shared" si="2"/>
        <v>2.0682523267838704E-3</v>
      </c>
      <c r="L65" s="31">
        <f t="shared" si="3"/>
        <v>2.0661164374719087E-3</v>
      </c>
      <c r="M65" s="31">
        <v>97.2</v>
      </c>
      <c r="N65" s="31">
        <f t="shared" si="10"/>
        <v>-2.6052104208416749E-2</v>
      </c>
      <c r="O65" s="31">
        <f t="shared" si="11"/>
        <v>-2.6397471851024812E-2</v>
      </c>
      <c r="P65" s="31">
        <v>375796</v>
      </c>
      <c r="Q65" s="31">
        <f t="shared" si="4"/>
        <v>3.8348571633827655E-2</v>
      </c>
      <c r="R65" s="31">
        <v>3339.8</v>
      </c>
      <c r="S65" s="31">
        <v>208.7</v>
      </c>
      <c r="T65" s="31">
        <v>3131.1</v>
      </c>
      <c r="U65" s="31">
        <v>6.2488769955396303E-2</v>
      </c>
      <c r="V65" s="31">
        <f t="shared" si="5"/>
        <v>29.699999999999818</v>
      </c>
      <c r="W65" s="31">
        <v>16962.099999999999</v>
      </c>
      <c r="X65" s="31">
        <f t="shared" si="12"/>
        <v>0.33211185841152746</v>
      </c>
      <c r="Y65" s="31">
        <f t="shared" si="14"/>
        <v>0.2867655463786925</v>
      </c>
      <c r="Z65" s="31">
        <v>492963.5</v>
      </c>
      <c r="AA65" s="31">
        <f t="shared" si="6"/>
        <v>6067.5</v>
      </c>
      <c r="AB65" s="31">
        <f t="shared" si="7"/>
        <v>1.2461593440899144E-2</v>
      </c>
      <c r="AC65" s="31">
        <f t="shared" si="8"/>
        <v>1.2384586875055092E-2</v>
      </c>
    </row>
    <row r="66" spans="1:29">
      <c r="A66" s="30">
        <v>36616</v>
      </c>
      <c r="B66" s="41">
        <v>2000</v>
      </c>
      <c r="C66" s="31" t="s">
        <v>97</v>
      </c>
      <c r="D66" s="31">
        <v>23900</v>
      </c>
      <c r="E66" s="31">
        <v>9010000</v>
      </c>
      <c r="F66" s="31">
        <v>1175000</v>
      </c>
      <c r="G66" s="31">
        <v>0.13041065482796901</v>
      </c>
      <c r="H66" s="31">
        <f t="shared" si="9"/>
        <v>-9.4616221574119752E-3</v>
      </c>
      <c r="I66" s="31">
        <v>105950</v>
      </c>
      <c r="J66" s="31">
        <v>95.3</v>
      </c>
      <c r="K66" s="31">
        <f t="shared" si="2"/>
        <v>-1.6511867905056876E-2</v>
      </c>
      <c r="L66" s="31">
        <f t="shared" si="3"/>
        <v>-1.664970823656424E-2</v>
      </c>
      <c r="M66" s="31">
        <v>95.9</v>
      </c>
      <c r="N66" s="31">
        <f t="shared" si="10"/>
        <v>-1.3374485596707841E-2</v>
      </c>
      <c r="O66" s="31">
        <f t="shared" si="11"/>
        <v>-1.3464729577000878E-2</v>
      </c>
      <c r="P66" s="31">
        <v>357580</v>
      </c>
      <c r="Q66" s="31">
        <f t="shared" si="4"/>
        <v>-4.8473107749949396E-2</v>
      </c>
      <c r="R66" s="31">
        <v>3337.1</v>
      </c>
      <c r="S66" s="31">
        <v>182.6</v>
      </c>
      <c r="T66" s="31">
        <v>3154.5</v>
      </c>
      <c r="U66" s="31">
        <v>5.4718168697355303E-2</v>
      </c>
      <c r="V66" s="31">
        <f t="shared" si="5"/>
        <v>23.400000000000091</v>
      </c>
      <c r="W66" s="31">
        <v>17406.54</v>
      </c>
      <c r="X66" s="31">
        <f t="shared" si="12"/>
        <v>2.6201944334722782E-2</v>
      </c>
      <c r="Y66" s="31">
        <f t="shared" si="14"/>
        <v>2.586455421767906E-2</v>
      </c>
      <c r="Z66" s="31">
        <v>499031</v>
      </c>
      <c r="AA66" s="31">
        <f t="shared" si="6"/>
        <v>6067.5</v>
      </c>
      <c r="AB66" s="31">
        <f t="shared" si="7"/>
        <v>1.2308213488422481E-2</v>
      </c>
      <c r="AC66" s="31">
        <f t="shared" si="8"/>
        <v>1.2233083279688216E-2</v>
      </c>
    </row>
    <row r="67" spans="1:29">
      <c r="A67" s="30">
        <v>36707</v>
      </c>
      <c r="B67" s="41">
        <v>2000</v>
      </c>
      <c r="C67" s="31" t="s">
        <v>98</v>
      </c>
      <c r="D67" s="31">
        <v>23900</v>
      </c>
      <c r="E67" s="31">
        <v>9031800</v>
      </c>
      <c r="F67" s="31">
        <v>1092800</v>
      </c>
      <c r="G67" s="31">
        <v>0.12099470758874201</v>
      </c>
      <c r="H67" s="31">
        <f t="shared" si="9"/>
        <v>-9.4159472392270072E-3</v>
      </c>
      <c r="I67" s="31">
        <v>105950</v>
      </c>
      <c r="J67" s="31">
        <v>98.1</v>
      </c>
      <c r="K67" s="31">
        <f t="shared" si="2"/>
        <v>2.9380902413431276E-2</v>
      </c>
      <c r="L67" s="31">
        <f t="shared" si="3"/>
        <v>2.8957555911160976E-2</v>
      </c>
      <c r="M67" s="31">
        <v>91.9</v>
      </c>
      <c r="N67" s="31">
        <f t="shared" si="10"/>
        <v>-4.1710114702815382E-2</v>
      </c>
      <c r="O67" s="31">
        <f t="shared" si="11"/>
        <v>-4.2604952527751115E-2</v>
      </c>
      <c r="P67" s="31">
        <v>365382</v>
      </c>
      <c r="Q67" s="31">
        <f t="shared" si="4"/>
        <v>2.1818893674142803E-2</v>
      </c>
      <c r="R67" s="31">
        <v>3365.9</v>
      </c>
      <c r="S67" s="31">
        <v>168.1</v>
      </c>
      <c r="T67" s="31">
        <v>3197.8</v>
      </c>
      <c r="U67" s="31">
        <v>4.9942069277361403E-2</v>
      </c>
      <c r="V67" s="31">
        <f t="shared" si="5"/>
        <v>43.300000000000182</v>
      </c>
      <c r="W67" s="31">
        <v>16155.78</v>
      </c>
      <c r="X67" s="31">
        <f t="shared" si="12"/>
        <v>-7.1855750769538318E-2</v>
      </c>
      <c r="Y67" s="31">
        <f t="shared" si="14"/>
        <v>-7.4568117294533054E-2</v>
      </c>
      <c r="Z67" s="31">
        <v>502362.5</v>
      </c>
      <c r="AA67" s="31">
        <f t="shared" si="6"/>
        <v>3331.5</v>
      </c>
      <c r="AB67" s="31">
        <f t="shared" si="7"/>
        <v>6.6759379677816533E-3</v>
      </c>
      <c r="AC67" s="31">
        <f t="shared" si="8"/>
        <v>6.6537525780275483E-3</v>
      </c>
    </row>
    <row r="68" spans="1:29">
      <c r="A68" s="30">
        <v>36799</v>
      </c>
      <c r="B68" s="41">
        <v>2000</v>
      </c>
      <c r="C68" s="31" t="s">
        <v>99</v>
      </c>
      <c r="D68" s="31">
        <v>23900</v>
      </c>
      <c r="E68" s="31">
        <v>9053600</v>
      </c>
      <c r="F68" s="31">
        <v>1010600</v>
      </c>
      <c r="G68" s="31">
        <v>0.111624105328267</v>
      </c>
      <c r="H68" s="31">
        <f t="shared" si="9"/>
        <v>-9.3706022604750083E-3</v>
      </c>
      <c r="I68" s="31">
        <v>105950</v>
      </c>
      <c r="J68" s="31">
        <v>98.8</v>
      </c>
      <c r="K68" s="31">
        <f t="shared" ref="K68:K131" si="15">J68/J67-1</f>
        <v>7.135575942915473E-3</v>
      </c>
      <c r="L68" s="31">
        <f t="shared" ref="L68:L131" si="16">LOG(J68/J67,EXP(1))</f>
        <v>7.1102381825048121E-3</v>
      </c>
      <c r="M68" s="31">
        <v>85.8</v>
      </c>
      <c r="N68" s="31">
        <f t="shared" ref="N68:N131" si="17">M68/M67-1</f>
        <v>-6.6376496191512646E-2</v>
      </c>
      <c r="O68" s="31">
        <f t="shared" ref="O68:O131" si="18">LOG(M68/M67,EXP(1))</f>
        <v>-6.8682022867724915E-2</v>
      </c>
      <c r="P68" s="31">
        <v>388058</v>
      </c>
      <c r="Q68" s="31">
        <f t="shared" ref="Q68:Q131" si="19">P68/P67-1</f>
        <v>6.2061075805595278E-2</v>
      </c>
      <c r="R68" s="31">
        <v>3391.6</v>
      </c>
      <c r="S68" s="31">
        <v>167.2</v>
      </c>
      <c r="T68" s="31">
        <v>3224.4</v>
      </c>
      <c r="U68" s="31">
        <v>4.9298263985717197E-2</v>
      </c>
      <c r="V68" s="31">
        <f t="shared" ref="V68:V131" si="20">T68-T67</f>
        <v>26.599999999999909</v>
      </c>
      <c r="W68" s="31">
        <v>15648.98</v>
      </c>
      <c r="X68" s="31">
        <f t="shared" si="12"/>
        <v>-3.1369577946716354E-2</v>
      </c>
      <c r="Y68" s="31">
        <f t="shared" si="14"/>
        <v>-3.1872141233180114E-2</v>
      </c>
      <c r="Z68" s="31">
        <v>505694</v>
      </c>
      <c r="AA68" s="31">
        <f t="shared" ref="AA68:AA131" si="21">Z68-Z67</f>
        <v>3331.5</v>
      </c>
      <c r="AB68" s="31">
        <f t="shared" ref="AB68:AB131" si="22">Z68/Z67-1</f>
        <v>6.6316653810745141E-3</v>
      </c>
      <c r="AC68" s="31">
        <f t="shared" ref="AC68:AC131" si="23">LOG(Z68/Z67,EXP(1))</f>
        <v>6.6097726251970572E-3</v>
      </c>
    </row>
    <row r="69" spans="1:29">
      <c r="A69" s="30">
        <v>36891</v>
      </c>
      <c r="B69" s="41">
        <v>2000</v>
      </c>
      <c r="C69" s="31" t="s">
        <v>100</v>
      </c>
      <c r="D69" s="31">
        <v>23900</v>
      </c>
      <c r="E69" s="31">
        <v>9075400</v>
      </c>
      <c r="F69" s="31">
        <v>928400</v>
      </c>
      <c r="G69" s="31">
        <v>0.10229852127729901</v>
      </c>
      <c r="H69" s="31">
        <f t="shared" si="9"/>
        <v>-9.3255840509679916E-3</v>
      </c>
      <c r="I69" s="31">
        <v>105950</v>
      </c>
      <c r="J69" s="31">
        <v>101.6</v>
      </c>
      <c r="K69" s="31">
        <f t="shared" si="15"/>
        <v>2.8340080971659853E-2</v>
      </c>
      <c r="L69" s="31">
        <f t="shared" si="16"/>
        <v>2.7945930390559322E-2</v>
      </c>
      <c r="M69" s="31">
        <v>86</v>
      </c>
      <c r="N69" s="31">
        <f t="shared" si="17"/>
        <v>2.3310023310023631E-3</v>
      </c>
      <c r="O69" s="31">
        <f t="shared" si="18"/>
        <v>2.3282897595911681E-3</v>
      </c>
      <c r="P69" s="31">
        <v>397295</v>
      </c>
      <c r="Q69" s="31">
        <f t="shared" si="19"/>
        <v>2.3803142829164736E-2</v>
      </c>
      <c r="R69" s="31">
        <v>3402.2</v>
      </c>
      <c r="S69" s="31">
        <v>149.6</v>
      </c>
      <c r="T69" s="31">
        <v>3252.6</v>
      </c>
      <c r="U69" s="31">
        <v>4.3971550247064797E-2</v>
      </c>
      <c r="V69" s="31">
        <f t="shared" si="20"/>
        <v>28.199999999999818</v>
      </c>
      <c r="W69" s="31">
        <v>15095.53</v>
      </c>
      <c r="X69" s="31">
        <f t="shared" si="12"/>
        <v>-3.5366522290909641E-2</v>
      </c>
      <c r="Y69" s="31">
        <f t="shared" si="14"/>
        <v>-3.6007065636960885E-2</v>
      </c>
      <c r="Z69" s="31">
        <v>509025.5</v>
      </c>
      <c r="AA69" s="31">
        <f t="shared" si="21"/>
        <v>3331.5</v>
      </c>
      <c r="AB69" s="31">
        <f t="shared" si="22"/>
        <v>6.587976127855999E-3</v>
      </c>
      <c r="AC69" s="31">
        <f t="shared" si="23"/>
        <v>6.5663702538664975E-3</v>
      </c>
    </row>
    <row r="70" spans="1:29">
      <c r="A70" s="30">
        <v>36981</v>
      </c>
      <c r="B70" s="41">
        <v>2001</v>
      </c>
      <c r="C70" s="31" t="s">
        <v>97</v>
      </c>
      <c r="D70" s="31">
        <v>19050</v>
      </c>
      <c r="E70" s="31">
        <v>9096975</v>
      </c>
      <c r="F70" s="31">
        <v>949425</v>
      </c>
      <c r="G70" s="31">
        <v>0.104367111045155</v>
      </c>
      <c r="H70" s="31">
        <f t="shared" si="9"/>
        <v>2.0685897678559967E-3</v>
      </c>
      <c r="I70" s="31">
        <v>700</v>
      </c>
      <c r="J70" s="31">
        <v>104.6</v>
      </c>
      <c r="K70" s="31">
        <f t="shared" si="15"/>
        <v>2.9527559055118058E-2</v>
      </c>
      <c r="L70" s="31">
        <f t="shared" si="16"/>
        <v>2.9100016486440956E-2</v>
      </c>
      <c r="M70" s="31">
        <v>85.5</v>
      </c>
      <c r="N70" s="31">
        <f t="shared" si="17"/>
        <v>-5.8139534883721034E-3</v>
      </c>
      <c r="O70" s="31">
        <f t="shared" si="18"/>
        <v>-5.8309203107932096E-3</v>
      </c>
      <c r="P70" s="31">
        <v>364910</v>
      </c>
      <c r="Q70" s="31">
        <f t="shared" si="19"/>
        <v>-8.1513736644055479E-2</v>
      </c>
      <c r="R70" s="31">
        <v>3406.5</v>
      </c>
      <c r="S70" s="31">
        <v>150.1</v>
      </c>
      <c r="T70" s="31">
        <v>3256.4</v>
      </c>
      <c r="U70" s="31">
        <v>4.4062822869078401E-2</v>
      </c>
      <c r="V70" s="31">
        <f t="shared" si="20"/>
        <v>3.8000000000001819</v>
      </c>
      <c r="W70" s="31">
        <v>12760.64</v>
      </c>
      <c r="X70" s="31">
        <f t="shared" si="12"/>
        <v>-0.15467426450081589</v>
      </c>
      <c r="Y70" s="31">
        <f t="shared" si="14"/>
        <v>-0.16803324010767356</v>
      </c>
      <c r="Z70" s="31">
        <v>512357</v>
      </c>
      <c r="AA70" s="31">
        <f t="shared" si="21"/>
        <v>3331.5</v>
      </c>
      <c r="AB70" s="31">
        <f t="shared" si="22"/>
        <v>6.5448587546204084E-3</v>
      </c>
      <c r="AC70" s="31">
        <f t="shared" si="23"/>
        <v>6.5235341602962486E-3</v>
      </c>
    </row>
    <row r="71" spans="1:29">
      <c r="A71" s="30">
        <v>37072</v>
      </c>
      <c r="B71" s="41">
        <v>2001</v>
      </c>
      <c r="C71" s="31" t="s">
        <v>98</v>
      </c>
      <c r="D71" s="31">
        <v>19050</v>
      </c>
      <c r="E71" s="31">
        <v>9118550</v>
      </c>
      <c r="F71" s="31">
        <v>970450</v>
      </c>
      <c r="G71" s="31">
        <v>0.10642591201451999</v>
      </c>
      <c r="H71" s="31">
        <f t="shared" si="9"/>
        <v>2.0588009693649906E-3</v>
      </c>
      <c r="I71" s="31">
        <v>700</v>
      </c>
      <c r="J71" s="31">
        <v>103.2</v>
      </c>
      <c r="K71" s="31">
        <f t="shared" si="15"/>
        <v>-1.338432122370925E-2</v>
      </c>
      <c r="L71" s="31">
        <f t="shared" si="16"/>
        <v>-1.3474698583360046E-2</v>
      </c>
      <c r="M71" s="31">
        <v>82.1</v>
      </c>
      <c r="N71" s="31">
        <f t="shared" si="17"/>
        <v>-3.9766081871345116E-2</v>
      </c>
      <c r="O71" s="31">
        <f t="shared" si="18"/>
        <v>-4.0578359484332083E-2</v>
      </c>
      <c r="P71" s="31">
        <v>369404</v>
      </c>
      <c r="Q71" s="31">
        <f t="shared" si="19"/>
        <v>1.23153654325725E-2</v>
      </c>
      <c r="R71" s="31">
        <v>3412.7</v>
      </c>
      <c r="S71" s="31">
        <v>153.1</v>
      </c>
      <c r="T71" s="31">
        <v>3259.6</v>
      </c>
      <c r="U71" s="31">
        <v>4.4861842029488501E-2</v>
      </c>
      <c r="V71" s="31">
        <f t="shared" si="20"/>
        <v>3.1999999999998181</v>
      </c>
      <c r="W71" s="31">
        <v>13042.53</v>
      </c>
      <c r="X71" s="31">
        <f t="shared" si="12"/>
        <v>2.2090584798254653E-2</v>
      </c>
      <c r="Y71" s="31">
        <f t="shared" si="14"/>
        <v>2.1850122685629782E-2</v>
      </c>
      <c r="Z71" s="31">
        <v>511280.75</v>
      </c>
      <c r="AA71" s="31">
        <f t="shared" si="21"/>
        <v>-1076.25</v>
      </c>
      <c r="AB71" s="31">
        <f t="shared" si="22"/>
        <v>-2.1005861147598281E-3</v>
      </c>
      <c r="AC71" s="31">
        <f t="shared" si="23"/>
        <v>-2.102795440233726E-3</v>
      </c>
    </row>
    <row r="72" spans="1:29">
      <c r="A72" s="30">
        <v>37164</v>
      </c>
      <c r="B72" s="41">
        <v>2001</v>
      </c>
      <c r="C72" s="31" t="s">
        <v>99</v>
      </c>
      <c r="D72" s="31">
        <v>19050</v>
      </c>
      <c r="E72" s="31">
        <v>9140125</v>
      </c>
      <c r="F72" s="31">
        <v>991475</v>
      </c>
      <c r="G72" s="31">
        <v>0.108474993503918</v>
      </c>
      <c r="H72" s="31">
        <f t="shared" si="9"/>
        <v>2.0490814893980025E-3</v>
      </c>
      <c r="I72" s="31">
        <v>700</v>
      </c>
      <c r="J72" s="31">
        <v>100.6</v>
      </c>
      <c r="K72" s="31">
        <f t="shared" si="15"/>
        <v>-2.5193798449612448E-2</v>
      </c>
      <c r="L72" s="31">
        <f t="shared" si="16"/>
        <v>-2.5516595381823572E-2</v>
      </c>
      <c r="M72" s="31">
        <v>76.099999999999994</v>
      </c>
      <c r="N72" s="31">
        <f t="shared" si="17"/>
        <v>-7.3081607795371539E-2</v>
      </c>
      <c r="O72" s="31">
        <f t="shared" si="18"/>
        <v>-7.5889751590742432E-2</v>
      </c>
      <c r="P72" s="31">
        <v>388518</v>
      </c>
      <c r="Q72" s="31">
        <f t="shared" si="19"/>
        <v>5.1742807332892937E-2</v>
      </c>
      <c r="R72" s="31">
        <v>3438.1</v>
      </c>
      <c r="S72" s="31">
        <v>185.6</v>
      </c>
      <c r="T72" s="31">
        <v>3252.5</v>
      </c>
      <c r="U72" s="31">
        <v>5.39833049741743E-2</v>
      </c>
      <c r="V72" s="31">
        <f t="shared" si="20"/>
        <v>-7.0999999999999091</v>
      </c>
      <c r="W72" s="31">
        <v>9950.7000000000007</v>
      </c>
      <c r="X72" s="31">
        <f t="shared" si="12"/>
        <v>-0.23705753408272778</v>
      </c>
      <c r="Y72" s="31">
        <f t="shared" si="14"/>
        <v>-0.27057265562955179</v>
      </c>
      <c r="Z72" s="31">
        <v>510204.5</v>
      </c>
      <c r="AA72" s="31">
        <f t="shared" si="21"/>
        <v>-1076.25</v>
      </c>
      <c r="AB72" s="31">
        <f t="shared" si="22"/>
        <v>-2.1050078650526327E-3</v>
      </c>
      <c r="AC72" s="31">
        <f t="shared" si="23"/>
        <v>-2.107226508162841E-3</v>
      </c>
    </row>
    <row r="73" spans="1:29">
      <c r="A73" s="30">
        <v>37256</v>
      </c>
      <c r="B73" s="41">
        <v>2001</v>
      </c>
      <c r="C73" s="31" t="s">
        <v>100</v>
      </c>
      <c r="D73" s="31">
        <v>19050</v>
      </c>
      <c r="E73" s="31">
        <v>9161700</v>
      </c>
      <c r="F73" s="31">
        <v>1012500</v>
      </c>
      <c r="G73" s="31">
        <v>0.110514424178919</v>
      </c>
      <c r="H73" s="31">
        <f t="shared" si="9"/>
        <v>2.0394306750010083E-3</v>
      </c>
      <c r="I73" s="31">
        <v>700</v>
      </c>
      <c r="J73" s="31">
        <v>95.6</v>
      </c>
      <c r="K73" s="31">
        <f t="shared" si="15"/>
        <v>-4.9701789264413487E-2</v>
      </c>
      <c r="L73" s="31">
        <f t="shared" si="16"/>
        <v>-5.0979437608283197E-2</v>
      </c>
      <c r="M73" s="31">
        <v>71.2</v>
      </c>
      <c r="N73" s="31">
        <f t="shared" si="17"/>
        <v>-6.4388961892246965E-2</v>
      </c>
      <c r="O73" s="31">
        <f t="shared" si="18"/>
        <v>-6.6555446449709982E-2</v>
      </c>
      <c r="P73" s="31">
        <v>393942</v>
      </c>
      <c r="Q73" s="31">
        <f t="shared" si="19"/>
        <v>1.3960743131592457E-2</v>
      </c>
      <c r="R73" s="31">
        <v>3446.1</v>
      </c>
      <c r="S73" s="31">
        <v>209.6</v>
      </c>
      <c r="T73" s="31">
        <v>3236.5</v>
      </c>
      <c r="U73" s="31">
        <v>6.0822378968639998E-2</v>
      </c>
      <c r="V73" s="31">
        <f t="shared" si="20"/>
        <v>-16</v>
      </c>
      <c r="W73" s="31">
        <v>11397.21</v>
      </c>
      <c r="X73" s="31">
        <f t="shared" si="12"/>
        <v>0.14536766257650191</v>
      </c>
      <c r="Y73" s="31">
        <f t="shared" si="14"/>
        <v>0.13572568815066974</v>
      </c>
      <c r="Z73" s="31">
        <v>509128.25</v>
      </c>
      <c r="AA73" s="31">
        <f t="shared" si="21"/>
        <v>-1076.25</v>
      </c>
      <c r="AB73" s="31">
        <f t="shared" si="22"/>
        <v>-2.1094482702523898E-3</v>
      </c>
      <c r="AC73" s="31">
        <f t="shared" si="23"/>
        <v>-2.1116762900679309E-3</v>
      </c>
    </row>
    <row r="74" spans="1:29">
      <c r="A74" s="30">
        <v>37346</v>
      </c>
      <c r="B74" s="41">
        <v>2002</v>
      </c>
      <c r="C74" s="31" t="s">
        <v>97</v>
      </c>
      <c r="D74" s="31">
        <v>41400</v>
      </c>
      <c r="E74" s="31">
        <v>9192900</v>
      </c>
      <c r="F74" s="31">
        <v>1053000</v>
      </c>
      <c r="G74" s="31">
        <v>0.114544920536501</v>
      </c>
      <c r="H74" s="31">
        <f t="shared" si="9"/>
        <v>4.0304963575820002E-3</v>
      </c>
      <c r="I74" s="31">
        <v>50</v>
      </c>
      <c r="J74" s="31">
        <v>89.6</v>
      </c>
      <c r="K74" s="31">
        <f t="shared" si="15"/>
        <v>-6.2761506276150625E-2</v>
      </c>
      <c r="L74" s="31">
        <f t="shared" si="16"/>
        <v>-6.4817500076470816E-2</v>
      </c>
      <c r="M74" s="31">
        <v>71.2</v>
      </c>
      <c r="N74" s="31">
        <f t="shared" si="17"/>
        <v>0</v>
      </c>
      <c r="O74" s="31">
        <f t="shared" si="18"/>
        <v>0</v>
      </c>
      <c r="P74" s="31">
        <v>362789</v>
      </c>
      <c r="Q74" s="31">
        <f t="shared" si="19"/>
        <v>-7.9080169161957814E-2</v>
      </c>
      <c r="R74" s="31">
        <v>3450.4</v>
      </c>
      <c r="S74" s="31">
        <v>236.5</v>
      </c>
      <c r="T74" s="31">
        <v>3213.9</v>
      </c>
      <c r="U74" s="31">
        <v>6.8542779588926198E-2</v>
      </c>
      <c r="V74" s="31">
        <f t="shared" si="20"/>
        <v>-22.599999999999909</v>
      </c>
      <c r="W74" s="31">
        <v>11032.92</v>
      </c>
      <c r="X74" s="31">
        <f t="shared" si="12"/>
        <v>-3.1963085702553462E-2</v>
      </c>
      <c r="Y74" s="31">
        <f t="shared" si="14"/>
        <v>-3.2485057827865448E-2</v>
      </c>
      <c r="Z74" s="31">
        <v>508052</v>
      </c>
      <c r="AA74" s="31">
        <f t="shared" si="21"/>
        <v>-1076.25</v>
      </c>
      <c r="AB74" s="31">
        <f t="shared" si="22"/>
        <v>-2.1139074486634657E-3</v>
      </c>
      <c r="AC74" s="31">
        <f t="shared" si="23"/>
        <v>-2.1161449047537085E-3</v>
      </c>
    </row>
    <row r="75" spans="1:29">
      <c r="A75" s="30">
        <v>37437</v>
      </c>
      <c r="B75" s="41">
        <v>2002</v>
      </c>
      <c r="C75" s="31" t="s">
        <v>98</v>
      </c>
      <c r="D75" s="31">
        <v>41400</v>
      </c>
      <c r="E75" s="31">
        <v>9224100</v>
      </c>
      <c r="F75" s="31">
        <v>1093500</v>
      </c>
      <c r="G75" s="31">
        <v>0.118548151039126</v>
      </c>
      <c r="H75" s="31">
        <f t="shared" ref="H75:H138" si="24">G75-G74</f>
        <v>4.0032305026249937E-3</v>
      </c>
      <c r="I75" s="31">
        <v>50</v>
      </c>
      <c r="J75" s="31">
        <v>85.4</v>
      </c>
      <c r="K75" s="31">
        <f t="shared" si="15"/>
        <v>-4.6874999999999889E-2</v>
      </c>
      <c r="L75" s="31">
        <f t="shared" si="16"/>
        <v>-4.8009219186360488E-2</v>
      </c>
      <c r="M75" s="31">
        <v>68.8</v>
      </c>
      <c r="N75" s="31">
        <f t="shared" si="17"/>
        <v>-3.3707865168539408E-2</v>
      </c>
      <c r="O75" s="31">
        <f t="shared" si="18"/>
        <v>-3.4289073478632193E-2</v>
      </c>
      <c r="P75" s="31">
        <v>371237</v>
      </c>
      <c r="Q75" s="31">
        <f t="shared" si="19"/>
        <v>2.3286262813922098E-2</v>
      </c>
      <c r="R75" s="31">
        <v>3452.1</v>
      </c>
      <c r="S75" s="31">
        <v>261.5</v>
      </c>
      <c r="T75" s="31">
        <v>3190.6</v>
      </c>
      <c r="U75" s="31">
        <v>7.5750990006790794E-2</v>
      </c>
      <c r="V75" s="31">
        <f t="shared" si="20"/>
        <v>-23.300000000000182</v>
      </c>
      <c r="W75" s="31">
        <v>10598.55</v>
      </c>
      <c r="X75" s="31">
        <f t="shared" si="12"/>
        <v>-3.9370357076821128E-2</v>
      </c>
      <c r="Y75" s="31">
        <f t="shared" si="14"/>
        <v>-4.0166331469280649E-2</v>
      </c>
      <c r="Z75" s="31">
        <v>507100.5</v>
      </c>
      <c r="AA75" s="31">
        <f t="shared" si="21"/>
        <v>-951.5</v>
      </c>
      <c r="AB75" s="31">
        <f t="shared" si="22"/>
        <v>-1.8728397880531933E-3</v>
      </c>
      <c r="AC75" s="31">
        <f t="shared" si="23"/>
        <v>-1.8745957452492323E-3</v>
      </c>
    </row>
    <row r="76" spans="1:29">
      <c r="A76" s="30">
        <v>37529</v>
      </c>
      <c r="B76" s="41">
        <v>2002</v>
      </c>
      <c r="C76" s="31" t="s">
        <v>99</v>
      </c>
      <c r="D76" s="31">
        <v>41400</v>
      </c>
      <c r="E76" s="31">
        <v>9255300</v>
      </c>
      <c r="F76" s="31">
        <v>1134000</v>
      </c>
      <c r="G76" s="31">
        <v>0.122524391429775</v>
      </c>
      <c r="H76" s="31">
        <f t="shared" si="24"/>
        <v>3.9762403906490051E-3</v>
      </c>
      <c r="I76" s="31">
        <v>50</v>
      </c>
      <c r="J76" s="31">
        <v>84</v>
      </c>
      <c r="K76" s="31">
        <f t="shared" si="15"/>
        <v>-1.6393442622950838E-2</v>
      </c>
      <c r="L76" s="31">
        <f t="shared" si="16"/>
        <v>-1.6529301951210582E-2</v>
      </c>
      <c r="M76" s="31">
        <v>68.599999999999994</v>
      </c>
      <c r="N76" s="31">
        <f t="shared" si="17"/>
        <v>-2.9069767441860517E-3</v>
      </c>
      <c r="O76" s="31">
        <f t="shared" si="18"/>
        <v>-2.9112102074584415E-3</v>
      </c>
      <c r="P76" s="31">
        <v>397661</v>
      </c>
      <c r="Q76" s="31">
        <f t="shared" si="19"/>
        <v>7.1178250012795097E-2</v>
      </c>
      <c r="R76" s="31">
        <v>3501.6</v>
      </c>
      <c r="S76" s="31">
        <v>266.5</v>
      </c>
      <c r="T76" s="31">
        <v>3235.1</v>
      </c>
      <c r="U76" s="31">
        <v>7.6108062762043599E-2</v>
      </c>
      <c r="V76" s="31">
        <f t="shared" si="20"/>
        <v>44.5</v>
      </c>
      <c r="W76" s="31">
        <v>9072.2099999999991</v>
      </c>
      <c r="X76" s="31">
        <f t="shared" si="12"/>
        <v>-0.14401403965636816</v>
      </c>
      <c r="Y76" s="31">
        <f t="shared" si="14"/>
        <v>-0.15550130444262031</v>
      </c>
      <c r="Z76" s="31">
        <v>506149</v>
      </c>
      <c r="AA76" s="31">
        <f t="shared" si="21"/>
        <v>-951.5</v>
      </c>
      <c r="AB76" s="31">
        <f t="shared" si="22"/>
        <v>-1.8763538982903283E-3</v>
      </c>
      <c r="AC76" s="31">
        <f t="shared" si="23"/>
        <v>-1.8781164553985023E-3</v>
      </c>
    </row>
    <row r="77" spans="1:29">
      <c r="A77" s="30">
        <v>37621</v>
      </c>
      <c r="B77" s="41">
        <v>2002</v>
      </c>
      <c r="C77" s="31" t="s">
        <v>100</v>
      </c>
      <c r="D77" s="31">
        <v>41400</v>
      </c>
      <c r="E77" s="31">
        <v>9286500</v>
      </c>
      <c r="F77" s="31">
        <v>1174500</v>
      </c>
      <c r="G77" s="31">
        <v>0.12647391374576</v>
      </c>
      <c r="H77" s="31">
        <f t="shared" si="24"/>
        <v>3.949522315984999E-3</v>
      </c>
      <c r="I77" s="31">
        <v>50</v>
      </c>
      <c r="J77" s="31">
        <v>82.7</v>
      </c>
      <c r="K77" s="31">
        <f t="shared" si="15"/>
        <v>-1.5476190476190421E-2</v>
      </c>
      <c r="L77" s="31">
        <f t="shared" si="16"/>
        <v>-1.5597196813667929E-2</v>
      </c>
      <c r="M77" s="31">
        <v>64.900000000000006</v>
      </c>
      <c r="N77" s="31">
        <f t="shared" si="17"/>
        <v>-5.393586005830886E-2</v>
      </c>
      <c r="O77" s="31">
        <f t="shared" si="18"/>
        <v>-5.5444911021795044E-2</v>
      </c>
      <c r="P77" s="31">
        <v>410216</v>
      </c>
      <c r="Q77" s="31">
        <f t="shared" si="19"/>
        <v>3.1572117959769663E-2</v>
      </c>
      <c r="R77" s="31">
        <v>3492</v>
      </c>
      <c r="S77" s="31">
        <v>250.6</v>
      </c>
      <c r="T77" s="31">
        <v>3241.4</v>
      </c>
      <c r="U77" s="31">
        <v>7.1764033821167098E-2</v>
      </c>
      <c r="V77" s="31">
        <f t="shared" si="20"/>
        <v>6.3000000000001819</v>
      </c>
      <c r="W77" s="31">
        <v>9321.2900000000009</v>
      </c>
      <c r="X77" s="31">
        <f t="shared" si="12"/>
        <v>2.7455272750520843E-2</v>
      </c>
      <c r="Y77" s="31">
        <f t="shared" si="14"/>
        <v>2.7085136270977885E-2</v>
      </c>
      <c r="Z77" s="31">
        <v>505197.5</v>
      </c>
      <c r="AA77" s="31">
        <f t="shared" si="21"/>
        <v>-951.5</v>
      </c>
      <c r="AB77" s="31">
        <f t="shared" si="22"/>
        <v>-1.879881220747226E-3</v>
      </c>
      <c r="AC77" s="31">
        <f t="shared" si="23"/>
        <v>-1.8816504150470743E-3</v>
      </c>
    </row>
    <row r="78" spans="1:29">
      <c r="A78" s="30">
        <v>37711</v>
      </c>
      <c r="B78" s="41">
        <v>2003</v>
      </c>
      <c r="C78" s="31" t="s">
        <v>97</v>
      </c>
      <c r="D78" s="31">
        <v>74700</v>
      </c>
      <c r="E78" s="31">
        <v>9349675</v>
      </c>
      <c r="F78" s="31">
        <v>1214325</v>
      </c>
      <c r="G78" s="31">
        <v>0.129878846056146</v>
      </c>
      <c r="H78" s="31">
        <f t="shared" si="24"/>
        <v>3.4049323103859941E-3</v>
      </c>
      <c r="I78" s="31">
        <v>29375</v>
      </c>
      <c r="J78" s="31">
        <v>79.400000000000006</v>
      </c>
      <c r="K78" s="31">
        <f t="shared" si="15"/>
        <v>-3.9903264812575556E-2</v>
      </c>
      <c r="L78" s="31">
        <f t="shared" si="16"/>
        <v>-4.0721233776555572E-2</v>
      </c>
      <c r="M78" s="31">
        <v>62.1</v>
      </c>
      <c r="N78" s="31">
        <f t="shared" si="17"/>
        <v>-4.3143297380585532E-2</v>
      </c>
      <c r="O78" s="31">
        <f t="shared" si="18"/>
        <v>-4.4101634770611249E-2</v>
      </c>
      <c r="P78" s="31">
        <v>376841</v>
      </c>
      <c r="Q78" s="31">
        <f t="shared" si="19"/>
        <v>-8.135957641827718E-2</v>
      </c>
      <c r="R78" s="31">
        <v>3467.2</v>
      </c>
      <c r="S78" s="31">
        <v>256.39999999999998</v>
      </c>
      <c r="T78" s="31">
        <v>3210.8</v>
      </c>
      <c r="U78" s="31">
        <v>7.3950160794685096E-2</v>
      </c>
      <c r="V78" s="31">
        <f t="shared" si="20"/>
        <v>-30.599999999999909</v>
      </c>
      <c r="W78" s="31">
        <v>8634.4500000000007</v>
      </c>
      <c r="X78" s="31">
        <f t="shared" ref="X78:X141" si="25">W78/W77-1</f>
        <v>-7.3685080069389564E-2</v>
      </c>
      <c r="Y78" s="31">
        <f t="shared" si="14"/>
        <v>-7.6541015834047779E-2</v>
      </c>
      <c r="Z78" s="31">
        <v>504246</v>
      </c>
      <c r="AA78" s="31">
        <f t="shared" si="21"/>
        <v>-951.5</v>
      </c>
      <c r="AB78" s="31">
        <f t="shared" si="22"/>
        <v>-1.8834218300763927E-3</v>
      </c>
      <c r="AC78" s="31">
        <f t="shared" si="23"/>
        <v>-1.8851976991287481E-3</v>
      </c>
    </row>
    <row r="79" spans="1:29">
      <c r="A79" s="30">
        <v>37802</v>
      </c>
      <c r="B79" s="41">
        <v>2003</v>
      </c>
      <c r="C79" s="31" t="s">
        <v>98</v>
      </c>
      <c r="D79" s="31">
        <v>74700</v>
      </c>
      <c r="E79" s="31">
        <v>9412850</v>
      </c>
      <c r="F79" s="31">
        <v>1254150</v>
      </c>
      <c r="G79" s="31">
        <v>0.133238073484651</v>
      </c>
      <c r="H79" s="31">
        <f t="shared" si="24"/>
        <v>3.3592274285050017E-3</v>
      </c>
      <c r="I79" s="31">
        <v>29375</v>
      </c>
      <c r="J79" s="31">
        <v>74.3</v>
      </c>
      <c r="K79" s="31">
        <f t="shared" si="15"/>
        <v>-6.4231738035264607E-2</v>
      </c>
      <c r="L79" s="31">
        <f t="shared" si="16"/>
        <v>-6.6387416529376686E-2</v>
      </c>
      <c r="M79" s="31">
        <v>59</v>
      </c>
      <c r="N79" s="31">
        <f t="shared" si="17"/>
        <v>-4.9919484702093397E-2</v>
      </c>
      <c r="O79" s="31">
        <f t="shared" si="18"/>
        <v>-5.120854503371363E-2</v>
      </c>
      <c r="P79" s="31">
        <v>369147</v>
      </c>
      <c r="Q79" s="31">
        <f t="shared" si="19"/>
        <v>-2.0417098988698146E-2</v>
      </c>
      <c r="R79" s="31">
        <v>3470.9</v>
      </c>
      <c r="S79" s="31">
        <v>296.5</v>
      </c>
      <c r="T79" s="31">
        <v>3174.4</v>
      </c>
      <c r="U79" s="31">
        <v>8.54245320643751E-2</v>
      </c>
      <c r="V79" s="31">
        <f t="shared" si="20"/>
        <v>-36.400000000000091</v>
      </c>
      <c r="W79" s="31">
        <v>9577.1200000000008</v>
      </c>
      <c r="X79" s="31">
        <f t="shared" si="25"/>
        <v>0.10917545414010155</v>
      </c>
      <c r="Y79" s="31">
        <f t="shared" ref="Y79:Y142" si="26">LOG(W79/W78,EXP(1))</f>
        <v>0.10361690517826139</v>
      </c>
      <c r="Z79" s="31">
        <v>503414.25</v>
      </c>
      <c r="AA79" s="31">
        <f t="shared" si="21"/>
        <v>-831.75</v>
      </c>
      <c r="AB79" s="31">
        <f t="shared" si="22"/>
        <v>-1.6494925096084412E-3</v>
      </c>
      <c r="AC79" s="31">
        <f t="shared" si="23"/>
        <v>-1.6508544202250191E-3</v>
      </c>
    </row>
    <row r="80" spans="1:29">
      <c r="A80" s="30">
        <v>37894</v>
      </c>
      <c r="B80" s="41">
        <v>2003</v>
      </c>
      <c r="C80" s="31" t="s">
        <v>99</v>
      </c>
      <c r="D80" s="31">
        <v>74700</v>
      </c>
      <c r="E80" s="31">
        <v>9476025</v>
      </c>
      <c r="F80" s="31">
        <v>1293975</v>
      </c>
      <c r="G80" s="31">
        <v>0.13655251015061701</v>
      </c>
      <c r="H80" s="31">
        <f t="shared" si="24"/>
        <v>3.3144366659660085E-3</v>
      </c>
      <c r="I80" s="31">
        <v>29375</v>
      </c>
      <c r="J80" s="31">
        <v>71.7</v>
      </c>
      <c r="K80" s="31">
        <f t="shared" si="15"/>
        <v>-3.4993270524898978E-2</v>
      </c>
      <c r="L80" s="31">
        <f t="shared" si="16"/>
        <v>-3.5620204118138724E-2</v>
      </c>
      <c r="M80" s="31">
        <v>61.6</v>
      </c>
      <c r="N80" s="31">
        <f t="shared" si="17"/>
        <v>4.4067796610169463E-2</v>
      </c>
      <c r="O80" s="31">
        <f t="shared" si="18"/>
        <v>4.3124426633754619E-2</v>
      </c>
      <c r="P80" s="31">
        <v>413527</v>
      </c>
      <c r="Q80" s="31">
        <f t="shared" si="19"/>
        <v>0.12022310895117672</v>
      </c>
      <c r="R80" s="31">
        <v>3473.6</v>
      </c>
      <c r="S80" s="31">
        <v>296.5</v>
      </c>
      <c r="T80" s="31">
        <v>3177.1</v>
      </c>
      <c r="U80" s="31">
        <v>8.5358127494312902E-2</v>
      </c>
      <c r="V80" s="31">
        <f t="shared" si="20"/>
        <v>2.6999999999998181</v>
      </c>
      <c r="W80" s="31">
        <v>11229.87</v>
      </c>
      <c r="X80" s="31">
        <f t="shared" si="25"/>
        <v>0.17257275673688954</v>
      </c>
      <c r="Y80" s="31">
        <f t="shared" si="26"/>
        <v>0.15920027206717466</v>
      </c>
      <c r="Z80" s="31">
        <v>502582.5</v>
      </c>
      <c r="AA80" s="31">
        <f t="shared" si="21"/>
        <v>-831.75</v>
      </c>
      <c r="AB80" s="31">
        <f t="shared" si="22"/>
        <v>-1.6522178305441448E-3</v>
      </c>
      <c r="AC80" s="31">
        <f t="shared" si="23"/>
        <v>-1.6535842477105424E-3</v>
      </c>
    </row>
    <row r="81" spans="1:29">
      <c r="A81" s="30">
        <v>37986</v>
      </c>
      <c r="B81" s="41">
        <v>2003</v>
      </c>
      <c r="C81" s="31" t="s">
        <v>100</v>
      </c>
      <c r="D81" s="31">
        <v>74700</v>
      </c>
      <c r="E81" s="31">
        <v>9539200</v>
      </c>
      <c r="F81" s="31">
        <v>1333800</v>
      </c>
      <c r="G81" s="31">
        <v>0.13982304595773201</v>
      </c>
      <c r="H81" s="31">
        <f t="shared" si="24"/>
        <v>3.2705358071150048E-3</v>
      </c>
      <c r="I81" s="31">
        <v>29375</v>
      </c>
      <c r="J81" s="31">
        <v>73.099999999999994</v>
      </c>
      <c r="K81" s="31">
        <f t="shared" si="15"/>
        <v>1.9525801952580135E-2</v>
      </c>
      <c r="L81" s="31">
        <f t="shared" si="16"/>
        <v>1.9337619150158088E-2</v>
      </c>
      <c r="M81" s="31">
        <v>67.5</v>
      </c>
      <c r="N81" s="31">
        <f t="shared" si="17"/>
        <v>9.5779220779220742E-2</v>
      </c>
      <c r="O81" s="31">
        <f t="shared" si="18"/>
        <v>9.1465727339010011E-2</v>
      </c>
      <c r="P81" s="31">
        <v>429513</v>
      </c>
      <c r="Q81" s="31">
        <f t="shared" si="19"/>
        <v>3.8657693451697339E-2</v>
      </c>
      <c r="R81" s="31">
        <v>3478.3</v>
      </c>
      <c r="S81" s="31">
        <v>251.1</v>
      </c>
      <c r="T81" s="31">
        <v>3227.2</v>
      </c>
      <c r="U81" s="31">
        <v>7.2190438598910903E-2</v>
      </c>
      <c r="V81" s="31">
        <f t="shared" si="20"/>
        <v>50.099999999999909</v>
      </c>
      <c r="W81" s="31">
        <v>12575.94</v>
      </c>
      <c r="X81" s="31">
        <f t="shared" si="25"/>
        <v>0.11986514536677628</v>
      </c>
      <c r="Y81" s="31">
        <f t="shared" si="26"/>
        <v>0.11320827213510699</v>
      </c>
      <c r="Z81" s="31">
        <v>501750.75</v>
      </c>
      <c r="AA81" s="31">
        <f t="shared" si="21"/>
        <v>-831.75</v>
      </c>
      <c r="AB81" s="31">
        <f t="shared" si="22"/>
        <v>-1.6549521720314875E-3</v>
      </c>
      <c r="AC81" s="31">
        <f t="shared" si="23"/>
        <v>-1.6563231181529708E-3</v>
      </c>
    </row>
    <row r="82" spans="1:29">
      <c r="A82" s="30">
        <v>38077</v>
      </c>
      <c r="B82" s="41">
        <v>2004</v>
      </c>
      <c r="C82" s="31" t="s">
        <v>97</v>
      </c>
      <c r="D82" s="31">
        <v>69875</v>
      </c>
      <c r="E82" s="31">
        <v>9603125</v>
      </c>
      <c r="F82" s="31">
        <v>1310325</v>
      </c>
      <c r="G82" s="31">
        <v>0.13644777090790799</v>
      </c>
      <c r="H82" s="31">
        <f t="shared" si="24"/>
        <v>-3.3752750498240169E-3</v>
      </c>
      <c r="I82" s="31">
        <v>93350</v>
      </c>
      <c r="J82" s="31">
        <v>74.3</v>
      </c>
      <c r="K82" s="31">
        <f t="shared" si="15"/>
        <v>1.6415868673050671E-2</v>
      </c>
      <c r="L82" s="31">
        <f t="shared" si="16"/>
        <v>1.6282584967980716E-2</v>
      </c>
      <c r="M82" s="31">
        <v>88.6</v>
      </c>
      <c r="N82" s="31">
        <f t="shared" si="17"/>
        <v>0.31259259259259253</v>
      </c>
      <c r="O82" s="31">
        <f t="shared" si="18"/>
        <v>0.2720042597325511</v>
      </c>
      <c r="P82" s="31">
        <v>406642</v>
      </c>
      <c r="Q82" s="31">
        <f t="shared" si="19"/>
        <v>-5.3248679318204539E-2</v>
      </c>
      <c r="R82" s="31">
        <v>3497.3</v>
      </c>
      <c r="S82" s="31">
        <v>247.9</v>
      </c>
      <c r="T82" s="31">
        <v>3249.4</v>
      </c>
      <c r="U82" s="31">
        <v>7.0883250060157305E-2</v>
      </c>
      <c r="V82" s="31">
        <f t="shared" si="20"/>
        <v>22.200000000000273</v>
      </c>
      <c r="W82" s="31">
        <v>12681.67</v>
      </c>
      <c r="X82" s="31">
        <f t="shared" si="25"/>
        <v>8.4073238262905026E-3</v>
      </c>
      <c r="Y82" s="31">
        <f t="shared" si="26"/>
        <v>8.3721791238677117E-3</v>
      </c>
      <c r="Z82" s="31">
        <v>500919</v>
      </c>
      <c r="AA82" s="31">
        <f t="shared" si="21"/>
        <v>-831.75</v>
      </c>
      <c r="AB82" s="31">
        <f t="shared" si="22"/>
        <v>-1.6576955789303627E-3</v>
      </c>
      <c r="AC82" s="31">
        <f t="shared" si="23"/>
        <v>-1.6590710765609677E-3</v>
      </c>
    </row>
    <row r="83" spans="1:29">
      <c r="A83" s="30">
        <v>38168</v>
      </c>
      <c r="B83" s="41">
        <v>2004</v>
      </c>
      <c r="C83" s="31" t="s">
        <v>98</v>
      </c>
      <c r="D83" s="31">
        <v>69875</v>
      </c>
      <c r="E83" s="31">
        <v>9667050</v>
      </c>
      <c r="F83" s="31">
        <v>1286850</v>
      </c>
      <c r="G83" s="31">
        <v>0.13311713501016301</v>
      </c>
      <c r="H83" s="31">
        <f t="shared" si="24"/>
        <v>-3.3306358977449879E-3</v>
      </c>
      <c r="I83" s="31">
        <v>93350</v>
      </c>
      <c r="J83" s="31">
        <v>76.8</v>
      </c>
      <c r="K83" s="31">
        <f t="shared" si="15"/>
        <v>3.3647375504710642E-2</v>
      </c>
      <c r="L83" s="31">
        <f t="shared" si="16"/>
        <v>3.3093688429913011E-2</v>
      </c>
      <c r="M83" s="31">
        <v>97.2</v>
      </c>
      <c r="N83" s="31">
        <f t="shared" si="17"/>
        <v>9.7065462753950449E-2</v>
      </c>
      <c r="O83" s="31">
        <f t="shared" si="18"/>
        <v>9.2638853855358222E-2</v>
      </c>
      <c r="P83" s="31">
        <v>413910</v>
      </c>
      <c r="Q83" s="31">
        <f t="shared" si="19"/>
        <v>1.7873215260597819E-2</v>
      </c>
      <c r="R83" s="31">
        <v>3509.6</v>
      </c>
      <c r="S83" s="31">
        <v>238.9</v>
      </c>
      <c r="T83" s="31">
        <v>3270.7</v>
      </c>
      <c r="U83" s="31">
        <v>6.8070431744068099E-2</v>
      </c>
      <c r="V83" s="31">
        <f t="shared" si="20"/>
        <v>21.299999999999727</v>
      </c>
      <c r="W83" s="31">
        <v>12285.75</v>
      </c>
      <c r="X83" s="31">
        <f t="shared" si="25"/>
        <v>-3.1219862999116055E-2</v>
      </c>
      <c r="Y83" s="31">
        <f t="shared" si="26"/>
        <v>-3.1717589636257468E-2</v>
      </c>
      <c r="Z83" s="31">
        <v>507051</v>
      </c>
      <c r="AA83" s="31">
        <f t="shared" si="21"/>
        <v>6132</v>
      </c>
      <c r="AB83" s="31">
        <f t="shared" si="22"/>
        <v>1.2241500122774251E-2</v>
      </c>
      <c r="AC83" s="31">
        <f t="shared" si="23"/>
        <v>1.2167178881071716E-2</v>
      </c>
    </row>
    <row r="84" spans="1:29">
      <c r="A84" s="30">
        <v>38260</v>
      </c>
      <c r="B84" s="41">
        <v>2004</v>
      </c>
      <c r="C84" s="31" t="s">
        <v>99</v>
      </c>
      <c r="D84" s="31">
        <v>69875</v>
      </c>
      <c r="E84" s="31">
        <v>9730975</v>
      </c>
      <c r="F84" s="31">
        <v>1263375</v>
      </c>
      <c r="G84" s="31">
        <v>0.12983025853010599</v>
      </c>
      <c r="H84" s="31">
        <f t="shared" si="24"/>
        <v>-3.286876480057016E-3</v>
      </c>
      <c r="I84" s="31">
        <v>93350</v>
      </c>
      <c r="J84" s="31">
        <v>79</v>
      </c>
      <c r="K84" s="31">
        <f t="shared" si="15"/>
        <v>2.8645833333333481E-2</v>
      </c>
      <c r="L84" s="31">
        <f t="shared" si="16"/>
        <v>2.8243212313395154E-2</v>
      </c>
      <c r="M84" s="31">
        <v>99.4</v>
      </c>
      <c r="N84" s="31">
        <f t="shared" si="17"/>
        <v>2.2633744855967031E-2</v>
      </c>
      <c r="O84" s="31">
        <f t="shared" si="18"/>
        <v>2.2381402196134912E-2</v>
      </c>
      <c r="P84" s="31">
        <v>442088</v>
      </c>
      <c r="Q84" s="31">
        <f t="shared" si="19"/>
        <v>6.8077601410934774E-2</v>
      </c>
      <c r="R84" s="31">
        <v>3519.6</v>
      </c>
      <c r="S84" s="31">
        <v>247.3</v>
      </c>
      <c r="T84" s="31">
        <v>3272.3</v>
      </c>
      <c r="U84" s="31">
        <v>7.02636652432298E-2</v>
      </c>
      <c r="V84" s="31">
        <f t="shared" si="20"/>
        <v>1.6000000000003638</v>
      </c>
      <c r="W84" s="31">
        <v>13120.03</v>
      </c>
      <c r="X84" s="31">
        <f t="shared" si="25"/>
        <v>6.7906314225830711E-2</v>
      </c>
      <c r="Y84" s="31">
        <f t="shared" si="26"/>
        <v>6.5700015927981206E-2</v>
      </c>
      <c r="Z84" s="31">
        <v>513183</v>
      </c>
      <c r="AA84" s="31">
        <f t="shared" si="21"/>
        <v>6132</v>
      </c>
      <c r="AB84" s="31">
        <f t="shared" si="22"/>
        <v>1.2093458054515116E-2</v>
      </c>
      <c r="AC84" s="31">
        <f t="shared" si="23"/>
        <v>1.2020916457528579E-2</v>
      </c>
    </row>
    <row r="85" spans="1:29">
      <c r="A85" s="30">
        <v>38352</v>
      </c>
      <c r="B85" s="41">
        <v>2004</v>
      </c>
      <c r="C85" s="31" t="s">
        <v>100</v>
      </c>
      <c r="D85" s="31">
        <v>69875</v>
      </c>
      <c r="E85" s="31">
        <v>9794900</v>
      </c>
      <c r="F85" s="31">
        <v>1239900</v>
      </c>
      <c r="G85" s="31">
        <v>0.12658628469918001</v>
      </c>
      <c r="H85" s="31">
        <f t="shared" si="24"/>
        <v>-3.243973830925978E-3</v>
      </c>
      <c r="I85" s="31">
        <v>93350</v>
      </c>
      <c r="J85" s="31">
        <v>82.1</v>
      </c>
      <c r="K85" s="31">
        <f t="shared" si="15"/>
        <v>3.9240506329113911E-2</v>
      </c>
      <c r="L85" s="31">
        <f t="shared" si="16"/>
        <v>3.8490163991361029E-2</v>
      </c>
      <c r="M85" s="31">
        <v>112</v>
      </c>
      <c r="N85" s="31">
        <f t="shared" si="17"/>
        <v>0.12676056338028152</v>
      </c>
      <c r="O85" s="31">
        <f t="shared" si="18"/>
        <v>0.11934675763256604</v>
      </c>
      <c r="P85" s="31">
        <v>464633</v>
      </c>
      <c r="Q85" s="31">
        <f t="shared" si="19"/>
        <v>5.0996634154286014E-2</v>
      </c>
      <c r="R85" s="31">
        <v>3537.2</v>
      </c>
      <c r="S85" s="31">
        <v>223.6</v>
      </c>
      <c r="T85" s="31">
        <v>3313.6</v>
      </c>
      <c r="U85" s="31">
        <v>6.3213844054655993E-2</v>
      </c>
      <c r="V85" s="31">
        <f t="shared" si="20"/>
        <v>41.299999999999727</v>
      </c>
      <c r="W85" s="31">
        <v>14230.14</v>
      </c>
      <c r="X85" s="31">
        <f t="shared" si="25"/>
        <v>8.4611849210710632E-2</v>
      </c>
      <c r="Y85" s="31">
        <f t="shared" si="26"/>
        <v>8.1222180324311541E-2</v>
      </c>
      <c r="Z85" s="31">
        <v>519315</v>
      </c>
      <c r="AA85" s="31">
        <f t="shared" si="21"/>
        <v>6132</v>
      </c>
      <c r="AB85" s="31">
        <f t="shared" si="22"/>
        <v>1.194895388194861E-2</v>
      </c>
      <c r="AC85" s="31">
        <f t="shared" si="23"/>
        <v>1.187812876497843E-2</v>
      </c>
    </row>
    <row r="86" spans="1:29">
      <c r="A86" s="30">
        <v>38442</v>
      </c>
      <c r="B86" s="41">
        <v>2005</v>
      </c>
      <c r="C86" s="31" t="s">
        <v>97</v>
      </c>
      <c r="D86" s="31">
        <v>8525</v>
      </c>
      <c r="E86" s="31">
        <v>9788600</v>
      </c>
      <c r="F86" s="31">
        <v>1143375</v>
      </c>
      <c r="G86" s="31">
        <v>0.11680679566025801</v>
      </c>
      <c r="H86" s="31">
        <f t="shared" si="24"/>
        <v>-9.7794890389220068E-3</v>
      </c>
      <c r="I86" s="31">
        <v>105050</v>
      </c>
      <c r="J86" s="31">
        <v>87.7</v>
      </c>
      <c r="K86" s="31">
        <f t="shared" si="15"/>
        <v>6.820950060901354E-2</v>
      </c>
      <c r="L86" s="31">
        <f t="shared" si="16"/>
        <v>6.5983882919754946E-2</v>
      </c>
      <c r="M86" s="31">
        <v>123.2</v>
      </c>
      <c r="N86" s="31">
        <f t="shared" si="17"/>
        <v>0.10000000000000009</v>
      </c>
      <c r="O86" s="31">
        <f t="shared" si="18"/>
        <v>9.5310179804324935E-2</v>
      </c>
      <c r="P86" s="31">
        <v>432571</v>
      </c>
      <c r="Q86" s="31">
        <f t="shared" si="19"/>
        <v>-6.9004999644881049E-2</v>
      </c>
      <c r="R86" s="31">
        <v>3526.5</v>
      </c>
      <c r="S86" s="31">
        <v>206.4</v>
      </c>
      <c r="T86" s="31">
        <v>3320.1</v>
      </c>
      <c r="U86" s="31">
        <v>5.8528284105057199E-2</v>
      </c>
      <c r="V86" s="31">
        <f t="shared" si="20"/>
        <v>6.5</v>
      </c>
      <c r="W86" s="31">
        <v>13516.88</v>
      </c>
      <c r="X86" s="31">
        <f t="shared" si="25"/>
        <v>-5.0123189230745435E-2</v>
      </c>
      <c r="Y86" s="31">
        <f t="shared" si="26"/>
        <v>-5.1422975670273485E-2</v>
      </c>
      <c r="Z86" s="31">
        <v>525447</v>
      </c>
      <c r="AA86" s="31">
        <f t="shared" si="21"/>
        <v>6132</v>
      </c>
      <c r="AB86" s="31">
        <f t="shared" si="22"/>
        <v>1.1807862280118986E-2</v>
      </c>
      <c r="AC86" s="31">
        <f t="shared" si="23"/>
        <v>1.1738693432697954E-2</v>
      </c>
    </row>
    <row r="87" spans="1:29">
      <c r="A87" s="30">
        <v>38533</v>
      </c>
      <c r="B87" s="41">
        <v>2005</v>
      </c>
      <c r="C87" s="31" t="s">
        <v>98</v>
      </c>
      <c r="D87" s="31">
        <v>8525</v>
      </c>
      <c r="E87" s="31">
        <v>9782300</v>
      </c>
      <c r="F87" s="31">
        <v>1046850</v>
      </c>
      <c r="G87" s="31">
        <v>0.107014710241968</v>
      </c>
      <c r="H87" s="31">
        <f t="shared" si="24"/>
        <v>-9.7920854182900058E-3</v>
      </c>
      <c r="I87" s="31">
        <v>105050</v>
      </c>
      <c r="J87" s="31">
        <v>92.8</v>
      </c>
      <c r="K87" s="31">
        <f t="shared" si="15"/>
        <v>5.8152793614595133E-2</v>
      </c>
      <c r="L87" s="31">
        <f t="shared" si="16"/>
        <v>5.6524740414017463E-2</v>
      </c>
      <c r="M87" s="31">
        <v>135.6</v>
      </c>
      <c r="N87" s="31">
        <f t="shared" si="17"/>
        <v>0.10064935064935066</v>
      </c>
      <c r="O87" s="31">
        <f t="shared" si="18"/>
        <v>9.5900324406875792E-2</v>
      </c>
      <c r="P87" s="31">
        <v>444135</v>
      </c>
      <c r="Q87" s="31">
        <f t="shared" si="19"/>
        <v>2.6733183685452744E-2</v>
      </c>
      <c r="R87" s="31">
        <v>3527.9</v>
      </c>
      <c r="S87" s="31">
        <v>201.6</v>
      </c>
      <c r="T87" s="31">
        <v>3326.3</v>
      </c>
      <c r="U87" s="31">
        <v>5.71444801961596E-2</v>
      </c>
      <c r="V87" s="31">
        <f t="shared" si="20"/>
        <v>6.2000000000002728</v>
      </c>
      <c r="W87" s="31">
        <v>14201.06</v>
      </c>
      <c r="X87" s="31">
        <f t="shared" si="25"/>
        <v>5.0616710365113837E-2</v>
      </c>
      <c r="Y87" s="31">
        <f t="shared" si="26"/>
        <v>4.9377334955791427E-2</v>
      </c>
      <c r="Z87" s="31">
        <v>533021.5</v>
      </c>
      <c r="AA87" s="31">
        <f t="shared" si="21"/>
        <v>7574.5</v>
      </c>
      <c r="AB87" s="31">
        <f t="shared" si="22"/>
        <v>1.4415345410669467E-2</v>
      </c>
      <c r="AC87" s="31">
        <f t="shared" si="23"/>
        <v>1.4312432160013327E-2</v>
      </c>
    </row>
    <row r="88" spans="1:29">
      <c r="A88" s="30">
        <v>38625</v>
      </c>
      <c r="B88" s="41">
        <v>2005</v>
      </c>
      <c r="C88" s="31" t="s">
        <v>99</v>
      </c>
      <c r="D88" s="31">
        <v>8525</v>
      </c>
      <c r="E88" s="31">
        <v>9776000</v>
      </c>
      <c r="F88" s="31">
        <v>950325</v>
      </c>
      <c r="G88" s="31">
        <v>9.7210004091652993E-2</v>
      </c>
      <c r="H88" s="31">
        <f t="shared" si="24"/>
        <v>-9.8047061503150068E-3</v>
      </c>
      <c r="I88" s="31">
        <v>105050</v>
      </c>
      <c r="J88" s="31">
        <v>99.8</v>
      </c>
      <c r="K88" s="31">
        <f t="shared" si="15"/>
        <v>7.5431034482758674E-2</v>
      </c>
      <c r="L88" s="31">
        <f t="shared" si="16"/>
        <v>7.2721543525263443E-2</v>
      </c>
      <c r="M88" s="31">
        <v>137.6</v>
      </c>
      <c r="N88" s="31">
        <f t="shared" si="17"/>
        <v>1.4749262536873253E-2</v>
      </c>
      <c r="O88" s="31">
        <f t="shared" si="18"/>
        <v>1.4641549992948187E-2</v>
      </c>
      <c r="P88" s="31">
        <v>478960</v>
      </c>
      <c r="Q88" s="31">
        <f t="shared" si="19"/>
        <v>7.8410843549821641E-2</v>
      </c>
      <c r="R88" s="31">
        <v>3546.9</v>
      </c>
      <c r="S88" s="31">
        <v>202.7</v>
      </c>
      <c r="T88" s="31">
        <v>3344.2</v>
      </c>
      <c r="U88" s="31">
        <v>5.7148496582691902E-2</v>
      </c>
      <c r="V88" s="31">
        <f t="shared" si="20"/>
        <v>17.899999999999636</v>
      </c>
      <c r="W88" s="31">
        <v>15428.52</v>
      </c>
      <c r="X88" s="31">
        <f t="shared" si="25"/>
        <v>8.6434392925598624E-2</v>
      </c>
      <c r="Y88" s="31">
        <f t="shared" si="26"/>
        <v>8.2901135021493488E-2</v>
      </c>
      <c r="Z88" s="31">
        <v>540596</v>
      </c>
      <c r="AA88" s="31">
        <f t="shared" si="21"/>
        <v>7574.5</v>
      </c>
      <c r="AB88" s="31">
        <f t="shared" si="22"/>
        <v>1.4210496199496658E-2</v>
      </c>
      <c r="AC88" s="31">
        <f t="shared" si="23"/>
        <v>1.4110473565513235E-2</v>
      </c>
    </row>
    <row r="89" spans="1:29">
      <c r="A89" s="30">
        <v>38717</v>
      </c>
      <c r="B89" s="41">
        <v>2005</v>
      </c>
      <c r="C89" s="31" t="s">
        <v>100</v>
      </c>
      <c r="D89" s="31">
        <v>8525</v>
      </c>
      <c r="E89" s="31">
        <v>9769700</v>
      </c>
      <c r="F89" s="31">
        <v>853800</v>
      </c>
      <c r="G89" s="31">
        <v>8.7392652793842202E-2</v>
      </c>
      <c r="H89" s="31">
        <f t="shared" si="24"/>
        <v>-9.8173512978107919E-3</v>
      </c>
      <c r="I89" s="31">
        <v>105050</v>
      </c>
      <c r="J89" s="31">
        <v>105.4</v>
      </c>
      <c r="K89" s="31">
        <f t="shared" si="15"/>
        <v>5.6112224448897852E-2</v>
      </c>
      <c r="L89" s="31">
        <f t="shared" si="16"/>
        <v>5.4594452789843713E-2</v>
      </c>
      <c r="M89" s="31">
        <v>135.4</v>
      </c>
      <c r="N89" s="31">
        <f t="shared" si="17"/>
        <v>-1.5988372093023173E-2</v>
      </c>
      <c r="O89" s="31">
        <f t="shared" si="18"/>
        <v>-1.6117565021068585E-2</v>
      </c>
      <c r="P89" s="31">
        <v>499222</v>
      </c>
      <c r="Q89" s="31">
        <f t="shared" si="19"/>
        <v>4.2304159011191E-2</v>
      </c>
      <c r="R89" s="31">
        <v>3551</v>
      </c>
      <c r="S89" s="31">
        <v>178.4</v>
      </c>
      <c r="T89" s="31">
        <v>3372.6</v>
      </c>
      <c r="U89" s="31">
        <v>5.0239367472960997E-2</v>
      </c>
      <c r="V89" s="31">
        <f t="shared" si="20"/>
        <v>28.400000000000091</v>
      </c>
      <c r="W89" s="31">
        <v>14876.43</v>
      </c>
      <c r="X89" s="31">
        <f t="shared" si="25"/>
        <v>-3.5783730390212432E-2</v>
      </c>
      <c r="Y89" s="31">
        <f t="shared" si="26"/>
        <v>-3.6439663465163009E-2</v>
      </c>
      <c r="Z89" s="31">
        <v>548170.5</v>
      </c>
      <c r="AA89" s="31">
        <f t="shared" si="21"/>
        <v>7574.5</v>
      </c>
      <c r="AB89" s="31">
        <f t="shared" si="22"/>
        <v>1.4011387431649425E-2</v>
      </c>
      <c r="AC89" s="31">
        <f t="shared" si="23"/>
        <v>1.3914135314660342E-2</v>
      </c>
    </row>
    <row r="90" spans="1:29">
      <c r="A90" s="30">
        <v>38807</v>
      </c>
      <c r="B90" s="41">
        <v>2006</v>
      </c>
      <c r="C90" s="31" t="s">
        <v>97</v>
      </c>
      <c r="D90" s="31">
        <v>27050</v>
      </c>
      <c r="E90" s="31">
        <v>9780475</v>
      </c>
      <c r="F90" s="31">
        <v>828550</v>
      </c>
      <c r="G90" s="31">
        <v>8.4714699439444402E-2</v>
      </c>
      <c r="H90" s="31">
        <f t="shared" si="24"/>
        <v>-2.6779533543977996E-3</v>
      </c>
      <c r="I90" s="31">
        <v>41775</v>
      </c>
      <c r="J90" s="31">
        <v>110.1</v>
      </c>
      <c r="K90" s="31">
        <f t="shared" si="15"/>
        <v>4.4592030360531165E-2</v>
      </c>
      <c r="L90" s="31">
        <f t="shared" si="16"/>
        <v>4.3626407621372189E-2</v>
      </c>
      <c r="M90" s="31">
        <v>131</v>
      </c>
      <c r="N90" s="31">
        <f t="shared" si="17"/>
        <v>-3.2496307237813937E-2</v>
      </c>
      <c r="O90" s="31">
        <f t="shared" si="18"/>
        <v>-3.3036037277023131E-2</v>
      </c>
      <c r="P90" s="31">
        <v>471517</v>
      </c>
      <c r="Q90" s="31">
        <f t="shared" si="19"/>
        <v>-5.5496352324216458E-2</v>
      </c>
      <c r="R90" s="31">
        <v>3552.4</v>
      </c>
      <c r="S90" s="31">
        <v>177.5</v>
      </c>
      <c r="T90" s="31">
        <v>3374.9</v>
      </c>
      <c r="U90" s="31">
        <v>4.9966221393850298E-2</v>
      </c>
      <c r="V90" s="31">
        <f t="shared" si="20"/>
        <v>2.3000000000001819</v>
      </c>
      <c r="W90" s="31">
        <v>15805.04</v>
      </c>
      <c r="X90" s="31">
        <f t="shared" si="25"/>
        <v>6.2421562162427557E-2</v>
      </c>
      <c r="Y90" s="31">
        <f t="shared" si="26"/>
        <v>6.0550795244193517E-2</v>
      </c>
      <c r="Z90" s="31">
        <v>555745</v>
      </c>
      <c r="AA90" s="31">
        <f t="shared" si="21"/>
        <v>7574.5</v>
      </c>
      <c r="AB90" s="31">
        <f t="shared" si="22"/>
        <v>1.3817781146559405E-2</v>
      </c>
      <c r="AC90" s="31">
        <f t="shared" si="23"/>
        <v>1.3723186009187996E-2</v>
      </c>
    </row>
    <row r="91" spans="1:29">
      <c r="A91" s="30">
        <v>38898</v>
      </c>
      <c r="B91" s="41">
        <v>2006</v>
      </c>
      <c r="C91" s="31" t="s">
        <v>98</v>
      </c>
      <c r="D91" s="31">
        <v>27050</v>
      </c>
      <c r="E91" s="31">
        <v>9791250</v>
      </c>
      <c r="F91" s="31">
        <v>803300</v>
      </c>
      <c r="G91" s="31">
        <v>8.2042640112345203E-2</v>
      </c>
      <c r="H91" s="31">
        <f t="shared" si="24"/>
        <v>-2.6720593270991994E-3</v>
      </c>
      <c r="I91" s="31">
        <v>41775</v>
      </c>
      <c r="J91" s="31">
        <v>117.4</v>
      </c>
      <c r="K91" s="31">
        <f t="shared" si="15"/>
        <v>6.6303360581289938E-2</v>
      </c>
      <c r="L91" s="31">
        <f t="shared" si="16"/>
        <v>6.4197863665361982E-2</v>
      </c>
      <c r="M91" s="31">
        <v>139.5</v>
      </c>
      <c r="N91" s="31">
        <f t="shared" si="17"/>
        <v>6.4885496183206159E-2</v>
      </c>
      <c r="O91" s="31">
        <f t="shared" si="18"/>
        <v>6.286727806026883E-2</v>
      </c>
      <c r="P91" s="31">
        <v>471249</v>
      </c>
      <c r="Q91" s="31">
        <f t="shared" si="19"/>
        <v>-5.6837823450694991E-4</v>
      </c>
      <c r="R91" s="31">
        <v>3546.1</v>
      </c>
      <c r="S91" s="31">
        <v>176.2</v>
      </c>
      <c r="T91" s="31">
        <v>3369.9</v>
      </c>
      <c r="U91" s="31">
        <v>4.9688387833355101E-2</v>
      </c>
      <c r="V91" s="31">
        <f t="shared" si="20"/>
        <v>-5</v>
      </c>
      <c r="W91" s="31">
        <v>16267.62</v>
      </c>
      <c r="X91" s="31">
        <f t="shared" si="25"/>
        <v>2.926787910691786E-2</v>
      </c>
      <c r="Y91" s="31">
        <f t="shared" si="26"/>
        <v>2.8847752522023852E-2</v>
      </c>
      <c r="Z91" s="31">
        <v>568057</v>
      </c>
      <c r="AA91" s="31">
        <f t="shared" si="21"/>
        <v>12312</v>
      </c>
      <c r="AB91" s="31">
        <f t="shared" si="22"/>
        <v>2.2154045470494488E-2</v>
      </c>
      <c r="AC91" s="31">
        <f t="shared" si="23"/>
        <v>2.1912209846158978E-2</v>
      </c>
    </row>
    <row r="92" spans="1:29">
      <c r="A92" s="30">
        <v>38990</v>
      </c>
      <c r="B92" s="41">
        <v>2006</v>
      </c>
      <c r="C92" s="31" t="s">
        <v>99</v>
      </c>
      <c r="D92" s="31">
        <v>27050</v>
      </c>
      <c r="E92" s="31">
        <v>9802025</v>
      </c>
      <c r="F92" s="31">
        <v>778050</v>
      </c>
      <c r="G92" s="31">
        <v>7.9376455375292407E-2</v>
      </c>
      <c r="H92" s="31">
        <f t="shared" si="24"/>
        <v>-2.6661847370527958E-3</v>
      </c>
      <c r="I92" s="31">
        <v>41775</v>
      </c>
      <c r="J92" s="31">
        <v>120.3</v>
      </c>
      <c r="K92" s="31">
        <f t="shared" si="15"/>
        <v>2.4701873935264018E-2</v>
      </c>
      <c r="L92" s="31">
        <f t="shared" si="16"/>
        <v>2.4401715586637084E-2</v>
      </c>
      <c r="M92" s="31">
        <v>143.9</v>
      </c>
      <c r="N92" s="31">
        <f t="shared" si="17"/>
        <v>3.1541218637992863E-2</v>
      </c>
      <c r="O92" s="31">
        <f t="shared" si="18"/>
        <v>3.1054012631901842E-2</v>
      </c>
      <c r="P92" s="31">
        <v>509567</v>
      </c>
      <c r="Q92" s="31">
        <f t="shared" si="19"/>
        <v>8.1311578380007132E-2</v>
      </c>
      <c r="R92" s="31">
        <v>3611.5</v>
      </c>
      <c r="S92" s="31">
        <v>177.6</v>
      </c>
      <c r="T92" s="31">
        <v>3433.9</v>
      </c>
      <c r="U92" s="31">
        <v>4.9176244248516E-2</v>
      </c>
      <c r="V92" s="31">
        <f t="shared" si="20"/>
        <v>64</v>
      </c>
      <c r="W92" s="31">
        <v>17543.05</v>
      </c>
      <c r="X92" s="31">
        <f t="shared" si="25"/>
        <v>7.8402987038054706E-2</v>
      </c>
      <c r="Y92" s="31">
        <f t="shared" si="26"/>
        <v>7.5481231051571188E-2</v>
      </c>
      <c r="Z92" s="31">
        <v>580369</v>
      </c>
      <c r="AA92" s="31">
        <f t="shared" si="21"/>
        <v>12312</v>
      </c>
      <c r="AB92" s="31">
        <f t="shared" si="22"/>
        <v>2.1673881318247989E-2</v>
      </c>
      <c r="AC92" s="31">
        <f t="shared" si="23"/>
        <v>2.1442342344314073E-2</v>
      </c>
    </row>
    <row r="93" spans="1:29">
      <c r="A93" s="30">
        <v>39082</v>
      </c>
      <c r="B93" s="41">
        <v>2006</v>
      </c>
      <c r="C93" s="31" t="s">
        <v>100</v>
      </c>
      <c r="D93" s="31">
        <v>27050</v>
      </c>
      <c r="E93" s="31">
        <v>9812800</v>
      </c>
      <c r="F93" s="31">
        <v>752800</v>
      </c>
      <c r="G93" s="31">
        <v>7.6716125876406305E-2</v>
      </c>
      <c r="H93" s="31">
        <f t="shared" si="24"/>
        <v>-2.660329498886102E-3</v>
      </c>
      <c r="I93" s="31">
        <v>41775</v>
      </c>
      <c r="J93" s="31">
        <v>121.6</v>
      </c>
      <c r="K93" s="31">
        <f t="shared" si="15"/>
        <v>1.0806317539484578E-2</v>
      </c>
      <c r="L93" s="31">
        <f t="shared" si="16"/>
        <v>1.0748346551433396E-2</v>
      </c>
      <c r="M93" s="31">
        <v>142.69999999999999</v>
      </c>
      <c r="N93" s="31">
        <f t="shared" si="17"/>
        <v>-8.3391243919389568E-3</v>
      </c>
      <c r="O93" s="31">
        <f t="shared" si="18"/>
        <v>-8.3740894105315111E-3</v>
      </c>
      <c r="P93" s="31">
        <v>533003</v>
      </c>
      <c r="Q93" s="31">
        <f t="shared" si="19"/>
        <v>4.599198927717052E-2</v>
      </c>
      <c r="R93" s="31">
        <v>3616.1</v>
      </c>
      <c r="S93" s="31">
        <v>153.6</v>
      </c>
      <c r="T93" s="31">
        <v>3462.5</v>
      </c>
      <c r="U93" s="31">
        <v>4.2476701959403798E-2</v>
      </c>
      <c r="V93" s="31">
        <f t="shared" si="20"/>
        <v>28.599999999999909</v>
      </c>
      <c r="W93" s="31">
        <v>19964.72</v>
      </c>
      <c r="X93" s="31">
        <f t="shared" si="25"/>
        <v>0.13804156061802253</v>
      </c>
      <c r="Y93" s="31">
        <f t="shared" si="26"/>
        <v>0.12930885579124679</v>
      </c>
      <c r="Z93" s="31">
        <v>592681</v>
      </c>
      <c r="AA93" s="31">
        <f t="shared" si="21"/>
        <v>12312</v>
      </c>
      <c r="AB93" s="31">
        <f t="shared" si="22"/>
        <v>2.1214089656752755E-2</v>
      </c>
      <c r="AC93" s="31">
        <f t="shared" si="23"/>
        <v>2.0992203447035663E-2</v>
      </c>
    </row>
    <row r="94" spans="1:29">
      <c r="A94" s="30">
        <v>39172</v>
      </c>
      <c r="B94" s="41">
        <v>2007</v>
      </c>
      <c r="C94" s="31" t="s">
        <v>97</v>
      </c>
      <c r="D94" s="31">
        <v>80000</v>
      </c>
      <c r="E94" s="31">
        <v>9886275</v>
      </c>
      <c r="F94" s="31">
        <v>789875</v>
      </c>
      <c r="G94" s="31">
        <v>7.9896118608879504E-2</v>
      </c>
      <c r="H94" s="31">
        <f t="shared" si="24"/>
        <v>3.1799927324731997E-3</v>
      </c>
      <c r="I94" s="31">
        <v>42425</v>
      </c>
      <c r="J94" s="31">
        <v>125.8</v>
      </c>
      <c r="K94" s="31">
        <f t="shared" si="15"/>
        <v>3.453947368421062E-2</v>
      </c>
      <c r="L94" s="31">
        <f t="shared" si="16"/>
        <v>3.3956374734273605E-2</v>
      </c>
      <c r="M94" s="31">
        <v>148.5</v>
      </c>
      <c r="N94" s="31">
        <f t="shared" si="17"/>
        <v>4.0644709180098104E-2</v>
      </c>
      <c r="O94" s="31">
        <f t="shared" si="18"/>
        <v>3.9840433759963573E-2</v>
      </c>
      <c r="P94" s="31">
        <v>499214</v>
      </c>
      <c r="Q94" s="31">
        <f t="shared" si="19"/>
        <v>-6.3393639435425309E-2</v>
      </c>
      <c r="R94" s="31">
        <v>3604</v>
      </c>
      <c r="S94" s="31">
        <v>152.1</v>
      </c>
      <c r="T94" s="31">
        <v>3451.9</v>
      </c>
      <c r="U94" s="31">
        <v>4.2203109351696903E-2</v>
      </c>
      <c r="V94" s="31">
        <f t="shared" si="20"/>
        <v>-10.599999999999909</v>
      </c>
      <c r="W94" s="31">
        <v>19800.93</v>
      </c>
      <c r="X94" s="31">
        <f t="shared" si="25"/>
        <v>-8.2039718062663081E-3</v>
      </c>
      <c r="Y94" s="31">
        <f t="shared" si="26"/>
        <v>-8.2378095794721443E-3</v>
      </c>
      <c r="Z94" s="31">
        <v>604993</v>
      </c>
      <c r="AA94" s="31">
        <f t="shared" si="21"/>
        <v>12312</v>
      </c>
      <c r="AB94" s="31">
        <f t="shared" si="22"/>
        <v>2.0773400868258074E-2</v>
      </c>
      <c r="AC94" s="31">
        <f t="shared" si="23"/>
        <v>2.0560576125731016E-2</v>
      </c>
    </row>
    <row r="95" spans="1:29">
      <c r="A95" s="30">
        <v>39263</v>
      </c>
      <c r="B95" s="41">
        <v>2007</v>
      </c>
      <c r="C95" s="31" t="s">
        <v>98</v>
      </c>
      <c r="D95" s="31">
        <v>80000</v>
      </c>
      <c r="E95" s="31">
        <v>9959750</v>
      </c>
      <c r="F95" s="31">
        <v>826950</v>
      </c>
      <c r="G95" s="31">
        <v>8.3029192499811694E-2</v>
      </c>
      <c r="H95" s="31">
        <f t="shared" si="24"/>
        <v>3.1330738909321892E-3</v>
      </c>
      <c r="I95" s="31">
        <v>42425</v>
      </c>
      <c r="J95" s="31">
        <v>129.6</v>
      </c>
      <c r="K95" s="31">
        <f t="shared" si="15"/>
        <v>3.0206677265500748E-2</v>
      </c>
      <c r="L95" s="31">
        <f t="shared" si="16"/>
        <v>2.9759439651834124E-2</v>
      </c>
      <c r="M95" s="31">
        <v>156.19999999999999</v>
      </c>
      <c r="N95" s="31">
        <f t="shared" si="17"/>
        <v>5.1851851851851816E-2</v>
      </c>
      <c r="O95" s="31">
        <f t="shared" si="18"/>
        <v>5.0552279162831247E-2</v>
      </c>
      <c r="P95" s="31">
        <v>500333</v>
      </c>
      <c r="Q95" s="31">
        <f t="shared" si="19"/>
        <v>2.2415236752173495E-3</v>
      </c>
      <c r="R95" s="31">
        <v>3621.6</v>
      </c>
      <c r="S95" s="31">
        <v>156.30000000000001</v>
      </c>
      <c r="T95" s="31">
        <v>3465.3</v>
      </c>
      <c r="U95" s="31">
        <v>4.3157720023507998E-2</v>
      </c>
      <c r="V95" s="31">
        <f t="shared" si="20"/>
        <v>13.400000000000091</v>
      </c>
      <c r="W95" s="31">
        <v>21772.73</v>
      </c>
      <c r="X95" s="31">
        <f t="shared" si="25"/>
        <v>9.9581181287949461E-2</v>
      </c>
      <c r="Y95" s="31">
        <f t="shared" si="26"/>
        <v>9.4929363019134169E-2</v>
      </c>
      <c r="Z95" s="31">
        <v>620530.75</v>
      </c>
      <c r="AA95" s="31">
        <f t="shared" si="21"/>
        <v>15537.75</v>
      </c>
      <c r="AB95" s="31">
        <f t="shared" si="22"/>
        <v>2.568252855818165E-2</v>
      </c>
      <c r="AC95" s="31">
        <f t="shared" si="23"/>
        <v>2.5358272509817027E-2</v>
      </c>
    </row>
    <row r="96" spans="1:29">
      <c r="A96" s="30">
        <v>39355</v>
      </c>
      <c r="B96" s="41">
        <v>2007</v>
      </c>
      <c r="C96" s="31" t="s">
        <v>99</v>
      </c>
      <c r="D96" s="31">
        <v>80000</v>
      </c>
      <c r="E96" s="31">
        <v>10033225</v>
      </c>
      <c r="F96" s="31">
        <v>864025</v>
      </c>
      <c r="G96" s="31">
        <v>8.6116378332988602E-2</v>
      </c>
      <c r="H96" s="31">
        <f t="shared" si="24"/>
        <v>3.0871858331769086E-3</v>
      </c>
      <c r="I96" s="31">
        <v>42425</v>
      </c>
      <c r="J96" s="31">
        <v>133.5</v>
      </c>
      <c r="K96" s="31">
        <f t="shared" si="15"/>
        <v>3.009259259259256E-2</v>
      </c>
      <c r="L96" s="31">
        <f t="shared" si="16"/>
        <v>2.9648693922129869E-2</v>
      </c>
      <c r="M96" s="31">
        <v>167.5</v>
      </c>
      <c r="N96" s="31">
        <f t="shared" si="17"/>
        <v>7.2343149807938545E-2</v>
      </c>
      <c r="O96" s="31">
        <f t="shared" si="18"/>
        <v>6.9846113859535541E-2</v>
      </c>
      <c r="P96" s="31">
        <v>543749</v>
      </c>
      <c r="Q96" s="31">
        <f t="shared" si="19"/>
        <v>8.6774208377220718E-2</v>
      </c>
      <c r="R96" s="31">
        <v>3642.2</v>
      </c>
      <c r="S96" s="31">
        <v>156.5</v>
      </c>
      <c r="T96" s="31">
        <v>3485.7</v>
      </c>
      <c r="U96" s="31">
        <v>4.2968536076567199E-2</v>
      </c>
      <c r="V96" s="31">
        <f t="shared" si="20"/>
        <v>20.399999999999636</v>
      </c>
      <c r="W96" s="31">
        <v>27142.47</v>
      </c>
      <c r="X96" s="31">
        <f t="shared" si="25"/>
        <v>0.24662685846010124</v>
      </c>
      <c r="Y96" s="31">
        <f t="shared" si="26"/>
        <v>0.22044139053200643</v>
      </c>
      <c r="Z96" s="31">
        <v>636068.5</v>
      </c>
      <c r="AA96" s="31">
        <f t="shared" si="21"/>
        <v>15537.75</v>
      </c>
      <c r="AB96" s="31">
        <f t="shared" si="22"/>
        <v>2.5039452114178129E-2</v>
      </c>
      <c r="AC96" s="31">
        <f t="shared" si="23"/>
        <v>2.4731101717146417E-2</v>
      </c>
    </row>
    <row r="97" spans="1:29">
      <c r="A97" s="30">
        <v>39447</v>
      </c>
      <c r="B97" s="41">
        <v>2007</v>
      </c>
      <c r="C97" s="31" t="s">
        <v>100</v>
      </c>
      <c r="D97" s="31">
        <v>80000</v>
      </c>
      <c r="E97" s="31">
        <v>10106700</v>
      </c>
      <c r="F97" s="31">
        <v>901100</v>
      </c>
      <c r="G97" s="31">
        <v>8.9158676917292498E-2</v>
      </c>
      <c r="H97" s="31">
        <f t="shared" si="24"/>
        <v>3.0422985843038958E-3</v>
      </c>
      <c r="I97" s="31">
        <v>42425</v>
      </c>
      <c r="J97" s="31">
        <v>138.69999999999999</v>
      </c>
      <c r="K97" s="31">
        <f t="shared" si="15"/>
        <v>3.8951310861423227E-2</v>
      </c>
      <c r="L97" s="31">
        <f t="shared" si="16"/>
        <v>3.8211849480481688E-2</v>
      </c>
      <c r="M97" s="31">
        <v>189.6</v>
      </c>
      <c r="N97" s="31">
        <f t="shared" si="17"/>
        <v>0.13194029850746269</v>
      </c>
      <c r="O97" s="31">
        <f t="shared" si="18"/>
        <v>0.12393323855580031</v>
      </c>
      <c r="P97" s="31">
        <v>570389</v>
      </c>
      <c r="Q97" s="31">
        <f t="shared" si="19"/>
        <v>4.8993193550700864E-2</v>
      </c>
      <c r="R97" s="31">
        <v>3631.3</v>
      </c>
      <c r="S97" s="31">
        <v>118.2</v>
      </c>
      <c r="T97" s="31">
        <v>3513.1</v>
      </c>
      <c r="U97" s="31">
        <v>3.2550325051323499E-2</v>
      </c>
      <c r="V97" s="31">
        <f t="shared" si="20"/>
        <v>27.400000000000091</v>
      </c>
      <c r="W97" s="31">
        <v>27812.65</v>
      </c>
      <c r="X97" s="31">
        <f t="shared" si="25"/>
        <v>2.4691194279665707E-2</v>
      </c>
      <c r="Y97" s="31">
        <f t="shared" si="26"/>
        <v>2.4391293324784007E-2</v>
      </c>
      <c r="Z97" s="31">
        <v>651606.25</v>
      </c>
      <c r="AA97" s="31">
        <f t="shared" si="21"/>
        <v>15537.75</v>
      </c>
      <c r="AB97" s="31">
        <f t="shared" si="22"/>
        <v>2.4427793547393106E-2</v>
      </c>
      <c r="AC97" s="31">
        <f t="shared" si="23"/>
        <v>2.4134206513048709E-2</v>
      </c>
    </row>
    <row r="98" spans="1:29">
      <c r="A98" s="30">
        <v>39538</v>
      </c>
      <c r="B98" s="41">
        <v>2008</v>
      </c>
      <c r="C98" s="31" t="s">
        <v>97</v>
      </c>
      <c r="D98" s="31">
        <v>85275</v>
      </c>
      <c r="E98" s="31">
        <v>10178100</v>
      </c>
      <c r="F98" s="31">
        <v>894075</v>
      </c>
      <c r="G98" s="31">
        <v>8.7843015887051595E-2</v>
      </c>
      <c r="H98" s="31">
        <f t="shared" si="24"/>
        <v>-1.3156610302409028E-3</v>
      </c>
      <c r="I98" s="31">
        <v>86275</v>
      </c>
      <c r="J98" s="31">
        <v>146.1</v>
      </c>
      <c r="K98" s="31">
        <f t="shared" si="15"/>
        <v>5.3352559480894124E-2</v>
      </c>
      <c r="L98" s="31">
        <f t="shared" si="16"/>
        <v>5.1977991435867996E-2</v>
      </c>
      <c r="M98" s="31">
        <v>206.4</v>
      </c>
      <c r="N98" s="31">
        <f t="shared" si="17"/>
        <v>8.8607594936708889E-2</v>
      </c>
      <c r="O98" s="31">
        <f t="shared" si="18"/>
        <v>8.489944378648627E-2</v>
      </c>
      <c r="P98" s="31">
        <v>534336</v>
      </c>
      <c r="Q98" s="31">
        <f t="shared" si="19"/>
        <v>-6.3207740682236113E-2</v>
      </c>
      <c r="R98" s="31">
        <v>3627.4</v>
      </c>
      <c r="S98" s="31">
        <v>117.9</v>
      </c>
      <c r="T98" s="31">
        <v>3509.5</v>
      </c>
      <c r="U98" s="31">
        <v>3.25026202514095E-2</v>
      </c>
      <c r="V98" s="31">
        <f t="shared" si="20"/>
        <v>-3.5999999999999091</v>
      </c>
      <c r="W98" s="31">
        <v>22849.200000000001</v>
      </c>
      <c r="X98" s="31">
        <f t="shared" si="25"/>
        <v>-0.17846016111373786</v>
      </c>
      <c r="Y98" s="31">
        <f t="shared" si="26"/>
        <v>-0.19657484738394507</v>
      </c>
      <c r="Z98" s="31">
        <v>667144</v>
      </c>
      <c r="AA98" s="31">
        <f t="shared" si="21"/>
        <v>15537.75</v>
      </c>
      <c r="AB98" s="31">
        <f t="shared" si="22"/>
        <v>2.3845305351199331E-2</v>
      </c>
      <c r="AC98" s="31">
        <f t="shared" si="23"/>
        <v>2.3565446212276967E-2</v>
      </c>
    </row>
    <row r="99" spans="1:29">
      <c r="A99" s="30">
        <v>39629</v>
      </c>
      <c r="B99" s="41">
        <v>2008</v>
      </c>
      <c r="C99" s="31" t="s">
        <v>98</v>
      </c>
      <c r="D99" s="31">
        <v>85275</v>
      </c>
      <c r="E99" s="31">
        <v>10249500</v>
      </c>
      <c r="F99" s="31">
        <v>887050</v>
      </c>
      <c r="G99" s="31">
        <v>8.6545685155373406E-2</v>
      </c>
      <c r="H99" s="31">
        <f t="shared" si="24"/>
        <v>-1.2973307316781896E-3</v>
      </c>
      <c r="I99" s="31">
        <v>86275</v>
      </c>
      <c r="J99" s="31">
        <v>156.9</v>
      </c>
      <c r="K99" s="31">
        <f t="shared" si="15"/>
        <v>7.3921971252566721E-2</v>
      </c>
      <c r="L99" s="31">
        <f t="shared" si="16"/>
        <v>7.1317340982333097E-2</v>
      </c>
      <c r="M99" s="31">
        <v>210.4</v>
      </c>
      <c r="N99" s="31">
        <f t="shared" si="17"/>
        <v>1.9379844961240345E-2</v>
      </c>
      <c r="O99" s="31">
        <f t="shared" si="18"/>
        <v>1.9194447256147159E-2</v>
      </c>
      <c r="P99" s="31">
        <v>520368</v>
      </c>
      <c r="Q99" s="31">
        <f t="shared" si="19"/>
        <v>-2.6140855192238632E-2</v>
      </c>
      <c r="R99" s="31">
        <v>3627</v>
      </c>
      <c r="S99" s="31">
        <v>120.8</v>
      </c>
      <c r="T99" s="31">
        <v>3506.2</v>
      </c>
      <c r="U99" s="31">
        <v>3.3305763179420397E-2</v>
      </c>
      <c r="V99" s="31">
        <f t="shared" si="20"/>
        <v>-3.3000000000001819</v>
      </c>
      <c r="W99" s="31">
        <v>22102.01</v>
      </c>
      <c r="X99" s="31">
        <f t="shared" si="25"/>
        <v>-3.2700926071810077E-2</v>
      </c>
      <c r="Y99" s="31">
        <f t="shared" si="26"/>
        <v>-3.3247551172167086E-2</v>
      </c>
      <c r="Z99" s="31">
        <v>681684.66666666698</v>
      </c>
      <c r="AA99" s="31">
        <f t="shared" si="21"/>
        <v>14540.666666666977</v>
      </c>
      <c r="AB99" s="31">
        <f t="shared" si="22"/>
        <v>2.1795394497540199E-2</v>
      </c>
      <c r="AC99" s="31">
        <f t="shared" si="23"/>
        <v>2.1561270659873819E-2</v>
      </c>
    </row>
    <row r="100" spans="1:29">
      <c r="A100" s="30">
        <v>39721</v>
      </c>
      <c r="B100" s="41">
        <v>2008</v>
      </c>
      <c r="C100" s="31" t="s">
        <v>99</v>
      </c>
      <c r="D100" s="31">
        <v>85275</v>
      </c>
      <c r="E100" s="31">
        <v>10320900</v>
      </c>
      <c r="F100" s="31">
        <v>880025</v>
      </c>
      <c r="G100" s="31">
        <v>8.5266304295168099E-2</v>
      </c>
      <c r="H100" s="31">
        <f t="shared" si="24"/>
        <v>-1.2793808602053064E-3</v>
      </c>
      <c r="I100" s="31">
        <v>86275</v>
      </c>
      <c r="J100" s="31">
        <v>161.30000000000001</v>
      </c>
      <c r="K100" s="31">
        <f t="shared" si="15"/>
        <v>2.8043339706819603E-2</v>
      </c>
      <c r="L100" s="31">
        <f t="shared" si="16"/>
        <v>2.7657325392176243E-2</v>
      </c>
      <c r="M100" s="31">
        <v>204.3</v>
      </c>
      <c r="N100" s="31">
        <f t="shared" si="17"/>
        <v>-2.8992395437262286E-2</v>
      </c>
      <c r="O100" s="31">
        <f t="shared" si="18"/>
        <v>-2.9420979039978347E-2</v>
      </c>
      <c r="P100" s="31">
        <v>548883</v>
      </c>
      <c r="Q100" s="31">
        <f t="shared" si="19"/>
        <v>5.4797758509362637E-2</v>
      </c>
      <c r="R100" s="31">
        <v>3644.8</v>
      </c>
      <c r="S100" s="31">
        <v>133.1</v>
      </c>
      <c r="T100" s="31">
        <v>3511.7</v>
      </c>
      <c r="U100" s="31">
        <v>3.6517779938658103E-2</v>
      </c>
      <c r="V100" s="31">
        <f t="shared" si="20"/>
        <v>5.5</v>
      </c>
      <c r="W100" s="31">
        <v>18016.21</v>
      </c>
      <c r="X100" s="31">
        <f t="shared" si="25"/>
        <v>-0.18486101490316942</v>
      </c>
      <c r="Y100" s="31">
        <f t="shared" si="26"/>
        <v>-0.20439664641937849</v>
      </c>
      <c r="Z100" s="31">
        <v>696225.33333333302</v>
      </c>
      <c r="AA100" s="31">
        <f t="shared" si="21"/>
        <v>14540.666666666046</v>
      </c>
      <c r="AB100" s="31">
        <f t="shared" si="22"/>
        <v>2.133048809469007E-2</v>
      </c>
      <c r="AC100" s="31">
        <f t="shared" si="23"/>
        <v>2.1106177398283722E-2</v>
      </c>
    </row>
    <row r="101" spans="1:29">
      <c r="A101" s="30">
        <v>39813</v>
      </c>
      <c r="B101" s="41">
        <v>2008</v>
      </c>
      <c r="C101" s="31" t="s">
        <v>100</v>
      </c>
      <c r="D101" s="31">
        <v>85275</v>
      </c>
      <c r="E101" s="31">
        <v>10392300</v>
      </c>
      <c r="F101" s="31">
        <v>873000</v>
      </c>
      <c r="G101" s="31">
        <v>8.4004503334199399E-2</v>
      </c>
      <c r="H101" s="31">
        <f t="shared" si="24"/>
        <v>-1.2618009609687009E-3</v>
      </c>
      <c r="I101" s="31">
        <v>86275</v>
      </c>
      <c r="J101" s="31">
        <v>157.69999999999999</v>
      </c>
      <c r="K101" s="31">
        <f t="shared" si="15"/>
        <v>-2.2318660880347285E-2</v>
      </c>
      <c r="L101" s="31">
        <f t="shared" si="16"/>
        <v>-2.2571491162170585E-2</v>
      </c>
      <c r="M101" s="31">
        <v>175</v>
      </c>
      <c r="N101" s="31">
        <f t="shared" si="17"/>
        <v>-0.14341654429760164</v>
      </c>
      <c r="O101" s="31">
        <f t="shared" si="18"/>
        <v>-0.15480352790006241</v>
      </c>
      <c r="P101" s="31">
        <v>555075</v>
      </c>
      <c r="Q101" s="31">
        <f t="shared" si="19"/>
        <v>1.1281092691885153E-2</v>
      </c>
      <c r="R101" s="31">
        <v>3647.2</v>
      </c>
      <c r="S101" s="31">
        <v>140.5</v>
      </c>
      <c r="T101" s="31">
        <v>3506.7</v>
      </c>
      <c r="U101" s="31">
        <v>3.8522702862741599E-2</v>
      </c>
      <c r="V101" s="31">
        <f t="shared" si="20"/>
        <v>-5</v>
      </c>
      <c r="W101" s="31">
        <v>14387.48</v>
      </c>
      <c r="X101" s="31">
        <f t="shared" si="25"/>
        <v>-0.20141472596067655</v>
      </c>
      <c r="Y101" s="31">
        <f t="shared" si="26"/>
        <v>-0.22491352424338615</v>
      </c>
      <c r="Z101" s="31">
        <v>710766</v>
      </c>
      <c r="AA101" s="31">
        <f t="shared" si="21"/>
        <v>14540.666666666977</v>
      </c>
      <c r="AB101" s="31">
        <f t="shared" si="22"/>
        <v>2.0885000833064105E-2</v>
      </c>
      <c r="AC101" s="31">
        <f t="shared" si="23"/>
        <v>2.0669898982898682E-2</v>
      </c>
    </row>
    <row r="102" spans="1:29">
      <c r="A102" s="30">
        <v>39903</v>
      </c>
      <c r="B102" s="41">
        <v>2009</v>
      </c>
      <c r="C102" s="31" t="s">
        <v>97</v>
      </c>
      <c r="D102" s="31">
        <v>37750</v>
      </c>
      <c r="E102" s="31">
        <v>10426475</v>
      </c>
      <c r="F102" s="31">
        <v>925450</v>
      </c>
      <c r="G102" s="31">
        <v>8.8759623938099899E-2</v>
      </c>
      <c r="H102" s="31">
        <f t="shared" si="24"/>
        <v>4.7551206039005006E-3</v>
      </c>
      <c r="I102" s="31">
        <v>-25250</v>
      </c>
      <c r="J102" s="31">
        <v>141.6</v>
      </c>
      <c r="K102" s="31">
        <f t="shared" si="15"/>
        <v>-0.10209258084971462</v>
      </c>
      <c r="L102" s="31">
        <f t="shared" si="16"/>
        <v>-0.10768831270937328</v>
      </c>
      <c r="M102" s="31">
        <v>154.6</v>
      </c>
      <c r="N102" s="31">
        <f t="shared" si="17"/>
        <v>-0.11657142857142866</v>
      </c>
      <c r="O102" s="31">
        <f t="shared" si="18"/>
        <v>-0.12394483777019256</v>
      </c>
      <c r="P102" s="31">
        <v>492846</v>
      </c>
      <c r="Q102" s="31">
        <f t="shared" si="19"/>
        <v>-0.11210917443588708</v>
      </c>
      <c r="R102" s="31">
        <v>3666.7</v>
      </c>
      <c r="S102" s="31">
        <v>187.2</v>
      </c>
      <c r="T102" s="31">
        <v>3479.5</v>
      </c>
      <c r="U102" s="31">
        <v>5.1054081174112198E-2</v>
      </c>
      <c r="V102" s="31">
        <f t="shared" si="20"/>
        <v>-27.199999999999818</v>
      </c>
      <c r="W102" s="31">
        <v>13576.02</v>
      </c>
      <c r="X102" s="31">
        <f t="shared" si="25"/>
        <v>-5.6400425925874353E-2</v>
      </c>
      <c r="Y102" s="31">
        <f t="shared" si="26"/>
        <v>-5.8053382832646848E-2</v>
      </c>
      <c r="Z102" s="31">
        <v>732961</v>
      </c>
      <c r="AA102" s="31">
        <f t="shared" si="21"/>
        <v>22195</v>
      </c>
      <c r="AB102" s="31">
        <f t="shared" si="22"/>
        <v>3.1226873542065992E-2</v>
      </c>
      <c r="AC102" s="31">
        <f t="shared" si="23"/>
        <v>3.0749232759116469E-2</v>
      </c>
    </row>
    <row r="103" spans="1:29">
      <c r="A103" s="30">
        <v>39994</v>
      </c>
      <c r="B103" s="41">
        <v>2009</v>
      </c>
      <c r="C103" s="31" t="s">
        <v>98</v>
      </c>
      <c r="D103" s="31">
        <v>37750</v>
      </c>
      <c r="E103" s="31">
        <v>10460650</v>
      </c>
      <c r="F103" s="31">
        <v>977900</v>
      </c>
      <c r="G103" s="31">
        <v>9.3483674532653299E-2</v>
      </c>
      <c r="H103" s="31">
        <f t="shared" si="24"/>
        <v>4.7240505945534E-3</v>
      </c>
      <c r="I103" s="31">
        <v>-25250</v>
      </c>
      <c r="J103" s="31">
        <v>132.1</v>
      </c>
      <c r="K103" s="31">
        <f t="shared" si="15"/>
        <v>-6.7090395480225995E-2</v>
      </c>
      <c r="L103" s="31">
        <f t="shared" si="16"/>
        <v>-6.9446969731339764E-2</v>
      </c>
      <c r="M103" s="31">
        <v>170.1</v>
      </c>
      <c r="N103" s="31">
        <f t="shared" si="17"/>
        <v>0.10025873221216042</v>
      </c>
      <c r="O103" s="31">
        <f t="shared" si="18"/>
        <v>9.5545363248494497E-2</v>
      </c>
      <c r="P103" s="31">
        <v>504363</v>
      </c>
      <c r="Q103" s="31">
        <f t="shared" si="19"/>
        <v>2.3368354414969428E-2</v>
      </c>
      <c r="R103" s="31">
        <v>3672.4</v>
      </c>
      <c r="S103" s="31">
        <v>201.9</v>
      </c>
      <c r="T103" s="31">
        <v>3470.5</v>
      </c>
      <c r="U103" s="31">
        <v>5.4977671077605303E-2</v>
      </c>
      <c r="V103" s="31">
        <f t="shared" si="20"/>
        <v>-9</v>
      </c>
      <c r="W103" s="31">
        <v>18378.73</v>
      </c>
      <c r="X103" s="31">
        <f t="shared" si="25"/>
        <v>0.3537642107186052</v>
      </c>
      <c r="Y103" s="31">
        <f t="shared" si="26"/>
        <v>0.30288901657702905</v>
      </c>
      <c r="Z103" s="31">
        <v>746058.33333333302</v>
      </c>
      <c r="AA103" s="31">
        <f t="shared" si="21"/>
        <v>13097.333333333023</v>
      </c>
      <c r="AB103" s="31">
        <f t="shared" si="22"/>
        <v>1.7869072615504855E-2</v>
      </c>
      <c r="AC103" s="31">
        <f t="shared" si="23"/>
        <v>1.771129749507246E-2</v>
      </c>
    </row>
    <row r="104" spans="1:29">
      <c r="A104" s="30">
        <v>40086</v>
      </c>
      <c r="B104" s="41">
        <v>2009</v>
      </c>
      <c r="C104" s="31" t="s">
        <v>99</v>
      </c>
      <c r="D104" s="31">
        <v>37750</v>
      </c>
      <c r="E104" s="31">
        <v>10494825</v>
      </c>
      <c r="F104" s="31">
        <v>1030350</v>
      </c>
      <c r="G104" s="31">
        <v>9.8176958643903106E-2</v>
      </c>
      <c r="H104" s="31">
        <f t="shared" si="24"/>
        <v>4.6932841112498069E-3</v>
      </c>
      <c r="I104" s="31">
        <v>-25250</v>
      </c>
      <c r="J104" s="31">
        <v>132.69999999999999</v>
      </c>
      <c r="K104" s="31">
        <f t="shared" si="15"/>
        <v>4.5420136260407862E-3</v>
      </c>
      <c r="L104" s="31">
        <f t="shared" si="16"/>
        <v>4.5317298098820989E-3</v>
      </c>
      <c r="M104" s="31">
        <v>191.6</v>
      </c>
      <c r="N104" s="31">
        <f t="shared" si="17"/>
        <v>0.12639623750734863</v>
      </c>
      <c r="O104" s="31">
        <f t="shared" si="18"/>
        <v>0.1190233661349441</v>
      </c>
      <c r="P104" s="31">
        <v>539581</v>
      </c>
      <c r="Q104" s="31">
        <f t="shared" si="19"/>
        <v>6.9826692283137426E-2</v>
      </c>
      <c r="R104" s="31">
        <v>3673.9</v>
      </c>
      <c r="S104" s="31">
        <v>207.8</v>
      </c>
      <c r="T104" s="31">
        <v>3466.1</v>
      </c>
      <c r="U104" s="31">
        <v>5.65611498884857E-2</v>
      </c>
      <c r="V104" s="31">
        <f t="shared" si="20"/>
        <v>-4.4000000000000909</v>
      </c>
      <c r="W104" s="31">
        <v>20955.25</v>
      </c>
      <c r="X104" s="31">
        <f t="shared" si="25"/>
        <v>0.14019031782936042</v>
      </c>
      <c r="Y104" s="31">
        <f t="shared" si="26"/>
        <v>0.13119519393691209</v>
      </c>
      <c r="Z104" s="31">
        <v>759155.66666666698</v>
      </c>
      <c r="AA104" s="31">
        <f t="shared" si="21"/>
        <v>13097.333333333954</v>
      </c>
      <c r="AB104" s="31">
        <f t="shared" si="22"/>
        <v>1.7555374356340359E-2</v>
      </c>
      <c r="AC104" s="31">
        <f t="shared" si="23"/>
        <v>1.7403058825624495E-2</v>
      </c>
    </row>
    <row r="105" spans="1:29">
      <c r="A105" s="30">
        <v>40178</v>
      </c>
      <c r="B105" s="41">
        <v>2009</v>
      </c>
      <c r="C105" s="31" t="s">
        <v>100</v>
      </c>
      <c r="D105" s="31">
        <v>37750</v>
      </c>
      <c r="E105" s="31">
        <v>10529000</v>
      </c>
      <c r="F105" s="31">
        <v>1082800</v>
      </c>
      <c r="G105" s="31">
        <v>0.10283977585715599</v>
      </c>
      <c r="H105" s="31">
        <f t="shared" si="24"/>
        <v>4.6628172132528872E-3</v>
      </c>
      <c r="I105" s="31">
        <v>-25250</v>
      </c>
      <c r="J105" s="31">
        <v>136.6</v>
      </c>
      <c r="K105" s="31">
        <f t="shared" si="15"/>
        <v>2.9389600602863553E-2</v>
      </c>
      <c r="L105" s="31">
        <f t="shared" si="16"/>
        <v>2.8966005798527816E-2</v>
      </c>
      <c r="M105" s="31">
        <v>203</v>
      </c>
      <c r="N105" s="31">
        <f t="shared" si="17"/>
        <v>5.9498956158663852E-2</v>
      </c>
      <c r="O105" s="31">
        <f t="shared" si="18"/>
        <v>5.7796113505027134E-2</v>
      </c>
      <c r="P105" s="31">
        <v>568789</v>
      </c>
      <c r="Q105" s="31">
        <f t="shared" si="19"/>
        <v>5.4130890450182712E-2</v>
      </c>
      <c r="R105" s="31">
        <v>3632.2</v>
      </c>
      <c r="S105" s="31">
        <v>171.4</v>
      </c>
      <c r="T105" s="31">
        <v>3460.8</v>
      </c>
      <c r="U105" s="31">
        <v>4.7189030394977197E-2</v>
      </c>
      <c r="V105" s="31">
        <f t="shared" si="20"/>
        <v>-5.2999999999997272</v>
      </c>
      <c r="W105" s="31">
        <v>21496.62</v>
      </c>
      <c r="X105" s="31">
        <f t="shared" si="25"/>
        <v>2.5834576060891568E-2</v>
      </c>
      <c r="Y105" s="31">
        <f t="shared" si="26"/>
        <v>2.5506501839853785E-2</v>
      </c>
      <c r="Z105" s="31">
        <v>772253</v>
      </c>
      <c r="AA105" s="31">
        <f t="shared" si="21"/>
        <v>13097.333333333023</v>
      </c>
      <c r="AB105" s="31">
        <f t="shared" si="22"/>
        <v>1.725250025576619E-2</v>
      </c>
      <c r="AC105" s="31">
        <f t="shared" si="23"/>
        <v>1.7105365754362264E-2</v>
      </c>
    </row>
    <row r="106" spans="1:29">
      <c r="A106" s="30">
        <v>40268</v>
      </c>
      <c r="B106" s="41">
        <v>2010</v>
      </c>
      <c r="C106" s="31" t="s">
        <v>97</v>
      </c>
      <c r="D106" s="31">
        <v>31025</v>
      </c>
      <c r="E106" s="31">
        <v>10569000</v>
      </c>
      <c r="F106" s="31">
        <v>1027025</v>
      </c>
      <c r="G106" s="31">
        <v>9.7173337117986605E-2</v>
      </c>
      <c r="H106" s="31">
        <f t="shared" si="24"/>
        <v>-5.6664387391693882E-3</v>
      </c>
      <c r="I106" s="31">
        <v>84775</v>
      </c>
      <c r="J106" s="31">
        <v>140.19999999999999</v>
      </c>
      <c r="K106" s="31">
        <f t="shared" si="15"/>
        <v>2.6354319180087904E-2</v>
      </c>
      <c r="L106" s="31">
        <f t="shared" si="16"/>
        <v>2.6013027463800083E-2</v>
      </c>
      <c r="M106" s="31">
        <v>213.5</v>
      </c>
      <c r="N106" s="31">
        <f t="shared" si="17"/>
        <v>5.1724137931034475E-2</v>
      </c>
      <c r="O106" s="31">
        <f t="shared" si="18"/>
        <v>5.0430853626891904E-2</v>
      </c>
      <c r="P106" s="31">
        <v>531923</v>
      </c>
      <c r="Q106" s="31">
        <f t="shared" si="19"/>
        <v>-6.4814896209314909E-2</v>
      </c>
      <c r="R106" s="31">
        <v>3623.2</v>
      </c>
      <c r="S106" s="31">
        <v>161.1</v>
      </c>
      <c r="T106" s="31">
        <v>3462.1</v>
      </c>
      <c r="U106" s="31">
        <v>4.4463460000712898E-2</v>
      </c>
      <c r="V106" s="31">
        <f t="shared" si="20"/>
        <v>1.2999999999997272</v>
      </c>
      <c r="W106" s="31">
        <v>21239.35</v>
      </c>
      <c r="X106" s="31">
        <f t="shared" si="25"/>
        <v>-1.1967927981236137E-2</v>
      </c>
      <c r="Y106" s="31">
        <f t="shared" si="26"/>
        <v>-1.204012020368089E-2</v>
      </c>
      <c r="Z106" s="31">
        <v>791347</v>
      </c>
      <c r="AA106" s="31">
        <f t="shared" si="21"/>
        <v>19094</v>
      </c>
      <c r="AB106" s="31">
        <f t="shared" si="22"/>
        <v>2.4725057720720978E-2</v>
      </c>
      <c r="AC106" s="31">
        <f t="shared" si="23"/>
        <v>2.4424340238533519E-2</v>
      </c>
    </row>
    <row r="107" spans="1:29">
      <c r="A107" s="30">
        <v>40359</v>
      </c>
      <c r="B107" s="41">
        <v>2010</v>
      </c>
      <c r="C107" s="31" t="s">
        <v>98</v>
      </c>
      <c r="D107" s="31">
        <v>31025</v>
      </c>
      <c r="E107" s="31">
        <v>10609000</v>
      </c>
      <c r="F107" s="31">
        <v>971250</v>
      </c>
      <c r="G107" s="31">
        <v>9.1549627674615899E-2</v>
      </c>
      <c r="H107" s="31">
        <f t="shared" si="24"/>
        <v>-5.6237094433707058E-3</v>
      </c>
      <c r="I107" s="31">
        <v>84775</v>
      </c>
      <c r="J107" s="31">
        <v>145.69999999999999</v>
      </c>
      <c r="K107" s="31">
        <f t="shared" si="15"/>
        <v>3.9229671897289542E-2</v>
      </c>
      <c r="L107" s="31">
        <f t="shared" si="16"/>
        <v>3.8479738600669389E-2</v>
      </c>
      <c r="M107" s="31">
        <v>222.9</v>
      </c>
      <c r="N107" s="31">
        <f t="shared" si="17"/>
        <v>4.4028103044496447E-2</v>
      </c>
      <c r="O107" s="31">
        <f t="shared" si="18"/>
        <v>4.3086407723143892E-2</v>
      </c>
      <c r="P107" s="31">
        <v>536534</v>
      </c>
      <c r="Q107" s="31">
        <f t="shared" si="19"/>
        <v>8.6685478913302028E-3</v>
      </c>
      <c r="R107" s="31">
        <v>3626.7</v>
      </c>
      <c r="S107" s="31">
        <v>172.7</v>
      </c>
      <c r="T107" s="31">
        <v>3454</v>
      </c>
      <c r="U107" s="31">
        <v>4.7619047418697699E-2</v>
      </c>
      <c r="V107" s="31">
        <f t="shared" si="20"/>
        <v>-8.0999999999999091</v>
      </c>
      <c r="W107" s="31">
        <v>20128.990000000002</v>
      </c>
      <c r="X107" s="31">
        <f t="shared" si="25"/>
        <v>-5.2278436016167995E-2</v>
      </c>
      <c r="Y107" s="31">
        <f t="shared" si="26"/>
        <v>-5.3694528745829494E-2</v>
      </c>
      <c r="Z107" s="31">
        <v>815485.33333333302</v>
      </c>
      <c r="AA107" s="31">
        <f t="shared" si="21"/>
        <v>24138.333333333023</v>
      </c>
      <c r="AB107" s="31">
        <f t="shared" si="22"/>
        <v>3.0502843042727212E-2</v>
      </c>
      <c r="AC107" s="31">
        <f t="shared" si="23"/>
        <v>3.0046880240958317E-2</v>
      </c>
    </row>
    <row r="108" spans="1:29">
      <c r="A108" s="30">
        <v>40451</v>
      </c>
      <c r="B108" s="41">
        <v>2010</v>
      </c>
      <c r="C108" s="31" t="s">
        <v>99</v>
      </c>
      <c r="D108" s="31">
        <v>31025</v>
      </c>
      <c r="E108" s="31">
        <v>10649000</v>
      </c>
      <c r="F108" s="31">
        <v>915475</v>
      </c>
      <c r="G108" s="31">
        <v>8.5968166024978906E-2</v>
      </c>
      <c r="H108" s="31">
        <f t="shared" si="24"/>
        <v>-5.5814616496369929E-3</v>
      </c>
      <c r="I108" s="31">
        <v>84775</v>
      </c>
      <c r="J108" s="31">
        <v>150.30000000000001</v>
      </c>
      <c r="K108" s="31">
        <f t="shared" si="15"/>
        <v>3.1571722717913753E-2</v>
      </c>
      <c r="L108" s="31">
        <f t="shared" si="16"/>
        <v>3.108358355776988E-2</v>
      </c>
      <c r="M108" s="31">
        <v>231.4</v>
      </c>
      <c r="N108" s="31">
        <f t="shared" si="17"/>
        <v>3.8133692238672134E-2</v>
      </c>
      <c r="O108" s="31">
        <f t="shared" si="18"/>
        <v>3.7424574367753108E-2</v>
      </c>
      <c r="P108" s="31">
        <v>574768</v>
      </c>
      <c r="Q108" s="31">
        <f t="shared" si="19"/>
        <v>7.1261094357487176E-2</v>
      </c>
      <c r="R108" s="31">
        <v>3639.3</v>
      </c>
      <c r="S108" s="31">
        <v>160</v>
      </c>
      <c r="T108" s="31">
        <v>3479.3</v>
      </c>
      <c r="U108" s="31">
        <v>4.3964498077458801E-2</v>
      </c>
      <c r="V108" s="31">
        <f t="shared" si="20"/>
        <v>25.300000000000182</v>
      </c>
      <c r="W108" s="31">
        <v>22358.17</v>
      </c>
      <c r="X108" s="31">
        <f t="shared" si="25"/>
        <v>0.11074475172375742</v>
      </c>
      <c r="Y108" s="31">
        <f t="shared" si="26"/>
        <v>0.10503073783847983</v>
      </c>
      <c r="Z108" s="31">
        <v>839623.66666666698</v>
      </c>
      <c r="AA108" s="31">
        <f t="shared" si="21"/>
        <v>24138.333333333954</v>
      </c>
      <c r="AB108" s="31">
        <f t="shared" si="22"/>
        <v>2.9599960105557654E-2</v>
      </c>
      <c r="AC108" s="31">
        <f t="shared" si="23"/>
        <v>2.9170338552263229E-2</v>
      </c>
    </row>
    <row r="109" spans="1:29">
      <c r="A109" s="30">
        <v>40543</v>
      </c>
      <c r="B109" s="41">
        <v>2010</v>
      </c>
      <c r="C109" s="31" t="s">
        <v>100</v>
      </c>
      <c r="D109" s="31">
        <v>31025</v>
      </c>
      <c r="E109" s="31">
        <v>10689000</v>
      </c>
      <c r="F109" s="31">
        <v>859700</v>
      </c>
      <c r="G109" s="31">
        <v>8.0428477874450399E-2</v>
      </c>
      <c r="H109" s="31">
        <f t="shared" si="24"/>
        <v>-5.5396881505285073E-3</v>
      </c>
      <c r="I109" s="31">
        <v>84775</v>
      </c>
      <c r="J109" s="31">
        <v>154.30000000000001</v>
      </c>
      <c r="K109" s="31">
        <f t="shared" si="15"/>
        <v>2.6613439787092519E-2</v>
      </c>
      <c r="L109" s="31">
        <f t="shared" si="16"/>
        <v>2.6265462610186384E-2</v>
      </c>
      <c r="M109" s="31">
        <v>253.8</v>
      </c>
      <c r="N109" s="31">
        <f t="shared" si="17"/>
        <v>9.6802074330164301E-2</v>
      </c>
      <c r="O109" s="31">
        <f t="shared" si="18"/>
        <v>9.2398740520711162E-2</v>
      </c>
      <c r="P109" s="31">
        <v>604853</v>
      </c>
      <c r="Q109" s="31">
        <f t="shared" si="19"/>
        <v>5.2342858335885145E-2</v>
      </c>
      <c r="R109" s="31">
        <v>3650.4</v>
      </c>
      <c r="S109" s="31">
        <v>134.6</v>
      </c>
      <c r="T109" s="31">
        <v>3515.8</v>
      </c>
      <c r="U109" s="31">
        <v>3.6872674146494297E-2</v>
      </c>
      <c r="V109" s="31">
        <f t="shared" si="20"/>
        <v>36.5</v>
      </c>
      <c r="W109" s="31">
        <v>22999.34</v>
      </c>
      <c r="X109" s="31">
        <f t="shared" si="25"/>
        <v>2.8677212848815525E-2</v>
      </c>
      <c r="Y109" s="31">
        <f t="shared" si="26"/>
        <v>2.8273717503664336E-2</v>
      </c>
      <c r="Z109" s="31">
        <v>863762</v>
      </c>
      <c r="AA109" s="31">
        <f t="shared" si="21"/>
        <v>24138.333333333023</v>
      </c>
      <c r="AB109" s="31">
        <f t="shared" si="22"/>
        <v>2.8748991115463696E-2</v>
      </c>
      <c r="AC109" s="31">
        <f t="shared" si="23"/>
        <v>2.8343492318954416E-2</v>
      </c>
    </row>
    <row r="110" spans="1:29">
      <c r="A110" s="30">
        <v>40633</v>
      </c>
      <c r="B110" s="41">
        <v>2011</v>
      </c>
      <c r="C110" s="31" t="s">
        <v>97</v>
      </c>
      <c r="D110" s="31">
        <v>38800</v>
      </c>
      <c r="E110" s="31">
        <v>10712275</v>
      </c>
      <c r="F110" s="31">
        <v>819850</v>
      </c>
      <c r="G110" s="31">
        <v>7.6533696156978803E-2</v>
      </c>
      <c r="H110" s="31">
        <f t="shared" si="24"/>
        <v>-3.894781717471596E-3</v>
      </c>
      <c r="I110" s="31">
        <v>71350</v>
      </c>
      <c r="J110" s="31">
        <v>158.4</v>
      </c>
      <c r="K110" s="31">
        <f t="shared" si="15"/>
        <v>2.657161373946848E-2</v>
      </c>
      <c r="L110" s="31">
        <f t="shared" si="16"/>
        <v>2.6224720011210241E-2</v>
      </c>
      <c r="M110" s="31">
        <v>276.7</v>
      </c>
      <c r="N110" s="31">
        <f t="shared" si="17"/>
        <v>9.0228526398739017E-2</v>
      </c>
      <c r="O110" s="31">
        <f t="shared" si="18"/>
        <v>8.6387331512592799E-2</v>
      </c>
      <c r="P110" s="31">
        <v>572377</v>
      </c>
      <c r="Q110" s="31">
        <f t="shared" si="19"/>
        <v>-5.369238476125604E-2</v>
      </c>
      <c r="R110" s="31">
        <v>3658.2</v>
      </c>
      <c r="S110" s="31">
        <v>124</v>
      </c>
      <c r="T110" s="31">
        <v>3534.2</v>
      </c>
      <c r="U110" s="31">
        <v>3.38964522593352E-2</v>
      </c>
      <c r="V110" s="31">
        <f t="shared" si="20"/>
        <v>18.399999999999636</v>
      </c>
      <c r="W110" s="31">
        <v>23527.52</v>
      </c>
      <c r="X110" s="31">
        <f t="shared" si="25"/>
        <v>2.2965006821934919E-2</v>
      </c>
      <c r="Y110" s="31">
        <f t="shared" si="26"/>
        <v>2.2705279954265009E-2</v>
      </c>
      <c r="Z110" s="31">
        <v>886371</v>
      </c>
      <c r="AA110" s="31">
        <f t="shared" si="21"/>
        <v>22609</v>
      </c>
      <c r="AB110" s="31">
        <f t="shared" si="22"/>
        <v>2.6175034326585411E-2</v>
      </c>
      <c r="AC110" s="31">
        <f t="shared" si="23"/>
        <v>2.5838330957119526E-2</v>
      </c>
    </row>
    <row r="111" spans="1:29">
      <c r="A111" s="30">
        <v>40724</v>
      </c>
      <c r="B111" s="41">
        <v>2011</v>
      </c>
      <c r="C111" s="31" t="s">
        <v>98</v>
      </c>
      <c r="D111" s="31">
        <v>38800</v>
      </c>
      <c r="E111" s="31">
        <v>10735550</v>
      </c>
      <c r="F111" s="31">
        <v>780000</v>
      </c>
      <c r="G111" s="31">
        <v>7.2655802450736107E-2</v>
      </c>
      <c r="H111" s="31">
        <f t="shared" si="24"/>
        <v>-3.8778937062426966E-3</v>
      </c>
      <c r="I111" s="31">
        <v>71350</v>
      </c>
      <c r="J111" s="31">
        <v>166.7</v>
      </c>
      <c r="K111" s="31">
        <f t="shared" si="15"/>
        <v>5.2398989898989834E-2</v>
      </c>
      <c r="L111" s="31">
        <f t="shared" si="16"/>
        <v>5.1072310376422778E-2</v>
      </c>
      <c r="M111" s="31">
        <v>301.2</v>
      </c>
      <c r="N111" s="31">
        <f t="shared" si="17"/>
        <v>8.8543548970003716E-2</v>
      </c>
      <c r="O111" s="31">
        <f t="shared" si="18"/>
        <v>8.4840609132858388E-2</v>
      </c>
      <c r="P111" s="31">
        <v>563899</v>
      </c>
      <c r="Q111" s="31">
        <f t="shared" si="19"/>
        <v>-1.4811915922547603E-2</v>
      </c>
      <c r="R111" s="31">
        <v>3701.7</v>
      </c>
      <c r="S111" s="31">
        <v>137.6</v>
      </c>
      <c r="T111" s="31">
        <v>3564.1</v>
      </c>
      <c r="U111" s="31">
        <v>3.7172112250738902E-2</v>
      </c>
      <c r="V111" s="31">
        <f t="shared" si="20"/>
        <v>29.900000000000091</v>
      </c>
      <c r="W111" s="31">
        <v>22398.1</v>
      </c>
      <c r="X111" s="31">
        <f t="shared" si="25"/>
        <v>-4.8004209538446974E-2</v>
      </c>
      <c r="Y111" s="31">
        <f t="shared" si="26"/>
        <v>-4.9194665984630813E-2</v>
      </c>
      <c r="Z111" s="31">
        <v>909711.33333333302</v>
      </c>
      <c r="AA111" s="31">
        <f t="shared" si="21"/>
        <v>23340.333333333023</v>
      </c>
      <c r="AB111" s="31">
        <f t="shared" si="22"/>
        <v>2.6332464998666483E-2</v>
      </c>
      <c r="AC111" s="31">
        <f t="shared" si="23"/>
        <v>2.5991734218682814E-2</v>
      </c>
    </row>
    <row r="112" spans="1:29">
      <c r="A112" s="30">
        <v>40816</v>
      </c>
      <c r="B112" s="41">
        <v>2011</v>
      </c>
      <c r="C112" s="31" t="s">
        <v>99</v>
      </c>
      <c r="D112" s="31">
        <v>38800</v>
      </c>
      <c r="E112" s="31">
        <v>10758825</v>
      </c>
      <c r="F112" s="31">
        <v>740150</v>
      </c>
      <c r="G112" s="31">
        <v>6.8794687152175099E-2</v>
      </c>
      <c r="H112" s="31">
        <f t="shared" si="24"/>
        <v>-3.8611152985610075E-3</v>
      </c>
      <c r="I112" s="31">
        <v>71350</v>
      </c>
      <c r="J112" s="31">
        <v>174.9</v>
      </c>
      <c r="K112" s="31">
        <f t="shared" si="15"/>
        <v>4.9190161967606505E-2</v>
      </c>
      <c r="L112" s="31">
        <f t="shared" si="16"/>
        <v>4.8018592267808094E-2</v>
      </c>
      <c r="M112" s="31">
        <v>309.39999999999998</v>
      </c>
      <c r="N112" s="31">
        <f t="shared" si="17"/>
        <v>2.7224435590969431E-2</v>
      </c>
      <c r="O112" s="31">
        <f t="shared" si="18"/>
        <v>2.6860442213227212E-2</v>
      </c>
      <c r="P112" s="31">
        <v>597303</v>
      </c>
      <c r="Q112" s="31">
        <f t="shared" si="19"/>
        <v>5.9237558498951071E-2</v>
      </c>
      <c r="R112" s="31">
        <v>3724.8</v>
      </c>
      <c r="S112" s="31">
        <v>126.7</v>
      </c>
      <c r="T112" s="31">
        <v>3598.1</v>
      </c>
      <c r="U112" s="31">
        <v>3.4015247875682303E-2</v>
      </c>
      <c r="V112" s="31">
        <f t="shared" si="20"/>
        <v>34</v>
      </c>
      <c r="W112" s="31">
        <v>17592.41</v>
      </c>
      <c r="X112" s="31">
        <f t="shared" si="25"/>
        <v>-0.2145579312530973</v>
      </c>
      <c r="Y112" s="31">
        <f t="shared" si="26"/>
        <v>-0.24150857480579979</v>
      </c>
      <c r="Z112" s="31">
        <v>933051.66666666698</v>
      </c>
      <c r="AA112" s="31">
        <f t="shared" si="21"/>
        <v>23340.333333333954</v>
      </c>
      <c r="AB112" s="31">
        <f t="shared" si="22"/>
        <v>2.5656856717186427E-2</v>
      </c>
      <c r="AC112" s="31">
        <f t="shared" si="23"/>
        <v>2.5333243164423636E-2</v>
      </c>
    </row>
    <row r="113" spans="1:29">
      <c r="A113" s="30">
        <v>40908</v>
      </c>
      <c r="B113" s="41">
        <v>2011</v>
      </c>
      <c r="C113" s="31" t="s">
        <v>100</v>
      </c>
      <c r="D113" s="31">
        <v>38800</v>
      </c>
      <c r="E113" s="31">
        <v>10782100</v>
      </c>
      <c r="F113" s="31">
        <v>700300</v>
      </c>
      <c r="G113" s="31">
        <v>6.4950241604140202E-2</v>
      </c>
      <c r="H113" s="31">
        <f t="shared" si="24"/>
        <v>-3.8444455480348971E-3</v>
      </c>
      <c r="I113" s="31">
        <v>71350</v>
      </c>
      <c r="J113" s="31">
        <v>179.4</v>
      </c>
      <c r="K113" s="31">
        <f t="shared" si="15"/>
        <v>2.572898799313883E-2</v>
      </c>
      <c r="L113" s="31">
        <f t="shared" si="16"/>
        <v>2.5403567600139253E-2</v>
      </c>
      <c r="M113" s="31">
        <v>304.39999999999998</v>
      </c>
      <c r="N113" s="31">
        <f t="shared" si="17"/>
        <v>-1.616031027795739E-2</v>
      </c>
      <c r="O113" s="31">
        <f t="shared" si="18"/>
        <v>-1.6292312151435031E-2</v>
      </c>
      <c r="P113" s="31">
        <v>622736</v>
      </c>
      <c r="Q113" s="31">
        <f t="shared" si="19"/>
        <v>4.2579729216160045E-2</v>
      </c>
      <c r="R113" s="31">
        <v>3731.4</v>
      </c>
      <c r="S113" s="31">
        <v>116.6</v>
      </c>
      <c r="T113" s="31">
        <v>3614.8</v>
      </c>
      <c r="U113" s="31">
        <v>3.1248325434345098E-2</v>
      </c>
      <c r="V113" s="31">
        <f t="shared" si="20"/>
        <v>16.700000000000273</v>
      </c>
      <c r="W113" s="31">
        <v>18434.39</v>
      </c>
      <c r="X113" s="31">
        <f t="shared" si="25"/>
        <v>4.7860412530176255E-2</v>
      </c>
      <c r="Y113" s="31">
        <f t="shared" si="26"/>
        <v>4.6750382877126635E-2</v>
      </c>
      <c r="Z113" s="31">
        <v>956392</v>
      </c>
      <c r="AA113" s="31">
        <f t="shared" si="21"/>
        <v>23340.333333333023</v>
      </c>
      <c r="AB113" s="31">
        <f t="shared" si="22"/>
        <v>2.5015049184485605E-2</v>
      </c>
      <c r="AC113" s="31">
        <f t="shared" si="23"/>
        <v>2.4707294613795536E-2</v>
      </c>
    </row>
    <row r="114" spans="1:29">
      <c r="A114" s="30">
        <v>40999</v>
      </c>
      <c r="B114" s="41">
        <v>2012</v>
      </c>
      <c r="C114" s="31" t="s">
        <v>97</v>
      </c>
      <c r="D114" s="31">
        <v>33925</v>
      </c>
      <c r="E114" s="31">
        <v>10809350</v>
      </c>
      <c r="F114" s="31">
        <v>688325</v>
      </c>
      <c r="G114" s="31">
        <v>6.3678667079889201E-2</v>
      </c>
      <c r="H114" s="31">
        <f t="shared" si="24"/>
        <v>-1.2715745242510013E-3</v>
      </c>
      <c r="I114" s="31">
        <v>45400</v>
      </c>
      <c r="J114" s="31">
        <v>182.6</v>
      </c>
      <c r="K114" s="31">
        <f t="shared" si="15"/>
        <v>1.7837235228539416E-2</v>
      </c>
      <c r="L114" s="31">
        <f t="shared" si="16"/>
        <v>1.7680018536172192E-2</v>
      </c>
      <c r="M114" s="31">
        <v>302.10000000000002</v>
      </c>
      <c r="N114" s="31">
        <f t="shared" si="17"/>
        <v>-7.5558475689879723E-3</v>
      </c>
      <c r="O114" s="31">
        <f t="shared" si="18"/>
        <v>-7.584537594904267E-3</v>
      </c>
      <c r="P114" s="31">
        <v>577010</v>
      </c>
      <c r="Q114" s="31">
        <f t="shared" si="19"/>
        <v>-7.3427584080573483E-2</v>
      </c>
      <c r="R114" s="31">
        <v>3760.4</v>
      </c>
      <c r="S114" s="31">
        <v>123.3</v>
      </c>
      <c r="T114" s="31">
        <v>3637.1</v>
      </c>
      <c r="U114" s="31">
        <v>3.2789066656157599E-2</v>
      </c>
      <c r="V114" s="31">
        <f t="shared" si="20"/>
        <v>22.299999999999727</v>
      </c>
      <c r="W114" s="31">
        <v>20555.580000000002</v>
      </c>
      <c r="X114" s="31">
        <f t="shared" si="25"/>
        <v>0.11506700248828428</v>
      </c>
      <c r="Y114" s="31">
        <f t="shared" si="26"/>
        <v>0.10891449502437886</v>
      </c>
      <c r="Z114" s="31">
        <v>968665</v>
      </c>
      <c r="AA114" s="31">
        <f t="shared" si="21"/>
        <v>12273</v>
      </c>
      <c r="AB114" s="31">
        <f t="shared" si="22"/>
        <v>1.2832604204133791E-2</v>
      </c>
      <c r="AC114" s="31">
        <f t="shared" si="23"/>
        <v>1.2750964034300582E-2</v>
      </c>
    </row>
    <row r="115" spans="1:29">
      <c r="A115" s="30">
        <v>41090</v>
      </c>
      <c r="B115" s="41">
        <v>2012</v>
      </c>
      <c r="C115" s="31" t="s">
        <v>98</v>
      </c>
      <c r="D115" s="31">
        <v>33925</v>
      </c>
      <c r="E115" s="31">
        <v>10836600</v>
      </c>
      <c r="F115" s="31">
        <v>676350</v>
      </c>
      <c r="G115" s="31">
        <v>6.2413487625269902E-2</v>
      </c>
      <c r="H115" s="31">
        <f t="shared" si="24"/>
        <v>-1.2651794546192988E-3</v>
      </c>
      <c r="I115" s="31">
        <v>45400</v>
      </c>
      <c r="J115" s="31">
        <v>186.5</v>
      </c>
      <c r="K115" s="31">
        <f t="shared" si="15"/>
        <v>2.1358159912376884E-2</v>
      </c>
      <c r="L115" s="31">
        <f t="shared" si="16"/>
        <v>2.113327092300224E-2</v>
      </c>
      <c r="M115" s="31">
        <v>322.8</v>
      </c>
      <c r="N115" s="31">
        <f t="shared" si="17"/>
        <v>6.8520357497517281E-2</v>
      </c>
      <c r="O115" s="31">
        <f t="shared" si="18"/>
        <v>6.6274848003167339E-2</v>
      </c>
      <c r="P115" s="31">
        <v>569464</v>
      </c>
      <c r="Q115" s="31">
        <f t="shared" si="19"/>
        <v>-1.3077762950382099E-2</v>
      </c>
      <c r="R115" s="31">
        <v>3781.8</v>
      </c>
      <c r="S115" s="31">
        <v>127.1</v>
      </c>
      <c r="T115" s="31">
        <v>3654.7</v>
      </c>
      <c r="U115" s="31">
        <v>3.3608333818046697E-2</v>
      </c>
      <c r="V115" s="31">
        <f t="shared" si="20"/>
        <v>17.599999999999909</v>
      </c>
      <c r="W115" s="31">
        <v>19441.46</v>
      </c>
      <c r="X115" s="31">
        <f t="shared" si="25"/>
        <v>-5.4200367977940922E-2</v>
      </c>
      <c r="Y115" s="31">
        <f t="shared" si="26"/>
        <v>-5.572453783771638E-2</v>
      </c>
      <c r="Z115" s="31">
        <v>993991.33333333302</v>
      </c>
      <c r="AA115" s="31">
        <f t="shared" si="21"/>
        <v>25326.333333333023</v>
      </c>
      <c r="AB115" s="31">
        <f t="shared" si="22"/>
        <v>2.614560589402215E-2</v>
      </c>
      <c r="AC115" s="31">
        <f t="shared" si="23"/>
        <v>2.580965275548909E-2</v>
      </c>
    </row>
    <row r="116" spans="1:29">
      <c r="A116" s="30">
        <v>41182</v>
      </c>
      <c r="B116" s="41">
        <v>2012</v>
      </c>
      <c r="C116" s="31" t="s">
        <v>99</v>
      </c>
      <c r="D116" s="31">
        <v>33925</v>
      </c>
      <c r="E116" s="31">
        <v>10863850</v>
      </c>
      <c r="F116" s="31">
        <v>664375</v>
      </c>
      <c r="G116" s="31">
        <v>6.1154655117660897E-2</v>
      </c>
      <c r="H116" s="31">
        <f t="shared" si="24"/>
        <v>-1.2588325076090048E-3</v>
      </c>
      <c r="I116" s="31">
        <v>45400</v>
      </c>
      <c r="J116" s="31">
        <v>190.8</v>
      </c>
      <c r="K116" s="31">
        <f t="shared" si="15"/>
        <v>2.3056300268096575E-2</v>
      </c>
      <c r="L116" s="31">
        <f t="shared" si="16"/>
        <v>2.279451993031598E-2</v>
      </c>
      <c r="M116" s="31">
        <v>342</v>
      </c>
      <c r="N116" s="31">
        <f t="shared" si="17"/>
        <v>5.9479553903345694E-2</v>
      </c>
      <c r="O116" s="31">
        <f t="shared" si="18"/>
        <v>5.7777800666811388E-2</v>
      </c>
      <c r="P116" s="31">
        <v>607910</v>
      </c>
      <c r="Q116" s="31">
        <f t="shared" si="19"/>
        <v>6.7512608347498615E-2</v>
      </c>
      <c r="R116" s="31">
        <v>3776.4</v>
      </c>
      <c r="S116" s="31">
        <v>132.1</v>
      </c>
      <c r="T116" s="31">
        <v>3644.3</v>
      </c>
      <c r="U116" s="31">
        <v>3.4980407138960702E-2</v>
      </c>
      <c r="V116" s="31">
        <f t="shared" si="20"/>
        <v>-10.399999999999636</v>
      </c>
      <c r="W116" s="31">
        <v>20840.38</v>
      </c>
      <c r="X116" s="31">
        <f t="shared" si="25"/>
        <v>7.1955501284368673E-2</v>
      </c>
      <c r="Y116" s="31">
        <f t="shared" si="26"/>
        <v>6.9484551791121771E-2</v>
      </c>
      <c r="Z116" s="31">
        <v>1019317.66666667</v>
      </c>
      <c r="AA116" s="31">
        <f t="shared" si="21"/>
        <v>25326.333333336981</v>
      </c>
      <c r="AB116" s="31">
        <f t="shared" si="22"/>
        <v>2.5479430739507203E-2</v>
      </c>
      <c r="AC116" s="31">
        <f t="shared" si="23"/>
        <v>2.5160240542211974E-2</v>
      </c>
    </row>
    <row r="117" spans="1:29">
      <c r="A117" s="30">
        <v>41274</v>
      </c>
      <c r="B117" s="41">
        <v>2012</v>
      </c>
      <c r="C117" s="31" t="s">
        <v>100</v>
      </c>
      <c r="D117" s="31">
        <v>33925</v>
      </c>
      <c r="E117" s="31">
        <v>10891100</v>
      </c>
      <c r="F117" s="31">
        <v>652400</v>
      </c>
      <c r="G117" s="31">
        <v>5.9902121916059897E-2</v>
      </c>
      <c r="H117" s="31">
        <f t="shared" si="24"/>
        <v>-1.2525332016009999E-3</v>
      </c>
      <c r="I117" s="31">
        <v>45400</v>
      </c>
      <c r="J117" s="31">
        <v>193.2</v>
      </c>
      <c r="K117" s="31">
        <f t="shared" si="15"/>
        <v>1.2578616352201033E-2</v>
      </c>
      <c r="L117" s="31">
        <f t="shared" si="16"/>
        <v>1.2500162764231248E-2</v>
      </c>
      <c r="M117" s="31">
        <v>371.7</v>
      </c>
      <c r="N117" s="31">
        <f t="shared" si="17"/>
        <v>8.6842105263157832E-2</v>
      </c>
      <c r="O117" s="31">
        <f t="shared" si="18"/>
        <v>8.3276340240601238E-2</v>
      </c>
      <c r="P117" s="31">
        <v>641995</v>
      </c>
      <c r="Q117" s="31">
        <f t="shared" si="19"/>
        <v>5.6069154973598101E-2</v>
      </c>
      <c r="R117" s="31">
        <v>3789.8</v>
      </c>
      <c r="S117" s="31">
        <v>116.6</v>
      </c>
      <c r="T117" s="31">
        <v>3673.2</v>
      </c>
      <c r="U117" s="31">
        <v>3.07667942825047E-2</v>
      </c>
      <c r="V117" s="31">
        <f t="shared" si="20"/>
        <v>28.899999999999636</v>
      </c>
      <c r="W117" s="31">
        <v>22666.59</v>
      </c>
      <c r="X117" s="31">
        <f t="shared" si="25"/>
        <v>8.7628440556266174E-2</v>
      </c>
      <c r="Y117" s="31">
        <f t="shared" si="26"/>
        <v>8.3999583265342612E-2</v>
      </c>
      <c r="Z117" s="31">
        <v>1044644</v>
      </c>
      <c r="AA117" s="31">
        <f t="shared" si="21"/>
        <v>25326.333333329996</v>
      </c>
      <c r="AB117" s="31">
        <f t="shared" si="22"/>
        <v>2.4846359639925764E-2</v>
      </c>
      <c r="AC117" s="31">
        <f t="shared" si="23"/>
        <v>2.4542708321069157E-2</v>
      </c>
    </row>
    <row r="118" spans="1:29">
      <c r="A118" s="30">
        <v>41364</v>
      </c>
      <c r="B118" s="41">
        <v>2013</v>
      </c>
      <c r="C118" s="31" t="s">
        <v>97</v>
      </c>
      <c r="D118" s="31">
        <v>30675</v>
      </c>
      <c r="E118" s="31">
        <v>10914125</v>
      </c>
      <c r="F118" s="31">
        <v>680375</v>
      </c>
      <c r="G118" s="31">
        <v>6.2338941509282701E-2</v>
      </c>
      <c r="H118" s="31">
        <f t="shared" si="24"/>
        <v>2.436819593222804E-3</v>
      </c>
      <c r="I118" s="31">
        <v>-4275</v>
      </c>
      <c r="J118" s="31">
        <v>196.9</v>
      </c>
      <c r="K118" s="31">
        <f t="shared" si="15"/>
        <v>1.9151138716356098E-2</v>
      </c>
      <c r="L118" s="31">
        <f t="shared" si="16"/>
        <v>1.8970063866662223E-2</v>
      </c>
      <c r="M118" s="31">
        <v>400.3</v>
      </c>
      <c r="N118" s="31">
        <f t="shared" si="17"/>
        <v>7.6943771859026233E-2</v>
      </c>
      <c r="O118" s="31">
        <f t="shared" si="18"/>
        <v>7.4127188695321602E-2</v>
      </c>
      <c r="P118" s="31">
        <v>596855</v>
      </c>
      <c r="Q118" s="31">
        <f t="shared" si="19"/>
        <v>-7.0312074081573805E-2</v>
      </c>
      <c r="R118" s="31">
        <v>3832.8</v>
      </c>
      <c r="S118" s="31">
        <v>133.9</v>
      </c>
      <c r="T118" s="31">
        <v>3698.9</v>
      </c>
      <c r="U118" s="31">
        <v>3.4935293307936599E-2</v>
      </c>
      <c r="V118" s="31">
        <f t="shared" si="20"/>
        <v>25.700000000000273</v>
      </c>
      <c r="W118" s="31">
        <v>22299.63</v>
      </c>
      <c r="X118" s="31">
        <f t="shared" si="25"/>
        <v>-1.6189466523195528E-2</v>
      </c>
      <c r="Y118" s="31">
        <f t="shared" si="26"/>
        <v>-1.6321947749161209E-2</v>
      </c>
      <c r="Z118" s="31">
        <v>1074215.75</v>
      </c>
      <c r="AA118" s="31">
        <f t="shared" si="21"/>
        <v>29571.75</v>
      </c>
      <c r="AB118" s="31">
        <f t="shared" si="22"/>
        <v>2.8307969030598068E-2</v>
      </c>
      <c r="AC118" s="31">
        <f t="shared" si="23"/>
        <v>2.7914702936679345E-2</v>
      </c>
    </row>
    <row r="119" spans="1:29">
      <c r="A119" s="30">
        <v>41455</v>
      </c>
      <c r="B119" s="41">
        <v>2013</v>
      </c>
      <c r="C119" s="31" t="s">
        <v>98</v>
      </c>
      <c r="D119" s="31">
        <v>30675</v>
      </c>
      <c r="E119" s="31">
        <v>10937150</v>
      </c>
      <c r="F119" s="31">
        <v>708350</v>
      </c>
      <c r="G119" s="31">
        <v>6.4765501067462705E-2</v>
      </c>
      <c r="H119" s="31">
        <f t="shared" si="24"/>
        <v>2.426559558180004E-3</v>
      </c>
      <c r="I119" s="31">
        <v>-4275</v>
      </c>
      <c r="J119" s="31">
        <v>203.5</v>
      </c>
      <c r="K119" s="31">
        <f t="shared" si="15"/>
        <v>3.3519553072625774E-2</v>
      </c>
      <c r="L119" s="31">
        <f t="shared" si="16"/>
        <v>3.2970019237569897E-2</v>
      </c>
      <c r="M119" s="31">
        <v>409.6</v>
      </c>
      <c r="N119" s="31">
        <f t="shared" si="17"/>
        <v>2.323257556832381E-2</v>
      </c>
      <c r="O119" s="31">
        <f t="shared" si="18"/>
        <v>2.2966807726770146E-2</v>
      </c>
      <c r="P119" s="31">
        <v>586976</v>
      </c>
      <c r="Q119" s="31">
        <f t="shared" si="19"/>
        <v>-1.6551758802389238E-2</v>
      </c>
      <c r="R119" s="31">
        <v>3856.7</v>
      </c>
      <c r="S119" s="31">
        <v>133.30000000000001</v>
      </c>
      <c r="T119" s="31">
        <v>3723.4</v>
      </c>
      <c r="U119" s="31">
        <v>3.4563228858717397E-2</v>
      </c>
      <c r="V119" s="31">
        <f t="shared" si="20"/>
        <v>24.5</v>
      </c>
      <c r="W119" s="31">
        <v>20803.29</v>
      </c>
      <c r="X119" s="31">
        <f t="shared" si="25"/>
        <v>-6.7101561774791763E-2</v>
      </c>
      <c r="Y119" s="31">
        <f t="shared" si="26"/>
        <v>-6.9458939124021193E-2</v>
      </c>
      <c r="Z119" s="31">
        <v>1103787.5</v>
      </c>
      <c r="AA119" s="31">
        <f t="shared" si="21"/>
        <v>29571.75</v>
      </c>
      <c r="AB119" s="31">
        <f t="shared" si="22"/>
        <v>2.7528687789208028E-2</v>
      </c>
      <c r="AC119" s="31">
        <f t="shared" si="23"/>
        <v>2.7156586987993832E-2</v>
      </c>
    </row>
    <row r="120" spans="1:29">
      <c r="A120" s="30">
        <v>41547</v>
      </c>
      <c r="B120" s="41">
        <v>2013</v>
      </c>
      <c r="C120" s="31" t="s">
        <v>99</v>
      </c>
      <c r="D120" s="31">
        <v>30675</v>
      </c>
      <c r="E120" s="31">
        <v>10960175</v>
      </c>
      <c r="F120" s="31">
        <v>736325</v>
      </c>
      <c r="G120" s="31">
        <v>6.7181865253063897E-2</v>
      </c>
      <c r="H120" s="31">
        <f t="shared" si="24"/>
        <v>2.4163641856011914E-3</v>
      </c>
      <c r="I120" s="31">
        <v>-4275</v>
      </c>
      <c r="J120" s="31">
        <v>207.9</v>
      </c>
      <c r="K120" s="31">
        <f t="shared" si="15"/>
        <v>2.1621621621621623E-2</v>
      </c>
      <c r="L120" s="31">
        <f t="shared" si="16"/>
        <v>2.139118998131756E-2</v>
      </c>
      <c r="M120" s="31">
        <v>415.4</v>
      </c>
      <c r="N120" s="31">
        <f t="shared" si="17"/>
        <v>1.4160156249999778E-2</v>
      </c>
      <c r="O120" s="31">
        <f t="shared" si="18"/>
        <v>1.4060837716713683E-2</v>
      </c>
      <c r="P120" s="31">
        <v>626581</v>
      </c>
      <c r="Q120" s="31">
        <f t="shared" si="19"/>
        <v>6.7472946082974383E-2</v>
      </c>
      <c r="R120" s="31">
        <v>3864.8</v>
      </c>
      <c r="S120" s="31">
        <v>134.6</v>
      </c>
      <c r="T120" s="31">
        <v>3730.2</v>
      </c>
      <c r="U120" s="31">
        <v>3.4827159077564403E-2</v>
      </c>
      <c r="V120" s="31">
        <f t="shared" si="20"/>
        <v>6.7999999999997272</v>
      </c>
      <c r="W120" s="31">
        <v>22859.86</v>
      </c>
      <c r="X120" s="31">
        <f t="shared" si="25"/>
        <v>9.8857921030760076E-2</v>
      </c>
      <c r="Y120" s="31">
        <f t="shared" si="26"/>
        <v>9.4271386837287571E-2</v>
      </c>
      <c r="Z120" s="31">
        <v>1133359.25</v>
      </c>
      <c r="AA120" s="31">
        <f t="shared" si="21"/>
        <v>29571.75</v>
      </c>
      <c r="AB120" s="31">
        <f t="shared" si="22"/>
        <v>2.6791162248168243E-2</v>
      </c>
      <c r="AC120" s="31">
        <f t="shared" si="23"/>
        <v>2.6438562895773884E-2</v>
      </c>
    </row>
    <row r="121" spans="1:29">
      <c r="A121" s="30">
        <v>41639</v>
      </c>
      <c r="B121" s="41">
        <v>2013</v>
      </c>
      <c r="C121" s="31" t="s">
        <v>100</v>
      </c>
      <c r="D121" s="31">
        <v>30675</v>
      </c>
      <c r="E121" s="31">
        <v>10983200</v>
      </c>
      <c r="F121" s="31">
        <v>764300</v>
      </c>
      <c r="G121" s="31">
        <v>6.9588098186320904E-2</v>
      </c>
      <c r="H121" s="31">
        <f t="shared" si="24"/>
        <v>2.4062329332570076E-3</v>
      </c>
      <c r="I121" s="31">
        <v>-4275</v>
      </c>
      <c r="J121" s="31">
        <v>208.1</v>
      </c>
      <c r="K121" s="31">
        <f t="shared" si="15"/>
        <v>9.6200096200083074E-4</v>
      </c>
      <c r="L121" s="31">
        <f t="shared" si="16"/>
        <v>9.6153853562137056E-4</v>
      </c>
      <c r="M121" s="31">
        <v>414.1</v>
      </c>
      <c r="N121" s="31">
        <f t="shared" si="17"/>
        <v>-3.1295137217138835E-3</v>
      </c>
      <c r="O121" s="31">
        <f t="shared" si="18"/>
        <v>-3.1344208904902329E-3</v>
      </c>
      <c r="P121" s="31">
        <v>660292</v>
      </c>
      <c r="Q121" s="31">
        <f t="shared" si="19"/>
        <v>5.3801503716199406E-2</v>
      </c>
      <c r="R121" s="31">
        <v>3857.8</v>
      </c>
      <c r="S121" s="31">
        <v>118.5</v>
      </c>
      <c r="T121" s="31">
        <v>3739.3</v>
      </c>
      <c r="U121" s="31">
        <v>3.07169885686524E-2</v>
      </c>
      <c r="V121" s="31">
        <f t="shared" si="20"/>
        <v>9.1000000000003638</v>
      </c>
      <c r="W121" s="31">
        <v>23306.39</v>
      </c>
      <c r="X121" s="31">
        <f t="shared" si="25"/>
        <v>1.9533365471179565E-2</v>
      </c>
      <c r="Y121" s="31">
        <f t="shared" si="26"/>
        <v>1.9345037785889998E-2</v>
      </c>
      <c r="Z121" s="31">
        <v>1162931</v>
      </c>
      <c r="AA121" s="31">
        <f t="shared" si="21"/>
        <v>29571.75</v>
      </c>
      <c r="AB121" s="31">
        <f t="shared" si="22"/>
        <v>2.6092123922754507E-2</v>
      </c>
      <c r="AC121" s="31">
        <f t="shared" si="23"/>
        <v>2.5757532116147248E-2</v>
      </c>
    </row>
    <row r="122" spans="1:29">
      <c r="A122" s="30">
        <v>41729</v>
      </c>
      <c r="B122" s="41">
        <v>2014</v>
      </c>
      <c r="C122" s="31" t="s">
        <v>97</v>
      </c>
      <c r="D122" s="31">
        <v>25900</v>
      </c>
      <c r="E122" s="31">
        <v>11002575</v>
      </c>
      <c r="F122" s="31">
        <v>746450</v>
      </c>
      <c r="G122" s="31">
        <v>6.7843209430519705E-2</v>
      </c>
      <c r="H122" s="31">
        <f t="shared" si="24"/>
        <v>-1.7448887558011994E-3</v>
      </c>
      <c r="I122" s="31">
        <v>38350</v>
      </c>
      <c r="J122" s="31">
        <v>209.1</v>
      </c>
      <c r="K122" s="31">
        <f t="shared" si="15"/>
        <v>4.8053820278712855E-3</v>
      </c>
      <c r="L122" s="31">
        <f t="shared" si="16"/>
        <v>4.7938730349992202E-3</v>
      </c>
      <c r="M122" s="31">
        <v>417.2</v>
      </c>
      <c r="N122" s="31">
        <f t="shared" si="17"/>
        <v>7.4861144651050537E-3</v>
      </c>
      <c r="O122" s="31">
        <f t="shared" si="18"/>
        <v>7.4582325750958169E-3</v>
      </c>
      <c r="P122" s="31">
        <v>614533</v>
      </c>
      <c r="Q122" s="31">
        <f t="shared" si="19"/>
        <v>-6.930115766963707E-2</v>
      </c>
      <c r="R122" s="31">
        <v>3817</v>
      </c>
      <c r="S122" s="31">
        <v>119</v>
      </c>
      <c r="T122" s="31">
        <v>3698</v>
      </c>
      <c r="U122" s="31">
        <v>3.1176316478910102E-2</v>
      </c>
      <c r="V122" s="31">
        <f t="shared" si="20"/>
        <v>-41.300000000000182</v>
      </c>
      <c r="W122" s="31">
        <v>22151.06</v>
      </c>
      <c r="X122" s="31">
        <f t="shared" si="25"/>
        <v>-4.9571383641996869E-2</v>
      </c>
      <c r="Y122" s="31">
        <f t="shared" si="26"/>
        <v>-5.0842221022751405E-2</v>
      </c>
      <c r="Z122" s="31">
        <v>1205268</v>
      </c>
      <c r="AA122" s="31">
        <f t="shared" si="21"/>
        <v>42337</v>
      </c>
      <c r="AB122" s="31">
        <f t="shared" si="22"/>
        <v>3.6405427321139383E-2</v>
      </c>
      <c r="AC122" s="31">
        <f t="shared" si="23"/>
        <v>3.5758406397181031E-2</v>
      </c>
    </row>
    <row r="123" spans="1:29">
      <c r="A123" s="30">
        <v>41820</v>
      </c>
      <c r="B123" s="41">
        <v>2014</v>
      </c>
      <c r="C123" s="31" t="s">
        <v>98</v>
      </c>
      <c r="D123" s="31">
        <v>25900</v>
      </c>
      <c r="E123" s="31">
        <v>11021950</v>
      </c>
      <c r="F123" s="31">
        <v>728600</v>
      </c>
      <c r="G123" s="31">
        <v>6.61044552007585E-2</v>
      </c>
      <c r="H123" s="31">
        <f t="shared" si="24"/>
        <v>-1.7387542297612052E-3</v>
      </c>
      <c r="I123" s="31">
        <v>38350</v>
      </c>
      <c r="J123" s="31">
        <v>212.2</v>
      </c>
      <c r="K123" s="31">
        <f t="shared" si="15"/>
        <v>1.4825442372070841E-2</v>
      </c>
      <c r="L123" s="31">
        <f t="shared" si="16"/>
        <v>1.4716619745294928E-2</v>
      </c>
      <c r="M123" s="31">
        <v>420.8</v>
      </c>
      <c r="N123" s="31">
        <f t="shared" si="17"/>
        <v>8.6289549376799002E-3</v>
      </c>
      <c r="O123" s="31">
        <f t="shared" si="18"/>
        <v>8.5919382968828537E-3</v>
      </c>
      <c r="P123" s="31">
        <v>599899</v>
      </c>
      <c r="Q123" s="31">
        <f t="shared" si="19"/>
        <v>-2.3813204498375207E-2</v>
      </c>
      <c r="R123" s="31">
        <v>3851</v>
      </c>
      <c r="S123" s="31">
        <v>127.6</v>
      </c>
      <c r="T123" s="31">
        <v>3723.4</v>
      </c>
      <c r="U123" s="31">
        <v>3.3134250447707403E-2</v>
      </c>
      <c r="V123" s="31">
        <f t="shared" si="20"/>
        <v>25.400000000000091</v>
      </c>
      <c r="W123" s="31">
        <v>23190.720000000001</v>
      </c>
      <c r="X123" s="31">
        <f t="shared" si="25"/>
        <v>4.6934999950341005E-2</v>
      </c>
      <c r="Y123" s="31">
        <f t="shared" si="26"/>
        <v>4.5866847774345243E-2</v>
      </c>
      <c r="Z123" s="31">
        <v>1233780</v>
      </c>
      <c r="AA123" s="31">
        <f t="shared" si="21"/>
        <v>28512</v>
      </c>
      <c r="AB123" s="31">
        <f t="shared" si="22"/>
        <v>2.3656149503678892E-2</v>
      </c>
      <c r="AC123" s="31">
        <f t="shared" si="23"/>
        <v>2.3380678726412613E-2</v>
      </c>
    </row>
    <row r="124" spans="1:29">
      <c r="A124" s="30">
        <v>41912</v>
      </c>
      <c r="B124" s="41">
        <v>2014</v>
      </c>
      <c r="C124" s="31" t="s">
        <v>99</v>
      </c>
      <c r="D124" s="31">
        <v>25900</v>
      </c>
      <c r="E124" s="31">
        <v>11041325</v>
      </c>
      <c r="F124" s="31">
        <v>710750</v>
      </c>
      <c r="G124" s="31">
        <v>6.4371803202966996E-2</v>
      </c>
      <c r="H124" s="31">
        <f t="shared" si="24"/>
        <v>-1.7326519977915039E-3</v>
      </c>
      <c r="I124" s="31">
        <v>38350</v>
      </c>
      <c r="J124" s="31">
        <v>215.8</v>
      </c>
      <c r="K124" s="31">
        <f t="shared" si="15"/>
        <v>1.6965127238454336E-2</v>
      </c>
      <c r="L124" s="31">
        <f t="shared" si="16"/>
        <v>1.6822826644151571E-2</v>
      </c>
      <c r="M124" s="31">
        <v>425.2</v>
      </c>
      <c r="N124" s="31">
        <f t="shared" si="17"/>
        <v>1.0456273764258395E-2</v>
      </c>
      <c r="O124" s="31">
        <f t="shared" si="18"/>
        <v>1.04019850442926E-2</v>
      </c>
      <c r="P124" s="31">
        <v>646825</v>
      </c>
      <c r="Q124" s="31">
        <f t="shared" si="19"/>
        <v>7.8223167566540353E-2</v>
      </c>
      <c r="R124" s="31">
        <v>3893.6</v>
      </c>
      <c r="S124" s="31">
        <v>135</v>
      </c>
      <c r="T124" s="31">
        <v>3758.6</v>
      </c>
      <c r="U124" s="31">
        <v>3.4672281850738403E-2</v>
      </c>
      <c r="V124" s="31">
        <f t="shared" si="20"/>
        <v>35.199999999999818</v>
      </c>
      <c r="W124" s="31">
        <v>22932.98</v>
      </c>
      <c r="X124" s="31">
        <f t="shared" si="25"/>
        <v>-1.1113928329952727E-2</v>
      </c>
      <c r="Y124" s="31">
        <f t="shared" si="26"/>
        <v>-1.1176149475169178E-2</v>
      </c>
      <c r="Z124" s="31">
        <v>1255896</v>
      </c>
      <c r="AA124" s="31">
        <f t="shared" si="21"/>
        <v>22116</v>
      </c>
      <c r="AB124" s="31">
        <f t="shared" si="22"/>
        <v>1.792539999027376E-2</v>
      </c>
      <c r="AC124" s="31">
        <f t="shared" si="23"/>
        <v>1.7766634490571007E-2</v>
      </c>
    </row>
    <row r="125" spans="1:29">
      <c r="A125" s="30">
        <v>42004</v>
      </c>
      <c r="B125" s="41">
        <v>2014</v>
      </c>
      <c r="C125" s="31" t="s">
        <v>100</v>
      </c>
      <c r="D125" s="31">
        <v>25900</v>
      </c>
      <c r="E125" s="31">
        <v>11060700</v>
      </c>
      <c r="F125" s="31">
        <v>692900</v>
      </c>
      <c r="G125" s="31">
        <v>6.2645221369352799E-2</v>
      </c>
      <c r="H125" s="31">
        <f t="shared" si="24"/>
        <v>-1.7265818336141964E-3</v>
      </c>
      <c r="I125" s="31">
        <v>38350</v>
      </c>
      <c r="J125" s="31">
        <v>217.7</v>
      </c>
      <c r="K125" s="31">
        <f t="shared" si="15"/>
        <v>8.8044485634846126E-3</v>
      </c>
      <c r="L125" s="31">
        <f t="shared" si="16"/>
        <v>8.7659154164673753E-3</v>
      </c>
      <c r="M125" s="31">
        <v>428.7</v>
      </c>
      <c r="N125" s="31">
        <f t="shared" si="17"/>
        <v>8.231420507996301E-3</v>
      </c>
      <c r="O125" s="31">
        <f t="shared" si="18"/>
        <v>8.1977271361386144E-3</v>
      </c>
      <c r="P125" s="31">
        <v>677699</v>
      </c>
      <c r="Q125" s="31">
        <f t="shared" si="19"/>
        <v>4.7731612105283538E-2</v>
      </c>
      <c r="R125" s="31">
        <v>3895.3</v>
      </c>
      <c r="S125" s="31">
        <v>122.6</v>
      </c>
      <c r="T125" s="31">
        <v>3772.7</v>
      </c>
      <c r="U125" s="31">
        <v>3.1473826646808499E-2</v>
      </c>
      <c r="V125" s="31">
        <f t="shared" si="20"/>
        <v>14.099999999999909</v>
      </c>
      <c r="W125" s="31">
        <v>23605.040000000001</v>
      </c>
      <c r="X125" s="31">
        <f t="shared" si="25"/>
        <v>2.9305393367979216E-2</v>
      </c>
      <c r="Y125" s="31">
        <f t="shared" si="26"/>
        <v>2.8884199377296978E-2</v>
      </c>
      <c r="Z125" s="31">
        <v>1272693</v>
      </c>
      <c r="AA125" s="31">
        <f t="shared" si="21"/>
        <v>16797</v>
      </c>
      <c r="AB125" s="31">
        <f t="shared" si="22"/>
        <v>1.3374515087236416E-2</v>
      </c>
      <c r="AC125" s="31">
        <f t="shared" si="23"/>
        <v>1.328586581296288E-2</v>
      </c>
    </row>
    <row r="126" spans="1:29">
      <c r="A126" s="30">
        <v>42094</v>
      </c>
      <c r="B126" s="41">
        <v>2015</v>
      </c>
      <c r="C126" s="31" t="s">
        <v>97</v>
      </c>
      <c r="D126" s="31">
        <v>41125</v>
      </c>
      <c r="E126" s="31">
        <v>11116325</v>
      </c>
      <c r="F126" s="31">
        <v>744300</v>
      </c>
      <c r="G126" s="31">
        <v>6.6955581093571803E-2</v>
      </c>
      <c r="H126" s="31">
        <f t="shared" si="24"/>
        <v>4.3103597242190039E-3</v>
      </c>
      <c r="I126" s="31">
        <v>6825</v>
      </c>
      <c r="J126" s="31">
        <v>220.8</v>
      </c>
      <c r="K126" s="31">
        <f t="shared" si="15"/>
        <v>1.4239779513091522E-2</v>
      </c>
      <c r="L126" s="31">
        <f t="shared" si="16"/>
        <v>1.41393461624386E-2</v>
      </c>
      <c r="M126" s="31">
        <v>433.8</v>
      </c>
      <c r="N126" s="31">
        <f t="shared" si="17"/>
        <v>1.1896431070678837E-2</v>
      </c>
      <c r="O126" s="31">
        <f t="shared" si="18"/>
        <v>1.182622478884263E-2</v>
      </c>
      <c r="P126" s="31">
        <v>628995</v>
      </c>
      <c r="Q126" s="31">
        <f t="shared" si="19"/>
        <v>-7.1866713688525485E-2</v>
      </c>
      <c r="R126" s="31">
        <v>3908</v>
      </c>
      <c r="S126" s="31">
        <v>126.5</v>
      </c>
      <c r="T126" s="31">
        <v>3781.5</v>
      </c>
      <c r="U126" s="31">
        <v>3.2369498464687799E-2</v>
      </c>
      <c r="V126" s="31">
        <f t="shared" si="20"/>
        <v>8.8000000000001819</v>
      </c>
      <c r="W126" s="31">
        <v>24900.89</v>
      </c>
      <c r="X126" s="31">
        <f t="shared" si="25"/>
        <v>5.4897174501716606E-2</v>
      </c>
      <c r="Y126" s="31">
        <f t="shared" si="26"/>
        <v>5.3443297250732311E-2</v>
      </c>
      <c r="Z126" s="31">
        <v>1281182</v>
      </c>
      <c r="AA126" s="31">
        <f t="shared" si="21"/>
        <v>8489</v>
      </c>
      <c r="AB126" s="31">
        <f t="shared" si="22"/>
        <v>6.6701081879132484E-3</v>
      </c>
      <c r="AC126" s="31">
        <f t="shared" si="23"/>
        <v>6.6479614425398832E-3</v>
      </c>
    </row>
    <row r="127" spans="1:29">
      <c r="A127" s="30">
        <v>42185</v>
      </c>
      <c r="B127" s="41">
        <v>2015</v>
      </c>
      <c r="C127" s="31" t="s">
        <v>98</v>
      </c>
      <c r="D127" s="31">
        <v>41125</v>
      </c>
      <c r="E127" s="31">
        <v>11171950</v>
      </c>
      <c r="F127" s="31">
        <v>795700</v>
      </c>
      <c r="G127" s="31">
        <v>7.1223018362953694E-2</v>
      </c>
      <c r="H127" s="31">
        <f t="shared" si="24"/>
        <v>4.2674372693818907E-3</v>
      </c>
      <c r="I127" s="31">
        <v>6825</v>
      </c>
      <c r="J127" s="31">
        <v>226</v>
      </c>
      <c r="K127" s="31">
        <f t="shared" si="15"/>
        <v>2.3550724637681153E-2</v>
      </c>
      <c r="L127" s="31">
        <f t="shared" si="16"/>
        <v>2.3277684869345627E-2</v>
      </c>
      <c r="M127" s="31">
        <v>445.2</v>
      </c>
      <c r="N127" s="31">
        <f t="shared" si="17"/>
        <v>2.6279391424619547E-2</v>
      </c>
      <c r="O127" s="31">
        <f t="shared" si="18"/>
        <v>2.5940021008615671E-2</v>
      </c>
      <c r="P127" s="31">
        <v>618441</v>
      </c>
      <c r="Q127" s="31">
        <f t="shared" si="19"/>
        <v>-1.6779147687978391E-2</v>
      </c>
      <c r="R127" s="31">
        <v>3890.9</v>
      </c>
      <c r="S127" s="31">
        <v>129.19999999999999</v>
      </c>
      <c r="T127" s="31">
        <v>3761.7</v>
      </c>
      <c r="U127" s="31">
        <v>3.32056851090968E-2</v>
      </c>
      <c r="V127" s="31">
        <f t="shared" si="20"/>
        <v>-19.800000000000182</v>
      </c>
      <c r="W127" s="31">
        <v>26250.03</v>
      </c>
      <c r="X127" s="31">
        <f t="shared" si="25"/>
        <v>5.4180392749014095E-2</v>
      </c>
      <c r="Y127" s="31">
        <f t="shared" si="26"/>
        <v>5.2763586090337773E-2</v>
      </c>
      <c r="Z127" s="31">
        <v>1279819</v>
      </c>
      <c r="AA127" s="31">
        <f t="shared" si="21"/>
        <v>-1363</v>
      </c>
      <c r="AB127" s="31">
        <f t="shared" si="22"/>
        <v>-1.0638613405433706E-3</v>
      </c>
      <c r="AC127" s="31">
        <f t="shared" si="23"/>
        <v>-1.0644276426995975E-3</v>
      </c>
    </row>
    <row r="128" spans="1:29">
      <c r="A128" s="30">
        <v>42277</v>
      </c>
      <c r="B128" s="41">
        <v>2015</v>
      </c>
      <c r="C128" s="31" t="s">
        <v>99</v>
      </c>
      <c r="D128" s="31">
        <v>41125</v>
      </c>
      <c r="E128" s="31">
        <v>11227575</v>
      </c>
      <c r="F128" s="31">
        <v>847100</v>
      </c>
      <c r="G128" s="31">
        <v>7.5448171132234704E-2</v>
      </c>
      <c r="H128" s="31">
        <f t="shared" si="24"/>
        <v>4.2251527692810098E-3</v>
      </c>
      <c r="I128" s="31">
        <v>6825</v>
      </c>
      <c r="J128" s="31">
        <v>229.6</v>
      </c>
      <c r="K128" s="31">
        <f t="shared" si="15"/>
        <v>1.5929203539823078E-2</v>
      </c>
      <c r="L128" s="31">
        <f t="shared" si="16"/>
        <v>1.5803665173125543E-2</v>
      </c>
      <c r="M128" s="31">
        <v>459.6</v>
      </c>
      <c r="N128" s="31">
        <f t="shared" si="17"/>
        <v>3.2345013477089068E-2</v>
      </c>
      <c r="O128" s="31">
        <f t="shared" si="18"/>
        <v>3.1832926573210969E-2</v>
      </c>
      <c r="P128" s="31">
        <v>661570</v>
      </c>
      <c r="Q128" s="31">
        <f t="shared" si="19"/>
        <v>6.9738261208425634E-2</v>
      </c>
      <c r="R128" s="31">
        <v>3908.2</v>
      </c>
      <c r="S128" s="31">
        <v>137</v>
      </c>
      <c r="T128" s="31">
        <v>3771.2</v>
      </c>
      <c r="U128" s="31">
        <v>3.5054501231166699E-2</v>
      </c>
      <c r="V128" s="31">
        <f t="shared" si="20"/>
        <v>9.5</v>
      </c>
      <c r="W128" s="31">
        <v>20846.3</v>
      </c>
      <c r="X128" s="31">
        <f t="shared" si="25"/>
        <v>-0.20585614568821442</v>
      </c>
      <c r="Y128" s="31">
        <f t="shared" si="26"/>
        <v>-0.23049065743042507</v>
      </c>
      <c r="Z128" s="31">
        <v>1279671</v>
      </c>
      <c r="AA128" s="31">
        <f t="shared" si="21"/>
        <v>-148</v>
      </c>
      <c r="AB128" s="31">
        <f t="shared" si="22"/>
        <v>-1.1564135240993423E-4</v>
      </c>
      <c r="AC128" s="31">
        <f t="shared" si="23"/>
        <v>-1.1564803938666015E-4</v>
      </c>
    </row>
    <row r="129" spans="1:29">
      <c r="A129" s="30">
        <v>42369</v>
      </c>
      <c r="B129" s="41">
        <v>2015</v>
      </c>
      <c r="C129" s="31" t="s">
        <v>100</v>
      </c>
      <c r="D129" s="31">
        <v>41125</v>
      </c>
      <c r="E129" s="31">
        <v>11283200</v>
      </c>
      <c r="F129" s="31">
        <v>898500</v>
      </c>
      <c r="G129" s="31">
        <v>7.9631664775950101E-2</v>
      </c>
      <c r="H129" s="31">
        <f t="shared" si="24"/>
        <v>4.1834936437153969E-3</v>
      </c>
      <c r="I129" s="31">
        <v>6825</v>
      </c>
      <c r="J129" s="31">
        <v>230.2</v>
      </c>
      <c r="K129" s="31">
        <f t="shared" si="15"/>
        <v>2.6132404181185009E-3</v>
      </c>
      <c r="L129" s="31">
        <f t="shared" si="16"/>
        <v>2.6098318423709499E-3</v>
      </c>
      <c r="M129" s="31">
        <v>457</v>
      </c>
      <c r="N129" s="31">
        <f t="shared" si="17"/>
        <v>-5.6570931244560585E-3</v>
      </c>
      <c r="O129" s="31">
        <f t="shared" si="18"/>
        <v>-5.6731550803959269E-3</v>
      </c>
      <c r="P129" s="31">
        <v>690575</v>
      </c>
      <c r="Q129" s="31">
        <f t="shared" si="19"/>
        <v>4.3842677267711627E-2</v>
      </c>
      <c r="R129" s="31">
        <v>3903.9</v>
      </c>
      <c r="S129" s="31">
        <v>123.6</v>
      </c>
      <c r="T129" s="31">
        <v>3780.3</v>
      </c>
      <c r="U129" s="31">
        <v>3.16606474463949E-2</v>
      </c>
      <c r="V129" s="31">
        <f t="shared" si="20"/>
        <v>9.1000000000003638</v>
      </c>
      <c r="W129" s="31">
        <v>21914.400000000001</v>
      </c>
      <c r="X129" s="31">
        <f t="shared" si="25"/>
        <v>5.1236910147124615E-2</v>
      </c>
      <c r="Y129" s="31">
        <f t="shared" si="26"/>
        <v>4.9967480524405736E-2</v>
      </c>
      <c r="Z129" s="31">
        <v>1288666</v>
      </c>
      <c r="AA129" s="31">
        <f t="shared" si="21"/>
        <v>8995</v>
      </c>
      <c r="AB129" s="31">
        <f t="shared" si="22"/>
        <v>7.0291504613295697E-3</v>
      </c>
      <c r="AC129" s="31">
        <f t="shared" si="23"/>
        <v>7.0045611439887604E-3</v>
      </c>
    </row>
    <row r="130" spans="1:29">
      <c r="A130" s="30">
        <v>42460</v>
      </c>
      <c r="B130" s="41">
        <v>2016</v>
      </c>
      <c r="C130" s="31" t="s">
        <v>97</v>
      </c>
      <c r="D130" s="31">
        <v>38275</v>
      </c>
      <c r="E130" s="31">
        <v>11344900</v>
      </c>
      <c r="F130" s="31">
        <v>910450</v>
      </c>
      <c r="G130" s="31">
        <v>8.02519193646484E-2</v>
      </c>
      <c r="H130" s="31">
        <f t="shared" si="24"/>
        <v>6.2025458869829908E-4</v>
      </c>
      <c r="I130" s="31">
        <v>24525</v>
      </c>
      <c r="J130" s="31">
        <v>230.7</v>
      </c>
      <c r="K130" s="31">
        <f t="shared" si="15"/>
        <v>2.172024326672517E-3</v>
      </c>
      <c r="L130" s="31">
        <f t="shared" si="16"/>
        <v>2.1696688919257707E-3</v>
      </c>
      <c r="M130" s="31">
        <v>437.1</v>
      </c>
      <c r="N130" s="31">
        <f t="shared" si="17"/>
        <v>-4.3544857768052503E-2</v>
      </c>
      <c r="O130" s="31">
        <f t="shared" si="18"/>
        <v>-4.4521389024935847E-2</v>
      </c>
      <c r="P130" s="31">
        <v>636207</v>
      </c>
      <c r="Q130" s="31">
        <f t="shared" si="19"/>
        <v>-7.872859573543789E-2</v>
      </c>
      <c r="R130" s="31">
        <v>3914.1</v>
      </c>
      <c r="S130" s="31">
        <v>131.1</v>
      </c>
      <c r="T130" s="31">
        <v>3783</v>
      </c>
      <c r="U130" s="31">
        <v>3.34942905987555E-2</v>
      </c>
      <c r="V130" s="31">
        <f t="shared" si="20"/>
        <v>2.6999999999998181</v>
      </c>
      <c r="W130" s="31">
        <v>20776.7</v>
      </c>
      <c r="X130" s="31">
        <f t="shared" si="25"/>
        <v>-5.1915635381301839E-2</v>
      </c>
      <c r="Y130" s="31">
        <f t="shared" si="26"/>
        <v>-5.3311788472870769E-2</v>
      </c>
      <c r="Z130" s="31">
        <v>1293295</v>
      </c>
      <c r="AA130" s="31">
        <f t="shared" si="21"/>
        <v>4629</v>
      </c>
      <c r="AB130" s="31">
        <f t="shared" si="22"/>
        <v>3.5920867005103663E-3</v>
      </c>
      <c r="AC130" s="31">
        <f t="shared" si="23"/>
        <v>3.5856505652441207E-3</v>
      </c>
    </row>
    <row r="131" spans="1:29">
      <c r="A131" s="30">
        <v>42551</v>
      </c>
      <c r="B131" s="41">
        <v>2016</v>
      </c>
      <c r="C131" s="31" t="s">
        <v>98</v>
      </c>
      <c r="D131" s="31">
        <v>38275</v>
      </c>
      <c r="E131" s="31">
        <v>11406600</v>
      </c>
      <c r="F131" s="31">
        <v>922400</v>
      </c>
      <c r="G131" s="31">
        <v>8.08654638542598E-2</v>
      </c>
      <c r="H131" s="31">
        <f t="shared" si="24"/>
        <v>6.1354448961140062E-4</v>
      </c>
      <c r="I131" s="31">
        <v>24525</v>
      </c>
      <c r="J131" s="31">
        <v>231.7</v>
      </c>
      <c r="K131" s="31">
        <f t="shared" si="15"/>
        <v>4.3346337234504428E-3</v>
      </c>
      <c r="L131" s="31">
        <f t="shared" si="16"/>
        <v>4.3252662586226141E-3</v>
      </c>
      <c r="M131" s="31">
        <v>418.3</v>
      </c>
      <c r="N131" s="31">
        <f t="shared" si="17"/>
        <v>-4.3010752688172116E-2</v>
      </c>
      <c r="O131" s="31">
        <f t="shared" si="18"/>
        <v>-4.3963123421116176E-2</v>
      </c>
      <c r="P131" s="31">
        <v>629593</v>
      </c>
      <c r="Q131" s="31">
        <f t="shared" si="19"/>
        <v>-1.0395987469487111E-2</v>
      </c>
      <c r="R131" s="31">
        <v>3911.2</v>
      </c>
      <c r="S131" s="31">
        <v>136.9</v>
      </c>
      <c r="T131" s="31">
        <v>3774.3</v>
      </c>
      <c r="U131" s="31">
        <v>3.5002044284508198E-2</v>
      </c>
      <c r="V131" s="31">
        <f t="shared" si="20"/>
        <v>-8.6999999999998181</v>
      </c>
      <c r="W131" s="31">
        <v>20794.37</v>
      </c>
      <c r="X131" s="31">
        <f t="shared" si="25"/>
        <v>8.5047192287501794E-4</v>
      </c>
      <c r="Y131" s="31">
        <f t="shared" si="26"/>
        <v>8.5011047654800283E-4</v>
      </c>
      <c r="Z131" s="31">
        <v>1314655</v>
      </c>
      <c r="AA131" s="31">
        <f t="shared" si="21"/>
        <v>21360</v>
      </c>
      <c r="AB131" s="31">
        <f t="shared" si="22"/>
        <v>1.6515953436764264E-2</v>
      </c>
      <c r="AC131" s="31">
        <f t="shared" si="23"/>
        <v>1.63810484409865E-2</v>
      </c>
    </row>
    <row r="132" spans="1:29">
      <c r="A132" s="30">
        <v>42643</v>
      </c>
      <c r="B132" s="41">
        <v>2016</v>
      </c>
      <c r="C132" s="31" t="s">
        <v>99</v>
      </c>
      <c r="D132" s="31">
        <v>38275</v>
      </c>
      <c r="E132" s="31">
        <v>11468300</v>
      </c>
      <c r="F132" s="31">
        <v>934350</v>
      </c>
      <c r="G132" s="31">
        <v>8.1472406546741899E-2</v>
      </c>
      <c r="H132" s="31">
        <f t="shared" si="24"/>
        <v>6.0694269248209864E-4</v>
      </c>
      <c r="I132" s="31">
        <v>24525</v>
      </c>
      <c r="J132" s="31">
        <v>232.8</v>
      </c>
      <c r="K132" s="31">
        <f t="shared" ref="K132:K146" si="27">J132/J131-1</f>
        <v>4.747518342684609E-3</v>
      </c>
      <c r="L132" s="31">
        <f t="shared" ref="L132:L146" si="28">LOG(J132/J131,EXP(1))</f>
        <v>4.7362844189523384E-3</v>
      </c>
      <c r="M132" s="31">
        <v>417.8</v>
      </c>
      <c r="N132" s="31">
        <f t="shared" ref="N132:N146" si="29">M132/M131-1</f>
        <v>-1.1953143676787237E-3</v>
      </c>
      <c r="O132" s="31">
        <f t="shared" ref="O132:O146" si="30">LOG(M132/M131,EXP(1))</f>
        <v>-1.1960293256873538E-3</v>
      </c>
      <c r="P132" s="31">
        <v>676476</v>
      </c>
      <c r="Q132" s="31">
        <f t="shared" ref="Q132:Q146" si="31">P132/P131-1</f>
        <v>7.4465567438011471E-2</v>
      </c>
      <c r="R132" s="31">
        <v>3925.7</v>
      </c>
      <c r="S132" s="31">
        <v>140</v>
      </c>
      <c r="T132" s="31">
        <v>3785.7</v>
      </c>
      <c r="U132" s="31">
        <v>3.56624300739561E-2</v>
      </c>
      <c r="V132" s="31">
        <f t="shared" ref="V132:V146" si="32">T132-T131</f>
        <v>11.399999999999636</v>
      </c>
      <c r="W132" s="31">
        <v>23297.15</v>
      </c>
      <c r="X132" s="31">
        <f t="shared" si="25"/>
        <v>0.12035853935464269</v>
      </c>
      <c r="Y132" s="31">
        <f t="shared" si="26"/>
        <v>0.11364875850190073</v>
      </c>
      <c r="Z132" s="31">
        <v>1328050</v>
      </c>
      <c r="AA132" s="31">
        <f t="shared" ref="AA132:AA146" si="33">Z132-Z131</f>
        <v>13395</v>
      </c>
      <c r="AB132" s="31">
        <f t="shared" ref="AB132:AB146" si="34">Z132/Z131-1</f>
        <v>1.0188984942817614E-2</v>
      </c>
      <c r="AC132" s="31">
        <f t="shared" ref="AC132:AC146" si="35">LOG(Z132/Z131,EXP(1))</f>
        <v>1.0137427154333439E-2</v>
      </c>
    </row>
    <row r="133" spans="1:29">
      <c r="A133" s="30">
        <v>42735</v>
      </c>
      <c r="B133" s="41">
        <v>2016</v>
      </c>
      <c r="C133" s="31" t="s">
        <v>100</v>
      </c>
      <c r="D133" s="31">
        <v>38275</v>
      </c>
      <c r="E133" s="31">
        <v>11530000</v>
      </c>
      <c r="F133" s="31">
        <v>946300</v>
      </c>
      <c r="G133" s="31">
        <v>8.2072853425845596E-2</v>
      </c>
      <c r="H133" s="31">
        <f t="shared" si="24"/>
        <v>6.004468791036971E-4</v>
      </c>
      <c r="I133" s="31">
        <v>24525</v>
      </c>
      <c r="J133" s="31">
        <v>234</v>
      </c>
      <c r="K133" s="31">
        <f t="shared" si="27"/>
        <v>5.1546391752577136E-3</v>
      </c>
      <c r="L133" s="31">
        <f t="shared" si="28"/>
        <v>5.1413995004186523E-3</v>
      </c>
      <c r="M133" s="31">
        <v>434.3</v>
      </c>
      <c r="N133" s="31">
        <f t="shared" si="29"/>
        <v>3.9492580181905268E-2</v>
      </c>
      <c r="O133" s="31">
        <f t="shared" si="30"/>
        <v>3.8732690418310824E-2</v>
      </c>
      <c r="P133" s="31">
        <v>713701</v>
      </c>
      <c r="Q133" s="31">
        <f t="shared" si="31"/>
        <v>5.502782064700007E-2</v>
      </c>
      <c r="R133" s="31">
        <v>3909.5</v>
      </c>
      <c r="S133" s="31">
        <v>122.4</v>
      </c>
      <c r="T133" s="31">
        <v>3787.1</v>
      </c>
      <c r="U133" s="31">
        <v>3.1308351841892498E-2</v>
      </c>
      <c r="V133" s="31">
        <f t="shared" si="32"/>
        <v>1.4000000000000909</v>
      </c>
      <c r="W133" s="31">
        <v>22000.560000000001</v>
      </c>
      <c r="X133" s="31">
        <f t="shared" si="25"/>
        <v>-5.5654447003174234E-2</v>
      </c>
      <c r="Y133" s="31">
        <f t="shared" si="26"/>
        <v>-5.7263127913872142E-2</v>
      </c>
      <c r="Z133" s="31">
        <v>1341223</v>
      </c>
      <c r="AA133" s="31">
        <f t="shared" si="33"/>
        <v>13173</v>
      </c>
      <c r="AB133" s="31">
        <f t="shared" si="34"/>
        <v>9.9190542524754122E-3</v>
      </c>
      <c r="AC133" s="31">
        <f t="shared" si="35"/>
        <v>9.8701833369619213E-3</v>
      </c>
    </row>
    <row r="134" spans="1:29">
      <c r="A134" s="30">
        <v>42825</v>
      </c>
      <c r="B134" s="41">
        <v>2017</v>
      </c>
      <c r="C134" s="31" t="s">
        <v>97</v>
      </c>
      <c r="D134" s="31">
        <v>49525</v>
      </c>
      <c r="E134" s="31">
        <v>11607050</v>
      </c>
      <c r="F134" s="31">
        <v>989600</v>
      </c>
      <c r="G134" s="31">
        <v>8.5258528222071903E-2</v>
      </c>
      <c r="H134" s="31">
        <f t="shared" si="24"/>
        <v>3.1856747962263066E-3</v>
      </c>
      <c r="I134" s="31">
        <v>5825</v>
      </c>
      <c r="J134" s="31">
        <v>237.1</v>
      </c>
      <c r="K134" s="31">
        <f t="shared" si="27"/>
        <v>1.3247863247863201E-2</v>
      </c>
      <c r="L134" s="31">
        <f t="shared" si="28"/>
        <v>1.3160877713658321E-2</v>
      </c>
      <c r="M134" s="31">
        <v>464.8</v>
      </c>
      <c r="N134" s="31">
        <f t="shared" si="29"/>
        <v>7.022795302786089E-2</v>
      </c>
      <c r="O134" s="31">
        <f t="shared" si="30"/>
        <v>6.7871665996925248E-2</v>
      </c>
      <c r="P134" s="31">
        <v>664564</v>
      </c>
      <c r="Q134" s="31">
        <f t="shared" si="31"/>
        <v>-6.8848159103041762E-2</v>
      </c>
      <c r="R134" s="31">
        <v>3931.7</v>
      </c>
      <c r="S134" s="31">
        <v>126.7</v>
      </c>
      <c r="T134" s="31">
        <v>3805</v>
      </c>
      <c r="U134" s="31">
        <v>3.2225245700775902E-2</v>
      </c>
      <c r="V134" s="31">
        <f t="shared" si="32"/>
        <v>17.900000000000091</v>
      </c>
      <c r="W134" s="31">
        <v>24111.59</v>
      </c>
      <c r="X134" s="31">
        <f t="shared" si="25"/>
        <v>9.5953466639030927E-2</v>
      </c>
      <c r="Y134" s="31">
        <f t="shared" si="26"/>
        <v>9.1624730178341246E-2</v>
      </c>
      <c r="Z134" s="31">
        <v>1362974</v>
      </c>
      <c r="AA134" s="31">
        <f t="shared" si="33"/>
        <v>21751</v>
      </c>
      <c r="AB134" s="31">
        <f t="shared" si="34"/>
        <v>1.6217288251096251E-2</v>
      </c>
      <c r="AC134" s="31">
        <f t="shared" si="35"/>
        <v>1.6087192679008412E-2</v>
      </c>
    </row>
    <row r="135" spans="1:29">
      <c r="A135" s="30">
        <v>42916</v>
      </c>
      <c r="B135" s="41">
        <v>2017</v>
      </c>
      <c r="C135" s="31" t="s">
        <v>98</v>
      </c>
      <c r="D135" s="31">
        <v>49525</v>
      </c>
      <c r="E135" s="31">
        <v>11684100</v>
      </c>
      <c r="F135" s="31">
        <v>1032900</v>
      </c>
      <c r="G135" s="31">
        <v>8.8402187588261003E-2</v>
      </c>
      <c r="H135" s="31">
        <f t="shared" si="24"/>
        <v>3.1436593661890999E-3</v>
      </c>
      <c r="I135" s="31">
        <v>5825</v>
      </c>
      <c r="J135" s="31">
        <v>240.3</v>
      </c>
      <c r="K135" s="31">
        <f t="shared" si="27"/>
        <v>1.3496415014761842E-2</v>
      </c>
      <c r="L135" s="31">
        <f t="shared" si="28"/>
        <v>1.3406149671063568E-2</v>
      </c>
      <c r="M135" s="31">
        <v>483.6</v>
      </c>
      <c r="N135" s="31">
        <f t="shared" si="29"/>
        <v>4.0447504302925985E-2</v>
      </c>
      <c r="O135" s="31">
        <f t="shared" si="30"/>
        <v>3.9650913202936129E-2</v>
      </c>
      <c r="P135" s="31">
        <v>653929</v>
      </c>
      <c r="Q135" s="31">
        <f t="shared" si="31"/>
        <v>-1.6002973378034357E-2</v>
      </c>
      <c r="R135" s="31">
        <v>3931.1</v>
      </c>
      <c r="S135" s="31">
        <v>125.7</v>
      </c>
      <c r="T135" s="31">
        <v>3805.4</v>
      </c>
      <c r="U135" s="31">
        <v>3.1975781289106699E-2</v>
      </c>
      <c r="V135" s="31">
        <f t="shared" si="32"/>
        <v>0.40000000000009095</v>
      </c>
      <c r="W135" s="31">
        <v>25764.58</v>
      </c>
      <c r="X135" s="31">
        <f t="shared" si="25"/>
        <v>6.8555827301310268E-2</v>
      </c>
      <c r="Y135" s="31">
        <f t="shared" si="26"/>
        <v>6.6308042705395129E-2</v>
      </c>
      <c r="Z135" s="31">
        <v>1372303</v>
      </c>
      <c r="AA135" s="31">
        <f t="shared" si="33"/>
        <v>9329</v>
      </c>
      <c r="AB135" s="31">
        <f t="shared" si="34"/>
        <v>6.8445913128203362E-3</v>
      </c>
      <c r="AC135" s="31">
        <f t="shared" si="35"/>
        <v>6.8212734381136913E-3</v>
      </c>
    </row>
    <row r="136" spans="1:29">
      <c r="A136" s="30">
        <v>43008</v>
      </c>
      <c r="B136" s="41">
        <v>2017</v>
      </c>
      <c r="C136" s="31" t="s">
        <v>99</v>
      </c>
      <c r="D136" s="31">
        <v>49525</v>
      </c>
      <c r="E136" s="31">
        <v>11761150</v>
      </c>
      <c r="F136" s="31">
        <v>1076200</v>
      </c>
      <c r="G136" s="31">
        <v>9.1504657282663701E-2</v>
      </c>
      <c r="H136" s="31">
        <f t="shared" si="24"/>
        <v>3.1024696944026986E-3</v>
      </c>
      <c r="I136" s="31">
        <v>5825</v>
      </c>
      <c r="J136" s="31">
        <v>243.9</v>
      </c>
      <c r="K136" s="31">
        <f t="shared" si="27"/>
        <v>1.4981273408239737E-2</v>
      </c>
      <c r="L136" s="31">
        <f t="shared" si="28"/>
        <v>1.4870162479451407E-2</v>
      </c>
      <c r="M136" s="31">
        <v>489</v>
      </c>
      <c r="N136" s="31">
        <f t="shared" si="29"/>
        <v>1.1166253101736912E-2</v>
      </c>
      <c r="O136" s="31">
        <f t="shared" si="30"/>
        <v>1.1104370734234356E-2</v>
      </c>
      <c r="P136" s="31">
        <v>699971</v>
      </c>
      <c r="Q136" s="31">
        <f t="shared" si="31"/>
        <v>7.0408255330471681E-2</v>
      </c>
      <c r="R136" s="31">
        <v>3946.9</v>
      </c>
      <c r="S136" s="31">
        <v>129.4</v>
      </c>
      <c r="T136" s="31">
        <v>3817.5</v>
      </c>
      <c r="U136" s="31">
        <v>3.27852231113447E-2</v>
      </c>
      <c r="V136" s="31">
        <f t="shared" si="32"/>
        <v>12.099999999999909</v>
      </c>
      <c r="W136" s="31">
        <v>27554.3</v>
      </c>
      <c r="X136" s="31">
        <f t="shared" si="25"/>
        <v>6.9464357656907172E-2</v>
      </c>
      <c r="Y136" s="31">
        <f t="shared" si="26"/>
        <v>6.7157922810994156E-2</v>
      </c>
      <c r="Z136" s="31">
        <v>1375668</v>
      </c>
      <c r="AA136" s="31">
        <f t="shared" si="33"/>
        <v>3365</v>
      </c>
      <c r="AB136" s="31">
        <f t="shared" si="34"/>
        <v>2.4520823753937382E-3</v>
      </c>
      <c r="AC136" s="31">
        <f t="shared" si="35"/>
        <v>2.4490809269371613E-3</v>
      </c>
    </row>
    <row r="137" spans="1:29">
      <c r="A137" s="30">
        <v>43100</v>
      </c>
      <c r="B137" s="41">
        <v>2017</v>
      </c>
      <c r="C137" s="31" t="s">
        <v>100</v>
      </c>
      <c r="D137" s="31">
        <v>49525</v>
      </c>
      <c r="E137" s="31">
        <v>11838200</v>
      </c>
      <c r="F137" s="31">
        <v>1119500</v>
      </c>
      <c r="G137" s="31">
        <v>9.4566741565440704E-2</v>
      </c>
      <c r="H137" s="31">
        <f t="shared" si="24"/>
        <v>3.0620842827770028E-3</v>
      </c>
      <c r="I137" s="31">
        <v>5825</v>
      </c>
      <c r="J137" s="31">
        <v>245.7</v>
      </c>
      <c r="K137" s="31">
        <f t="shared" si="27"/>
        <v>7.3800738007379074E-3</v>
      </c>
      <c r="L137" s="31">
        <f t="shared" si="28"/>
        <v>7.3529743052587332E-3</v>
      </c>
      <c r="M137" s="31">
        <v>511.1</v>
      </c>
      <c r="N137" s="31">
        <f t="shared" si="29"/>
        <v>4.5194274028629966E-2</v>
      </c>
      <c r="O137" s="31">
        <f t="shared" si="30"/>
        <v>4.4202776299361958E-2</v>
      </c>
      <c r="P137" s="31">
        <v>738202</v>
      </c>
      <c r="Q137" s="31">
        <f t="shared" si="31"/>
        <v>5.4617977030476883E-2</v>
      </c>
      <c r="R137" s="31">
        <v>3950.2</v>
      </c>
      <c r="S137" s="31">
        <v>109.8</v>
      </c>
      <c r="T137" s="31">
        <v>3840.4</v>
      </c>
      <c r="U137" s="31">
        <v>2.7796062075081601E-2</v>
      </c>
      <c r="V137" s="31">
        <f t="shared" si="32"/>
        <v>22.900000000000091</v>
      </c>
      <c r="W137" s="31">
        <v>29919.15</v>
      </c>
      <c r="X137" s="31">
        <f t="shared" si="25"/>
        <v>8.5825079933077753E-2</v>
      </c>
      <c r="Y137" s="31">
        <f t="shared" si="26"/>
        <v>8.2340140337282014E-2</v>
      </c>
      <c r="Z137" s="31">
        <v>1383946</v>
      </c>
      <c r="AA137" s="31">
        <f t="shared" si="33"/>
        <v>8278</v>
      </c>
      <c r="AB137" s="31">
        <f t="shared" si="34"/>
        <v>6.0174402544799221E-3</v>
      </c>
      <c r="AC137" s="31">
        <f t="shared" si="35"/>
        <v>5.9994077643342192E-3</v>
      </c>
    </row>
    <row r="138" spans="1:29">
      <c r="A138" s="30">
        <v>43190</v>
      </c>
      <c r="B138" s="41">
        <v>2018</v>
      </c>
      <c r="C138" s="31" t="s">
        <v>97</v>
      </c>
      <c r="D138" s="31">
        <v>44800</v>
      </c>
      <c r="E138" s="31">
        <v>11891975</v>
      </c>
      <c r="F138" s="31">
        <v>1097650</v>
      </c>
      <c r="G138" s="31">
        <v>9.2301741300330697E-2</v>
      </c>
      <c r="H138" s="31">
        <f t="shared" si="24"/>
        <v>-2.2650002651100065E-3</v>
      </c>
      <c r="I138" s="31">
        <v>66450</v>
      </c>
      <c r="J138" s="31">
        <v>246.8</v>
      </c>
      <c r="K138" s="31">
        <f t="shared" si="27"/>
        <v>4.4770044770046091E-3</v>
      </c>
      <c r="L138" s="31">
        <f t="shared" si="28"/>
        <v>4.4670125040994491E-3</v>
      </c>
      <c r="M138" s="31">
        <v>522.79999999999995</v>
      </c>
      <c r="N138" s="31">
        <f t="shared" si="29"/>
        <v>2.2891801995695404E-2</v>
      </c>
      <c r="O138" s="31">
        <f t="shared" si="30"/>
        <v>2.2633715975832851E-2</v>
      </c>
      <c r="P138" s="31">
        <v>694636</v>
      </c>
      <c r="Q138" s="31">
        <f t="shared" si="31"/>
        <v>-5.9016366793912756E-2</v>
      </c>
      <c r="R138" s="31">
        <v>3975.4</v>
      </c>
      <c r="S138" s="31">
        <v>111.6</v>
      </c>
      <c r="T138" s="31">
        <v>3863.8</v>
      </c>
      <c r="U138" s="31">
        <v>2.8072647083460901E-2</v>
      </c>
      <c r="V138" s="31">
        <f t="shared" si="32"/>
        <v>23.400000000000091</v>
      </c>
      <c r="W138" s="31">
        <v>30093.38</v>
      </c>
      <c r="X138" s="31">
        <f t="shared" si="25"/>
        <v>5.823360623547158E-3</v>
      </c>
      <c r="Y138" s="31">
        <f t="shared" si="26"/>
        <v>5.8064703992602926E-3</v>
      </c>
      <c r="Z138" s="31">
        <v>1398897</v>
      </c>
      <c r="AA138" s="31">
        <f t="shared" si="33"/>
        <v>14951</v>
      </c>
      <c r="AB138" s="31">
        <f t="shared" si="34"/>
        <v>1.0803167175597927E-2</v>
      </c>
      <c r="AC138" s="31">
        <f t="shared" si="35"/>
        <v>1.0745229862566954E-2</v>
      </c>
    </row>
    <row r="139" spans="1:29">
      <c r="A139" s="30">
        <v>43281</v>
      </c>
      <c r="B139" s="41">
        <v>2018</v>
      </c>
      <c r="C139" s="31" t="s">
        <v>98</v>
      </c>
      <c r="D139" s="31">
        <v>44800</v>
      </c>
      <c r="E139" s="31">
        <v>11945750</v>
      </c>
      <c r="F139" s="31">
        <v>1075800</v>
      </c>
      <c r="G139" s="31">
        <v>9.0057133290082206E-2</v>
      </c>
      <c r="H139" s="31">
        <f t="shared" ref="H139:H145" si="36">G139-G138</f>
        <v>-2.2446080102484917E-3</v>
      </c>
      <c r="I139" s="31">
        <v>66450</v>
      </c>
      <c r="J139" s="31">
        <v>251.4</v>
      </c>
      <c r="K139" s="31">
        <f t="shared" si="27"/>
        <v>1.8638573743922082E-2</v>
      </c>
      <c r="L139" s="31">
        <f t="shared" si="28"/>
        <v>1.8467004124914178E-2</v>
      </c>
      <c r="M139" s="31">
        <v>546.9</v>
      </c>
      <c r="N139" s="31">
        <f t="shared" si="29"/>
        <v>4.6097934200459045E-2</v>
      </c>
      <c r="O139" s="31">
        <f t="shared" si="30"/>
        <v>4.5066988602660139E-2</v>
      </c>
      <c r="P139" s="31">
        <v>675839</v>
      </c>
      <c r="Q139" s="31">
        <f t="shared" si="31"/>
        <v>-2.7060215710098534E-2</v>
      </c>
      <c r="R139" s="31">
        <v>3969.4</v>
      </c>
      <c r="S139" s="31">
        <v>112.5</v>
      </c>
      <c r="T139" s="31">
        <v>3856.9</v>
      </c>
      <c r="U139" s="31">
        <v>2.8341815581134501E-2</v>
      </c>
      <c r="V139" s="31">
        <f t="shared" si="32"/>
        <v>-6.9000000000000909</v>
      </c>
      <c r="W139" s="31">
        <v>28955.11</v>
      </c>
      <c r="X139" s="31">
        <f t="shared" si="25"/>
        <v>-3.7824597968058149E-2</v>
      </c>
      <c r="Y139" s="31">
        <f t="shared" si="26"/>
        <v>-3.8558514342099046E-2</v>
      </c>
      <c r="Z139" s="31">
        <v>1407743</v>
      </c>
      <c r="AA139" s="31">
        <f t="shared" si="33"/>
        <v>8846</v>
      </c>
      <c r="AB139" s="31">
        <f t="shared" si="34"/>
        <v>6.3235534853531838E-3</v>
      </c>
      <c r="AC139" s="31">
        <f t="shared" si="35"/>
        <v>6.3036437106143844E-3</v>
      </c>
    </row>
    <row r="140" spans="1:29">
      <c r="A140" s="30">
        <v>43373</v>
      </c>
      <c r="B140" s="41">
        <v>2018</v>
      </c>
      <c r="C140" s="31" t="s">
        <v>99</v>
      </c>
      <c r="D140" s="31">
        <v>44800</v>
      </c>
      <c r="E140" s="31">
        <v>11999525</v>
      </c>
      <c r="F140" s="31">
        <v>1053950</v>
      </c>
      <c r="G140" s="31">
        <v>8.7832643375467007E-2</v>
      </c>
      <c r="H140" s="31">
        <f t="shared" si="36"/>
        <v>-2.2244899146151992E-3</v>
      </c>
      <c r="I140" s="31">
        <v>66450</v>
      </c>
      <c r="J140" s="31">
        <v>254.1</v>
      </c>
      <c r="K140" s="31">
        <f t="shared" si="27"/>
        <v>1.0739856801909253E-2</v>
      </c>
      <c r="L140" s="31">
        <f t="shared" si="28"/>
        <v>1.0682594169971299E-2</v>
      </c>
      <c r="M140" s="31">
        <v>572.20000000000005</v>
      </c>
      <c r="N140" s="31">
        <f t="shared" si="29"/>
        <v>4.6260742366063479E-2</v>
      </c>
      <c r="O140" s="31">
        <f t="shared" si="30"/>
        <v>4.5222610263283045E-2</v>
      </c>
      <c r="P140" s="31">
        <v>718222</v>
      </c>
      <c r="Q140" s="31">
        <f t="shared" si="31"/>
        <v>6.2711681332388247E-2</v>
      </c>
      <c r="R140" s="31">
        <v>3985.1</v>
      </c>
      <c r="S140" s="31">
        <v>118.1</v>
      </c>
      <c r="T140" s="31">
        <v>3867</v>
      </c>
      <c r="U140" s="31">
        <v>2.9635390725462299E-2</v>
      </c>
      <c r="V140" s="31">
        <f t="shared" si="32"/>
        <v>10.099999999999909</v>
      </c>
      <c r="W140" s="31">
        <v>27788.52</v>
      </c>
      <c r="X140" s="31">
        <f t="shared" si="25"/>
        <v>-4.0289606912216835E-2</v>
      </c>
      <c r="Y140" s="31">
        <f t="shared" si="26"/>
        <v>-4.1123713899862212E-2</v>
      </c>
      <c r="Z140" s="31">
        <v>1400165</v>
      </c>
      <c r="AA140" s="31">
        <f t="shared" si="33"/>
        <v>-7578</v>
      </c>
      <c r="AB140" s="31">
        <f t="shared" si="34"/>
        <v>-5.3830848386389185E-3</v>
      </c>
      <c r="AC140" s="31">
        <f t="shared" si="35"/>
        <v>-5.3976258469597251E-3</v>
      </c>
    </row>
    <row r="141" spans="1:29">
      <c r="A141" s="30">
        <v>43465</v>
      </c>
      <c r="B141" s="41">
        <v>2018</v>
      </c>
      <c r="C141" s="31" t="s">
        <v>100</v>
      </c>
      <c r="D141" s="31">
        <v>44800</v>
      </c>
      <c r="E141" s="31">
        <v>12053300</v>
      </c>
      <c r="F141" s="31">
        <v>1032100</v>
      </c>
      <c r="G141" s="31">
        <v>8.5628002289829294E-2</v>
      </c>
      <c r="H141" s="31">
        <f t="shared" si="36"/>
        <v>-2.2046410856377124E-3</v>
      </c>
      <c r="I141" s="31">
        <v>66450</v>
      </c>
      <c r="J141" s="31">
        <v>256.39999999999998</v>
      </c>
      <c r="K141" s="31">
        <f t="shared" si="27"/>
        <v>9.0515545060998459E-3</v>
      </c>
      <c r="L141" s="31">
        <f t="shared" si="28"/>
        <v>9.0108347203964601E-3</v>
      </c>
      <c r="M141" s="31">
        <v>576.9</v>
      </c>
      <c r="N141" s="31">
        <f t="shared" si="29"/>
        <v>8.2139112198531539E-3</v>
      </c>
      <c r="O141" s="31">
        <f t="shared" si="30"/>
        <v>8.1803606468338098E-3</v>
      </c>
      <c r="P141" s="31">
        <v>746464</v>
      </c>
      <c r="Q141" s="31">
        <f t="shared" si="31"/>
        <v>3.9322103750650816E-2</v>
      </c>
      <c r="R141" s="31">
        <v>3973.4</v>
      </c>
      <c r="S141" s="31">
        <v>105.7</v>
      </c>
      <c r="T141" s="31">
        <v>3867.7</v>
      </c>
      <c r="U141" s="31">
        <v>2.66019025384014E-2</v>
      </c>
      <c r="V141" s="31">
        <f t="shared" si="32"/>
        <v>0.6999999999998181</v>
      </c>
      <c r="W141" s="31">
        <v>25845.7</v>
      </c>
      <c r="X141" s="31">
        <f t="shared" si="25"/>
        <v>-6.9914482671261324E-2</v>
      </c>
      <c r="Y141" s="31">
        <f t="shared" si="26"/>
        <v>-7.2478742945432773E-2</v>
      </c>
      <c r="Z141" s="31">
        <v>1400950</v>
      </c>
      <c r="AA141" s="31">
        <f t="shared" si="33"/>
        <v>785</v>
      </c>
      <c r="AB141" s="31">
        <f t="shared" si="34"/>
        <v>5.6064820931811532E-4</v>
      </c>
      <c r="AC141" s="31">
        <f t="shared" si="35"/>
        <v>5.6049110482830086E-4</v>
      </c>
    </row>
    <row r="142" spans="1:29">
      <c r="A142" s="30">
        <v>43555</v>
      </c>
      <c r="B142" s="41">
        <v>2019</v>
      </c>
      <c r="C142" s="31" t="s">
        <v>97</v>
      </c>
      <c r="D142" s="31">
        <v>66725</v>
      </c>
      <c r="E142" s="31">
        <v>12118425</v>
      </c>
      <c r="F142" s="31">
        <v>1050050</v>
      </c>
      <c r="G142" s="31">
        <v>8.6649048865673595E-2</v>
      </c>
      <c r="H142" s="31">
        <f t="shared" si="36"/>
        <v>1.0210465758443005E-3</v>
      </c>
      <c r="I142" s="31">
        <v>36750</v>
      </c>
      <c r="J142" s="31">
        <v>259.3</v>
      </c>
      <c r="K142" s="31">
        <f t="shared" si="27"/>
        <v>1.1310452418096917E-2</v>
      </c>
      <c r="L142" s="31">
        <f t="shared" si="28"/>
        <v>1.1246967498103918E-2</v>
      </c>
      <c r="M142" s="31">
        <v>539.29999999999995</v>
      </c>
      <c r="N142" s="31">
        <f t="shared" si="29"/>
        <v>-6.5175940370948204E-2</v>
      </c>
      <c r="O142" s="31">
        <f t="shared" si="30"/>
        <v>-6.7396938919662447E-2</v>
      </c>
      <c r="P142" s="31">
        <v>699338</v>
      </c>
      <c r="Q142" s="31">
        <f t="shared" si="31"/>
        <v>-6.3132314485360275E-2</v>
      </c>
      <c r="R142" s="31">
        <v>3970.8</v>
      </c>
      <c r="S142" s="31">
        <v>110.4</v>
      </c>
      <c r="T142" s="31">
        <v>3860.4</v>
      </c>
      <c r="U142" s="31">
        <v>2.78029616622123E-2</v>
      </c>
      <c r="V142" s="31">
        <f t="shared" si="32"/>
        <v>-7.2999999999997272</v>
      </c>
      <c r="W142" s="31">
        <v>29051.360000000001</v>
      </c>
      <c r="X142" s="31">
        <f t="shared" ref="X142:X146" si="37">W142/W141-1</f>
        <v>0.12403068982461307</v>
      </c>
      <c r="Y142" s="31">
        <f t="shared" si="26"/>
        <v>0.11692105521317323</v>
      </c>
      <c r="Z142" s="31">
        <v>1377000</v>
      </c>
      <c r="AA142" s="31">
        <f t="shared" si="33"/>
        <v>-23950</v>
      </c>
      <c r="AB142" s="31">
        <f t="shared" si="34"/>
        <v>-1.7095542310574974E-2</v>
      </c>
      <c r="AC142" s="31">
        <f t="shared" si="35"/>
        <v>-1.7243358177773241E-2</v>
      </c>
    </row>
    <row r="143" spans="1:29">
      <c r="A143" s="30">
        <v>43646</v>
      </c>
      <c r="B143" s="41">
        <v>2019</v>
      </c>
      <c r="C143" s="31" t="s">
        <v>98</v>
      </c>
      <c r="D143" s="31">
        <v>66725</v>
      </c>
      <c r="E143" s="31">
        <v>12183550</v>
      </c>
      <c r="F143" s="31">
        <v>1068000</v>
      </c>
      <c r="G143" s="31">
        <v>8.76591797957081E-2</v>
      </c>
      <c r="H143" s="31">
        <f t="shared" si="36"/>
        <v>1.0101309300345057E-3</v>
      </c>
      <c r="I143" s="31">
        <v>36750</v>
      </c>
      <c r="J143" s="31">
        <v>263.5</v>
      </c>
      <c r="K143" s="31">
        <f t="shared" si="27"/>
        <v>1.6197454685692225E-2</v>
      </c>
      <c r="L143" s="31">
        <f t="shared" si="28"/>
        <v>1.6067675436798292E-2</v>
      </c>
      <c r="M143" s="31">
        <v>562.1</v>
      </c>
      <c r="N143" s="31">
        <f t="shared" si="29"/>
        <v>4.2277025774151822E-2</v>
      </c>
      <c r="O143" s="31">
        <f t="shared" si="30"/>
        <v>4.1407767664848105E-2</v>
      </c>
      <c r="P143" s="31">
        <v>678398</v>
      </c>
      <c r="Q143" s="31">
        <f t="shared" si="31"/>
        <v>-2.9942602861563361E-2</v>
      </c>
      <c r="R143" s="31">
        <v>3985</v>
      </c>
      <c r="S143" s="31">
        <v>114.3</v>
      </c>
      <c r="T143" s="31">
        <v>3870.7</v>
      </c>
      <c r="U143" s="31">
        <v>2.8682560364305599E-2</v>
      </c>
      <c r="V143" s="31">
        <f t="shared" si="32"/>
        <v>10.299999999999727</v>
      </c>
      <c r="W143" s="31">
        <v>28542.62</v>
      </c>
      <c r="X143" s="31">
        <f t="shared" si="37"/>
        <v>-1.7511744716942723E-2</v>
      </c>
      <c r="Y143" s="31">
        <f t="shared" ref="Y143:Y146" si="38">LOG(W143/W142,EXP(1))</f>
        <v>-1.7666889220543582E-2</v>
      </c>
      <c r="Z143" s="31">
        <v>1381924</v>
      </c>
      <c r="AA143" s="31">
        <f t="shared" si="33"/>
        <v>4924</v>
      </c>
      <c r="AB143" s="31">
        <f t="shared" si="34"/>
        <v>3.5758896151052433E-3</v>
      </c>
      <c r="AC143" s="31">
        <f t="shared" si="35"/>
        <v>3.5695113226928256E-3</v>
      </c>
    </row>
    <row r="144" spans="1:29">
      <c r="A144" s="30">
        <v>43738</v>
      </c>
      <c r="B144" s="41">
        <v>2019</v>
      </c>
      <c r="C144" s="31" t="s">
        <v>99</v>
      </c>
      <c r="D144" s="31">
        <v>66725</v>
      </c>
      <c r="E144" s="31">
        <v>12248675</v>
      </c>
      <c r="F144" s="31">
        <v>1085950</v>
      </c>
      <c r="G144" s="31">
        <v>8.8658569192177905E-2</v>
      </c>
      <c r="H144" s="31">
        <f t="shared" si="36"/>
        <v>9.9938939646980474E-4</v>
      </c>
      <c r="I144" s="31">
        <v>36750</v>
      </c>
      <c r="J144" s="31">
        <v>263.89999999999998</v>
      </c>
      <c r="K144" s="31">
        <f t="shared" si="27"/>
        <v>1.5180265654648473E-3</v>
      </c>
      <c r="L144" s="31">
        <f t="shared" si="28"/>
        <v>1.5168755278613193E-3</v>
      </c>
      <c r="M144" s="31">
        <v>553.1</v>
      </c>
      <c r="N144" s="31">
        <f t="shared" si="29"/>
        <v>-1.6011385874399542E-2</v>
      </c>
      <c r="O144" s="31">
        <f t="shared" si="30"/>
        <v>-1.6140953007396926E-2</v>
      </c>
      <c r="P144" s="31">
        <v>698211</v>
      </c>
      <c r="Q144" s="31">
        <f t="shared" si="31"/>
        <v>2.9205569591891578E-2</v>
      </c>
      <c r="R144" s="31">
        <v>3975.7</v>
      </c>
      <c r="S144" s="31">
        <v>120.3</v>
      </c>
      <c r="T144" s="31">
        <v>3855.4</v>
      </c>
      <c r="U144" s="31">
        <v>3.0258823484981101E-2</v>
      </c>
      <c r="V144" s="31">
        <f t="shared" si="32"/>
        <v>-15.299999999999727</v>
      </c>
      <c r="W144" s="31">
        <v>26092.27</v>
      </c>
      <c r="X144" s="31">
        <f t="shared" si="37"/>
        <v>-8.5848811356490695E-2</v>
      </c>
      <c r="Y144" s="31">
        <f t="shared" si="38"/>
        <v>-8.9759306936621111E-2</v>
      </c>
      <c r="Z144" s="31">
        <v>1388081</v>
      </c>
      <c r="AA144" s="31">
        <f t="shared" si="33"/>
        <v>6157</v>
      </c>
      <c r="AB144" s="31">
        <f t="shared" si="34"/>
        <v>4.4553824957089816E-3</v>
      </c>
      <c r="AC144" s="31">
        <f t="shared" si="35"/>
        <v>4.4454866613815218E-3</v>
      </c>
    </row>
    <row r="145" spans="1:29">
      <c r="A145" s="30">
        <v>43830</v>
      </c>
      <c r="B145" s="41">
        <v>2019</v>
      </c>
      <c r="C145" s="31" t="s">
        <v>100</v>
      </c>
      <c r="D145" s="31">
        <v>66725</v>
      </c>
      <c r="E145" s="31">
        <v>12313800</v>
      </c>
      <c r="F145" s="31">
        <v>1103900</v>
      </c>
      <c r="G145" s="31">
        <v>8.9647387483961102E-2</v>
      </c>
      <c r="H145" s="31">
        <f t="shared" si="36"/>
        <v>9.8881829178319725E-4</v>
      </c>
      <c r="I145" s="31">
        <v>36750</v>
      </c>
      <c r="J145" s="31">
        <v>259.10000000000002</v>
      </c>
      <c r="K145" s="31">
        <f t="shared" si="27"/>
        <v>-1.8188707843880048E-2</v>
      </c>
      <c r="L145" s="31">
        <f t="shared" si="28"/>
        <v>-1.8356155941213884E-2</v>
      </c>
      <c r="M145" s="31">
        <v>517.4</v>
      </c>
      <c r="N145" s="31">
        <f t="shared" si="29"/>
        <v>-6.454529018260724E-2</v>
      </c>
      <c r="O145" s="31">
        <f t="shared" si="30"/>
        <v>-6.6722547248703704E-2</v>
      </c>
      <c r="P145" s="31">
        <v>723789</v>
      </c>
      <c r="Q145" s="31">
        <f t="shared" si="31"/>
        <v>3.6633625078951848E-2</v>
      </c>
      <c r="R145" s="31">
        <v>3941.8</v>
      </c>
      <c r="S145" s="31">
        <v>124</v>
      </c>
      <c r="T145" s="31">
        <v>3817.8</v>
      </c>
      <c r="U145" s="31">
        <v>3.1457709286107603E-2</v>
      </c>
      <c r="V145" s="31">
        <f t="shared" si="32"/>
        <v>-37.599999999999909</v>
      </c>
      <c r="W145" s="31">
        <v>28189.75</v>
      </c>
      <c r="X145" s="31">
        <f t="shared" si="37"/>
        <v>8.0387026502485304E-2</v>
      </c>
      <c r="Y145" s="31">
        <f t="shared" si="38"/>
        <v>7.7319334813953478E-2</v>
      </c>
      <c r="Z145" s="31">
        <v>1380185</v>
      </c>
      <c r="AA145" s="31">
        <f t="shared" si="33"/>
        <v>-7896</v>
      </c>
      <c r="AB145" s="31">
        <f t="shared" si="34"/>
        <v>-5.6884288452907494E-3</v>
      </c>
      <c r="AC145" s="31">
        <f t="shared" si="35"/>
        <v>-5.7046695754311046E-3</v>
      </c>
    </row>
    <row r="146" spans="1:29">
      <c r="A146" s="30">
        <v>43921</v>
      </c>
      <c r="B146" s="41">
        <v>2020</v>
      </c>
      <c r="C146" s="31" t="s">
        <v>97</v>
      </c>
      <c r="J146" s="31">
        <v>254.1</v>
      </c>
      <c r="K146" s="31">
        <f t="shared" si="27"/>
        <v>-1.9297568506368323E-2</v>
      </c>
      <c r="L146" s="31">
        <f t="shared" si="28"/>
        <v>-1.9486197241946016E-2</v>
      </c>
      <c r="M146" s="31">
        <v>477.1</v>
      </c>
      <c r="N146" s="31">
        <f t="shared" si="29"/>
        <v>-7.7889447236180853E-2</v>
      </c>
      <c r="O146" s="31">
        <f t="shared" si="30"/>
        <v>-8.1090157229867371E-2</v>
      </c>
      <c r="P146" s="31">
        <v>637135</v>
      </c>
      <c r="Q146" s="31">
        <f t="shared" si="31"/>
        <v>-0.11972273687497326</v>
      </c>
      <c r="R146" s="31">
        <v>3882.2</v>
      </c>
      <c r="S146" s="31">
        <v>162.19999999999999</v>
      </c>
      <c r="T146" s="31">
        <v>3720</v>
      </c>
      <c r="U146" s="31">
        <v>4.1780433514064803E-2</v>
      </c>
      <c r="V146" s="31">
        <f t="shared" si="32"/>
        <v>-97.800000000000182</v>
      </c>
      <c r="W146" s="31">
        <v>23603.48</v>
      </c>
      <c r="X146" s="31">
        <f t="shared" si="37"/>
        <v>-0.16269282274585617</v>
      </c>
      <c r="Y146" s="31">
        <f t="shared" si="38"/>
        <v>-0.17756427790577375</v>
      </c>
      <c r="Z146" s="31">
        <v>1385082</v>
      </c>
      <c r="AA146" s="31">
        <f t="shared" si="33"/>
        <v>4897</v>
      </c>
      <c r="AB146" s="31">
        <f t="shared" si="34"/>
        <v>3.5480750768919211E-3</v>
      </c>
      <c r="AC146" s="31">
        <f t="shared" si="35"/>
        <v>3.5417955077213566E-3</v>
      </c>
    </row>
    <row r="147" spans="1:29">
      <c r="A147" s="30">
        <v>44012</v>
      </c>
      <c r="B147" s="41">
        <v>2020</v>
      </c>
      <c r="C147" s="31" t="s">
        <v>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147"/>
  <sheetViews>
    <sheetView workbookViewId="0"/>
  </sheetViews>
  <sheetFormatPr defaultRowHeight="12"/>
  <cols>
    <col min="1" max="1" width="10.7109375" style="31" bestFit="1" customWidth="1"/>
    <col min="2" max="2" width="9.140625" style="31"/>
    <col min="3" max="3" width="6.140625" style="31" customWidth="1"/>
    <col min="4" max="16384" width="9.140625" style="31"/>
  </cols>
  <sheetData>
    <row r="1" spans="1:29" s="29" customFormat="1" ht="48">
      <c r="A1" s="29" t="s">
        <v>87</v>
      </c>
      <c r="B1" s="29" t="s">
        <v>86</v>
      </c>
      <c r="C1" s="29" t="s">
        <v>110</v>
      </c>
      <c r="D1" s="29" t="s">
        <v>251</v>
      </c>
      <c r="E1" s="29" t="s">
        <v>252</v>
      </c>
      <c r="F1" s="29" t="s">
        <v>253</v>
      </c>
      <c r="G1" s="29" t="s">
        <v>239</v>
      </c>
      <c r="H1" s="39" t="s">
        <v>274</v>
      </c>
      <c r="I1" s="38" t="s">
        <v>255</v>
      </c>
      <c r="J1" s="29" t="s">
        <v>237</v>
      </c>
      <c r="K1" s="39" t="s">
        <v>275</v>
      </c>
      <c r="L1" s="39" t="s">
        <v>276</v>
      </c>
      <c r="M1" s="29" t="s">
        <v>236</v>
      </c>
      <c r="N1" s="39" t="s">
        <v>277</v>
      </c>
      <c r="O1" s="39" t="s">
        <v>278</v>
      </c>
      <c r="P1" s="40" t="s">
        <v>279</v>
      </c>
      <c r="Q1" s="38" t="s">
        <v>280</v>
      </c>
      <c r="R1" s="29" t="s">
        <v>92</v>
      </c>
      <c r="S1" s="29" t="s">
        <v>93</v>
      </c>
      <c r="T1" s="29" t="s">
        <v>94</v>
      </c>
      <c r="U1" s="38" t="s">
        <v>229</v>
      </c>
      <c r="V1" s="38" t="s">
        <v>281</v>
      </c>
      <c r="W1" s="29" t="s">
        <v>232</v>
      </c>
      <c r="X1" s="39" t="s">
        <v>282</v>
      </c>
      <c r="Y1" s="39" t="s">
        <v>283</v>
      </c>
      <c r="Z1" s="29" t="s">
        <v>81</v>
      </c>
      <c r="AA1" s="39" t="s">
        <v>243</v>
      </c>
      <c r="AB1" s="39" t="s">
        <v>249</v>
      </c>
      <c r="AC1" s="39" t="s">
        <v>244</v>
      </c>
    </row>
    <row r="2" spans="1:29">
      <c r="A2" s="30">
        <v>30772</v>
      </c>
      <c r="B2" s="41">
        <v>1984</v>
      </c>
      <c r="C2" s="31" t="s">
        <v>97</v>
      </c>
      <c r="J2" s="31">
        <v>45.4</v>
      </c>
      <c r="P2" s="31">
        <v>164618</v>
      </c>
      <c r="R2" s="31">
        <v>2539.8000000000002</v>
      </c>
      <c r="S2" s="31">
        <v>101.2</v>
      </c>
      <c r="T2" s="31">
        <v>2438.6</v>
      </c>
      <c r="U2" s="31">
        <v>3.9845655170743198E-2</v>
      </c>
      <c r="W2" s="45">
        <v>1014.38</v>
      </c>
      <c r="Z2" s="31">
        <v>121477</v>
      </c>
    </row>
    <row r="3" spans="1:29">
      <c r="A3" s="30">
        <v>30863</v>
      </c>
      <c r="B3" s="41">
        <v>1984</v>
      </c>
      <c r="C3" s="31" t="s">
        <v>98</v>
      </c>
      <c r="J3" s="31">
        <v>43.4</v>
      </c>
      <c r="K3" s="31">
        <f>J3/J2-1</f>
        <v>-4.4052863436123357E-2</v>
      </c>
      <c r="L3" s="31">
        <f>LOG(J3/J2,EXP(1))</f>
        <v>-4.5052663940943136E-2</v>
      </c>
      <c r="P3" s="31">
        <v>175681</v>
      </c>
      <c r="Q3" s="31">
        <f>P3/P2-1</f>
        <v>6.7204072458661779E-2</v>
      </c>
      <c r="R3" s="31">
        <v>2622</v>
      </c>
      <c r="S3" s="31">
        <v>94.3</v>
      </c>
      <c r="T3" s="31">
        <v>2527.6999999999998</v>
      </c>
      <c r="U3" s="31">
        <v>3.5964913444606297E-2</v>
      </c>
      <c r="V3" s="31">
        <f>T3-T2</f>
        <v>89.099999999999909</v>
      </c>
      <c r="W3" s="45">
        <v>901.07</v>
      </c>
      <c r="X3" s="31">
        <f t="shared" ref="X3:X66" si="0">W3/W2-1</f>
        <v>-0.11170370078274405</v>
      </c>
      <c r="Y3" s="31">
        <f t="shared" ref="Y3:Y66" si="1">LOG(W3/W2,EXP(1))</f>
        <v>-0.1184499213558154</v>
      </c>
      <c r="Z3" s="31">
        <v>124687.25</v>
      </c>
      <c r="AA3" s="31">
        <f>Z3-Z2</f>
        <v>3210.25</v>
      </c>
      <c r="AB3" s="31">
        <f>Z3/Z2-1</f>
        <v>2.6426813306222652E-2</v>
      </c>
      <c r="AC3" s="31">
        <f>LOG(Z3/Z2,EXP(1))</f>
        <v>2.6083657620145178E-2</v>
      </c>
    </row>
    <row r="4" spans="1:29">
      <c r="A4" s="30">
        <v>30955</v>
      </c>
      <c r="B4" s="41">
        <v>1984</v>
      </c>
      <c r="C4" s="31" t="s">
        <v>99</v>
      </c>
      <c r="J4" s="31">
        <v>42.4</v>
      </c>
      <c r="K4" s="31">
        <f t="shared" ref="K4:K67" si="2">J4/J3-1</f>
        <v>-2.3041474654377891E-2</v>
      </c>
      <c r="L4" s="31">
        <f t="shared" ref="L4:L67" si="3">LOG(J4/J3,EXP(1))</f>
        <v>-2.3311078868447108E-2</v>
      </c>
      <c r="P4" s="31">
        <v>182624</v>
      </c>
      <c r="Q4" s="31">
        <f t="shared" ref="Q4:Q67" si="4">P4/P3-1</f>
        <v>3.952049453270412E-2</v>
      </c>
      <c r="R4" s="31">
        <v>2643.7</v>
      </c>
      <c r="S4" s="31">
        <v>102.2</v>
      </c>
      <c r="T4" s="31">
        <v>2541.5</v>
      </c>
      <c r="U4" s="31">
        <v>3.8657941080999E-2</v>
      </c>
      <c r="V4" s="31">
        <f t="shared" ref="V4:V67" si="5">T4-T3</f>
        <v>13.800000000000182</v>
      </c>
      <c r="W4" s="45">
        <v>1002.5</v>
      </c>
      <c r="X4" s="31">
        <f t="shared" si="0"/>
        <v>0.11256617132964131</v>
      </c>
      <c r="Y4" s="31">
        <f t="shared" si="1"/>
        <v>0.10666921313627087</v>
      </c>
      <c r="Z4" s="31">
        <v>127897.5</v>
      </c>
      <c r="AA4" s="31">
        <f t="shared" ref="AA4:AA67" si="6">Z4-Z3</f>
        <v>3210.25</v>
      </c>
      <c r="AB4" s="31">
        <f t="shared" ref="AB4:AB67" si="7">Z4/Z3-1</f>
        <v>2.5746417536676836E-2</v>
      </c>
      <c r="AC4" s="31">
        <f t="shared" ref="AC4:AC67" si="8">LOG(Z4/Z3,EXP(1))</f>
        <v>2.5420559803400813E-2</v>
      </c>
    </row>
    <row r="5" spans="1:29">
      <c r="A5" s="30">
        <v>31047</v>
      </c>
      <c r="B5" s="41">
        <v>1984</v>
      </c>
      <c r="C5" s="31" t="s">
        <v>100</v>
      </c>
      <c r="J5" s="31">
        <v>40.6</v>
      </c>
      <c r="K5" s="31">
        <f t="shared" si="2"/>
        <v>-4.245283018867918E-2</v>
      </c>
      <c r="L5" s="31">
        <f t="shared" si="3"/>
        <v>-4.3380295630225052E-2</v>
      </c>
      <c r="P5" s="31">
        <v>177190</v>
      </c>
      <c r="Q5" s="31">
        <f t="shared" si="4"/>
        <v>-2.9755125284738004E-2</v>
      </c>
      <c r="R5" s="31">
        <v>2619.1999999999998</v>
      </c>
      <c r="S5" s="31">
        <v>106.4</v>
      </c>
      <c r="T5" s="31">
        <v>2512.8000000000002</v>
      </c>
      <c r="U5" s="31">
        <v>4.0623092360044397E-2</v>
      </c>
      <c r="V5" s="31">
        <f t="shared" si="5"/>
        <v>-28.699999999999818</v>
      </c>
      <c r="W5" s="45">
        <v>1200.3800000000001</v>
      </c>
      <c r="X5" s="31">
        <f t="shared" si="0"/>
        <v>0.19738653366583558</v>
      </c>
      <c r="Y5" s="31">
        <f t="shared" si="1"/>
        <v>0.1801412931337277</v>
      </c>
      <c r="Z5" s="31">
        <v>131107.75</v>
      </c>
      <c r="AA5" s="31">
        <f t="shared" si="6"/>
        <v>3210.25</v>
      </c>
      <c r="AB5" s="31">
        <f t="shared" si="7"/>
        <v>2.5100177876815399E-2</v>
      </c>
      <c r="AC5" s="31">
        <f t="shared" si="8"/>
        <v>2.4790342328631299E-2</v>
      </c>
    </row>
    <row r="6" spans="1:29">
      <c r="A6" s="30">
        <v>31137</v>
      </c>
      <c r="B6" s="41">
        <v>1985</v>
      </c>
      <c r="C6" s="31" t="s">
        <v>97</v>
      </c>
      <c r="I6" s="31">
        <v>96250</v>
      </c>
      <c r="J6" s="31">
        <v>41</v>
      </c>
      <c r="K6" s="31">
        <f t="shared" si="2"/>
        <v>9.8522167487684609E-3</v>
      </c>
      <c r="L6" s="31">
        <f t="shared" si="3"/>
        <v>9.8040000966208348E-3</v>
      </c>
      <c r="P6" s="31">
        <v>174467</v>
      </c>
      <c r="Q6" s="31">
        <f t="shared" si="4"/>
        <v>-1.5367684406569215E-2</v>
      </c>
      <c r="R6" s="31">
        <v>2594.4</v>
      </c>
      <c r="S6" s="31">
        <v>77.599999999999994</v>
      </c>
      <c r="T6" s="31">
        <v>2516.8000000000002</v>
      </c>
      <c r="U6" s="31">
        <v>2.9910577164306201E-2</v>
      </c>
      <c r="V6" s="31">
        <f t="shared" si="5"/>
        <v>4</v>
      </c>
      <c r="W6" s="45">
        <v>1382.04</v>
      </c>
      <c r="X6" s="31">
        <f t="shared" si="0"/>
        <v>0.15133541045335641</v>
      </c>
      <c r="Y6" s="31">
        <f t="shared" si="1"/>
        <v>0.1409224951543645</v>
      </c>
      <c r="Z6" s="31">
        <v>134318</v>
      </c>
      <c r="AA6" s="31">
        <f t="shared" si="6"/>
        <v>3210.25</v>
      </c>
      <c r="AB6" s="31">
        <f t="shared" si="7"/>
        <v>2.4485585329623971E-2</v>
      </c>
      <c r="AC6" s="31">
        <f t="shared" si="8"/>
        <v>2.4190618641391458E-2</v>
      </c>
    </row>
    <row r="7" spans="1:29">
      <c r="A7" s="30">
        <v>31228</v>
      </c>
      <c r="B7" s="41">
        <v>1985</v>
      </c>
      <c r="C7" s="31" t="s">
        <v>98</v>
      </c>
      <c r="I7" s="31">
        <v>96250</v>
      </c>
      <c r="J7" s="31">
        <v>42.6</v>
      </c>
      <c r="K7" s="31">
        <f t="shared" si="2"/>
        <v>3.9024390243902474E-2</v>
      </c>
      <c r="L7" s="31">
        <f t="shared" si="3"/>
        <v>3.8282186571016966E-2</v>
      </c>
      <c r="P7" s="31">
        <v>171185</v>
      </c>
      <c r="Q7" s="31">
        <f t="shared" si="4"/>
        <v>-1.8811580413487961E-2</v>
      </c>
      <c r="R7" s="31">
        <v>2632.2</v>
      </c>
      <c r="S7" s="31">
        <v>74.5</v>
      </c>
      <c r="T7" s="31">
        <v>2557.6999999999998</v>
      </c>
      <c r="U7" s="31">
        <v>2.83033209414171E-2</v>
      </c>
      <c r="V7" s="31">
        <f t="shared" si="5"/>
        <v>40.899999999999636</v>
      </c>
      <c r="W7" s="45">
        <v>1570.61</v>
      </c>
      <c r="X7" s="31">
        <f t="shared" si="0"/>
        <v>0.13644322885010562</v>
      </c>
      <c r="Y7" s="31">
        <f t="shared" si="1"/>
        <v>0.12790341044519435</v>
      </c>
      <c r="Z7" s="31">
        <v>138376.25</v>
      </c>
      <c r="AA7" s="31">
        <f t="shared" si="6"/>
        <v>4058.25</v>
      </c>
      <c r="AB7" s="31">
        <f t="shared" si="7"/>
        <v>3.0213746482228743E-2</v>
      </c>
      <c r="AC7" s="31">
        <f t="shared" si="8"/>
        <v>2.9766301568602705E-2</v>
      </c>
    </row>
    <row r="8" spans="1:29">
      <c r="A8" s="30">
        <v>31320</v>
      </c>
      <c r="B8" s="41">
        <v>1985</v>
      </c>
      <c r="C8" s="31" t="s">
        <v>99</v>
      </c>
      <c r="I8" s="31">
        <v>96250</v>
      </c>
      <c r="J8" s="31">
        <v>44.2</v>
      </c>
      <c r="K8" s="31">
        <f t="shared" si="2"/>
        <v>3.7558685446009488E-2</v>
      </c>
      <c r="L8" s="31">
        <f t="shared" si="3"/>
        <v>3.6870535808327796E-2</v>
      </c>
      <c r="P8" s="31">
        <v>177998</v>
      </c>
      <c r="Q8" s="31">
        <f t="shared" si="4"/>
        <v>3.979904781376864E-2</v>
      </c>
      <c r="R8" s="31">
        <v>2637.1</v>
      </c>
      <c r="S8" s="31">
        <v>95.1</v>
      </c>
      <c r="T8" s="31">
        <v>2542</v>
      </c>
      <c r="U8" s="31">
        <v>3.60623392940762E-2</v>
      </c>
      <c r="V8" s="31">
        <f t="shared" si="5"/>
        <v>-15.699999999999818</v>
      </c>
      <c r="W8" s="45">
        <v>1511.8</v>
      </c>
      <c r="X8" s="31">
        <f t="shared" si="0"/>
        <v>-3.7444050400799678E-2</v>
      </c>
      <c r="Y8" s="31">
        <f t="shared" si="1"/>
        <v>-3.8163085055934368E-2</v>
      </c>
      <c r="Z8" s="31">
        <v>142434.5</v>
      </c>
      <c r="AA8" s="31">
        <f t="shared" si="6"/>
        <v>4058.25</v>
      </c>
      <c r="AB8" s="31">
        <f t="shared" si="7"/>
        <v>2.9327648350059965E-2</v>
      </c>
      <c r="AC8" s="31">
        <f t="shared" si="8"/>
        <v>2.8905820503190346E-2</v>
      </c>
    </row>
    <row r="9" spans="1:29">
      <c r="A9" s="30">
        <v>31412</v>
      </c>
      <c r="B9" s="41">
        <v>1985</v>
      </c>
      <c r="C9" s="31" t="s">
        <v>100</v>
      </c>
      <c r="D9" s="31">
        <v>77050</v>
      </c>
      <c r="E9" s="31">
        <v>4375800</v>
      </c>
      <c r="F9" s="31">
        <v>484000</v>
      </c>
      <c r="G9" s="31">
        <v>0.110608345902464</v>
      </c>
      <c r="I9" s="31">
        <v>96250</v>
      </c>
      <c r="J9" s="31">
        <v>45.8</v>
      </c>
      <c r="K9" s="31">
        <f t="shared" si="2"/>
        <v>3.6199095022624306E-2</v>
      </c>
      <c r="L9" s="31">
        <f t="shared" si="3"/>
        <v>3.555930203648671E-2</v>
      </c>
      <c r="P9" s="31">
        <v>181469</v>
      </c>
      <c r="Q9" s="31">
        <f t="shared" si="4"/>
        <v>1.9500219103585348E-2</v>
      </c>
      <c r="R9" s="31">
        <v>2644.1</v>
      </c>
      <c r="S9" s="31">
        <v>87.3</v>
      </c>
      <c r="T9" s="31">
        <v>2556.8000000000002</v>
      </c>
      <c r="U9" s="31">
        <v>3.3016905498071403E-2</v>
      </c>
      <c r="V9" s="31">
        <f t="shared" si="5"/>
        <v>14.800000000000182</v>
      </c>
      <c r="W9" s="45">
        <v>1752.45</v>
      </c>
      <c r="X9" s="31">
        <f t="shared" si="0"/>
        <v>0.15918110861225032</v>
      </c>
      <c r="Y9" s="31">
        <f t="shared" si="1"/>
        <v>0.14771381497319078</v>
      </c>
      <c r="Z9" s="31">
        <v>146492.75</v>
      </c>
      <c r="AA9" s="31">
        <f t="shared" si="6"/>
        <v>4058.25</v>
      </c>
      <c r="AB9" s="31">
        <f t="shared" si="7"/>
        <v>2.8492043711319859E-2</v>
      </c>
      <c r="AC9" s="31">
        <f t="shared" si="8"/>
        <v>2.8093694263082392E-2</v>
      </c>
    </row>
    <row r="10" spans="1:29">
      <c r="A10" s="30">
        <v>31502</v>
      </c>
      <c r="B10" s="41">
        <v>1986</v>
      </c>
      <c r="C10" s="31" t="s">
        <v>97</v>
      </c>
      <c r="D10" s="31">
        <v>11525</v>
      </c>
      <c r="E10" s="31">
        <v>4385400</v>
      </c>
      <c r="F10" s="31">
        <v>429600</v>
      </c>
      <c r="G10" s="31">
        <v>9.7961417430565106E-2</v>
      </c>
      <c r="H10" s="31">
        <f>G10-G9</f>
        <v>-1.2646928471898897E-2</v>
      </c>
      <c r="I10" s="31">
        <v>64000</v>
      </c>
      <c r="J10" s="31">
        <v>49.3</v>
      </c>
      <c r="K10" s="31">
        <f t="shared" si="2"/>
        <v>7.6419213973799138E-2</v>
      </c>
      <c r="L10" s="31">
        <f t="shared" si="3"/>
        <v>7.3639989928505165E-2</v>
      </c>
      <c r="M10" s="31">
        <v>29.2</v>
      </c>
      <c r="P10" s="31">
        <v>175479</v>
      </c>
      <c r="Q10" s="31">
        <f t="shared" si="4"/>
        <v>-3.3008392618022908E-2</v>
      </c>
      <c r="R10" s="31">
        <v>2656</v>
      </c>
      <c r="S10" s="31">
        <v>83.2</v>
      </c>
      <c r="T10" s="31">
        <v>2572.8000000000002</v>
      </c>
      <c r="U10" s="31">
        <v>3.1325300055814097E-2</v>
      </c>
      <c r="V10" s="31">
        <f t="shared" si="5"/>
        <v>16</v>
      </c>
      <c r="W10" s="45">
        <v>1625.94</v>
      </c>
      <c r="X10" s="31">
        <f t="shared" si="0"/>
        <v>-7.2190362064538216E-2</v>
      </c>
      <c r="Y10" s="31">
        <f t="shared" si="1"/>
        <v>-7.4928698773350233E-2</v>
      </c>
      <c r="Z10" s="31">
        <v>150551</v>
      </c>
      <c r="AA10" s="31">
        <f t="shared" si="6"/>
        <v>4058.25</v>
      </c>
      <c r="AB10" s="31">
        <f t="shared" si="7"/>
        <v>2.7702736142232398E-2</v>
      </c>
      <c r="AC10" s="31">
        <f t="shared" si="8"/>
        <v>2.7325958039266983E-2</v>
      </c>
    </row>
    <row r="11" spans="1:29">
      <c r="A11" s="30">
        <v>31593</v>
      </c>
      <c r="B11" s="41">
        <v>1986</v>
      </c>
      <c r="C11" s="31" t="s">
        <v>98</v>
      </c>
      <c r="D11" s="31">
        <v>11525</v>
      </c>
      <c r="E11" s="31">
        <v>4395000</v>
      </c>
      <c r="F11" s="31">
        <v>375200</v>
      </c>
      <c r="G11" s="31">
        <v>8.5369738339021603E-2</v>
      </c>
      <c r="H11" s="31">
        <f t="shared" ref="H11:H74" si="9">G11-G10</f>
        <v>-1.2591679091543503E-2</v>
      </c>
      <c r="I11" s="31">
        <v>64000</v>
      </c>
      <c r="J11" s="31">
        <v>50.3</v>
      </c>
      <c r="K11" s="31">
        <f t="shared" si="2"/>
        <v>2.0283975659229236E-2</v>
      </c>
      <c r="L11" s="31">
        <f t="shared" si="3"/>
        <v>2.0080996057049126E-2</v>
      </c>
      <c r="M11" s="31">
        <v>30.3</v>
      </c>
      <c r="N11" s="31">
        <f t="shared" ref="N11:N74" si="10">M11/M10-1</f>
        <v>3.7671232876712368E-2</v>
      </c>
      <c r="O11" s="31">
        <f t="shared" ref="O11:O74" si="11">LOG(M11/M10,EXP(1))</f>
        <v>3.6979003241087431E-2</v>
      </c>
      <c r="P11" s="31">
        <v>185661</v>
      </c>
      <c r="Q11" s="31">
        <f t="shared" si="4"/>
        <v>5.8024037064264178E-2</v>
      </c>
      <c r="R11" s="31">
        <v>2704.9</v>
      </c>
      <c r="S11" s="31">
        <v>80.900000000000006</v>
      </c>
      <c r="T11" s="31">
        <v>2624</v>
      </c>
      <c r="U11" s="31">
        <v>2.9908685883636699E-2</v>
      </c>
      <c r="V11" s="31">
        <f t="shared" si="5"/>
        <v>51.199999999999818</v>
      </c>
      <c r="W11" s="45">
        <v>1739.11</v>
      </c>
      <c r="X11" s="31">
        <f t="shared" si="0"/>
        <v>6.9602814371994004E-2</v>
      </c>
      <c r="Y11" s="31">
        <f t="shared" si="1"/>
        <v>6.728737803997499E-2</v>
      </c>
      <c r="Z11" s="31">
        <v>154615</v>
      </c>
      <c r="AA11" s="31">
        <f t="shared" si="6"/>
        <v>4064</v>
      </c>
      <c r="AB11" s="31">
        <f t="shared" si="7"/>
        <v>2.6994174731486353E-2</v>
      </c>
      <c r="AC11" s="31">
        <f t="shared" si="8"/>
        <v>2.6636258809094475E-2</v>
      </c>
    </row>
    <row r="12" spans="1:29">
      <c r="A12" s="30">
        <v>31685</v>
      </c>
      <c r="B12" s="41">
        <v>1986</v>
      </c>
      <c r="C12" s="31" t="s">
        <v>99</v>
      </c>
      <c r="D12" s="31">
        <v>11525</v>
      </c>
      <c r="E12" s="31">
        <v>4404600</v>
      </c>
      <c r="F12" s="31">
        <v>320800</v>
      </c>
      <c r="G12" s="31">
        <v>7.2832947373200702E-2</v>
      </c>
      <c r="H12" s="31">
        <f t="shared" si="9"/>
        <v>-1.2536790965820901E-2</v>
      </c>
      <c r="I12" s="31">
        <v>64000</v>
      </c>
      <c r="J12" s="31">
        <v>50.8</v>
      </c>
      <c r="K12" s="31">
        <f t="shared" si="2"/>
        <v>9.9403578528827197E-3</v>
      </c>
      <c r="L12" s="31">
        <f t="shared" si="3"/>
        <v>9.8912774787427004E-3</v>
      </c>
      <c r="M12" s="31">
        <v>31.2</v>
      </c>
      <c r="N12" s="31">
        <f t="shared" si="10"/>
        <v>2.9702970297029729E-2</v>
      </c>
      <c r="O12" s="31">
        <f t="shared" si="11"/>
        <v>2.9270382300113237E-2</v>
      </c>
      <c r="P12" s="31">
        <v>208158</v>
      </c>
      <c r="Q12" s="31">
        <f t="shared" si="4"/>
        <v>0.12117245948260535</v>
      </c>
      <c r="R12" s="31">
        <v>2718.6</v>
      </c>
      <c r="S12" s="31">
        <v>81.2</v>
      </c>
      <c r="T12" s="31">
        <v>2637.4</v>
      </c>
      <c r="U12" s="31">
        <v>2.9868312378214801E-2</v>
      </c>
      <c r="V12" s="31">
        <f t="shared" si="5"/>
        <v>13.400000000000091</v>
      </c>
      <c r="W12" s="45">
        <v>2068.44</v>
      </c>
      <c r="X12" s="31">
        <f t="shared" si="0"/>
        <v>0.1893669750619571</v>
      </c>
      <c r="Y12" s="31">
        <f t="shared" si="1"/>
        <v>0.17342121185640855</v>
      </c>
      <c r="Z12" s="31">
        <v>158679</v>
      </c>
      <c r="AA12" s="31">
        <f t="shared" si="6"/>
        <v>4064</v>
      </c>
      <c r="AB12" s="31">
        <f t="shared" si="7"/>
        <v>2.6284642499110777E-2</v>
      </c>
      <c r="AC12" s="31">
        <f t="shared" si="8"/>
        <v>2.5945137608540891E-2</v>
      </c>
    </row>
    <row r="13" spans="1:29">
      <c r="A13" s="30">
        <v>31777</v>
      </c>
      <c r="B13" s="41">
        <v>1986</v>
      </c>
      <c r="C13" s="31" t="s">
        <v>100</v>
      </c>
      <c r="D13" s="31">
        <v>11525</v>
      </c>
      <c r="E13" s="31">
        <v>4414200</v>
      </c>
      <c r="F13" s="31">
        <v>266400</v>
      </c>
      <c r="G13" s="31">
        <v>6.0350686421095603E-2</v>
      </c>
      <c r="H13" s="31">
        <f t="shared" si="9"/>
        <v>-1.2482260952105098E-2</v>
      </c>
      <c r="I13" s="31">
        <v>64000</v>
      </c>
      <c r="J13" s="31">
        <v>54.4</v>
      </c>
      <c r="K13" s="31">
        <f t="shared" si="2"/>
        <v>7.0866141732283561E-2</v>
      </c>
      <c r="L13" s="31">
        <f t="shared" si="3"/>
        <v>6.8467799277460828E-2</v>
      </c>
      <c r="M13" s="31">
        <v>32.9</v>
      </c>
      <c r="N13" s="31">
        <f t="shared" si="10"/>
        <v>5.4487179487179516E-2</v>
      </c>
      <c r="O13" s="31">
        <f t="shared" si="11"/>
        <v>5.3054562955889562E-2</v>
      </c>
      <c r="P13" s="31">
        <v>214117</v>
      </c>
      <c r="Q13" s="31">
        <f t="shared" si="4"/>
        <v>2.8627292729561216E-2</v>
      </c>
      <c r="R13" s="31">
        <v>2719.4</v>
      </c>
      <c r="S13" s="31">
        <v>58.9</v>
      </c>
      <c r="T13" s="31">
        <v>2660.5</v>
      </c>
      <c r="U13" s="31">
        <v>2.16591908660125E-2</v>
      </c>
      <c r="V13" s="31">
        <f t="shared" si="5"/>
        <v>23.099999999999909</v>
      </c>
      <c r="W13" s="31">
        <v>2568.3000000000002</v>
      </c>
      <c r="X13" s="31">
        <f t="shared" si="0"/>
        <v>0.24166038173696114</v>
      </c>
      <c r="Y13" s="31">
        <f t="shared" si="1"/>
        <v>0.21644950146224931</v>
      </c>
      <c r="Z13" s="31">
        <v>162743</v>
      </c>
      <c r="AA13" s="31">
        <f t="shared" si="6"/>
        <v>4064</v>
      </c>
      <c r="AB13" s="31">
        <f t="shared" si="7"/>
        <v>2.5611454571808467E-2</v>
      </c>
      <c r="AC13" s="31">
        <f t="shared" si="8"/>
        <v>2.5288975776159014E-2</v>
      </c>
    </row>
    <row r="14" spans="1:29">
      <c r="A14" s="30">
        <v>31867</v>
      </c>
      <c r="B14" s="41">
        <v>1987</v>
      </c>
      <c r="C14" s="31" t="s">
        <v>97</v>
      </c>
      <c r="D14" s="31">
        <v>61825</v>
      </c>
      <c r="E14" s="31">
        <v>4415750</v>
      </c>
      <c r="F14" s="31">
        <v>260075</v>
      </c>
      <c r="G14" s="31">
        <v>5.8897129592934402E-2</v>
      </c>
      <c r="H14" s="31">
        <f t="shared" si="9"/>
        <v>-1.453556828161201E-3</v>
      </c>
      <c r="I14" s="31">
        <v>67250</v>
      </c>
      <c r="J14" s="31">
        <v>57.7</v>
      </c>
      <c r="K14" s="31">
        <f t="shared" si="2"/>
        <v>6.066176470588247E-2</v>
      </c>
      <c r="L14" s="31">
        <f t="shared" si="3"/>
        <v>5.8893019652157048E-2</v>
      </c>
      <c r="M14" s="31">
        <v>38.1</v>
      </c>
      <c r="N14" s="31">
        <f t="shared" si="10"/>
        <v>0.15805471124620074</v>
      </c>
      <c r="O14" s="31">
        <f t="shared" si="11"/>
        <v>0.14674162436132918</v>
      </c>
      <c r="P14" s="31">
        <v>198558</v>
      </c>
      <c r="Q14" s="31">
        <f t="shared" si="4"/>
        <v>-7.2665878935348482E-2</v>
      </c>
      <c r="R14" s="31">
        <v>2661.7</v>
      </c>
      <c r="S14" s="31">
        <v>50.6</v>
      </c>
      <c r="T14" s="31">
        <v>2611.1</v>
      </c>
      <c r="U14" s="31">
        <v>1.9010406658287401E-2</v>
      </c>
      <c r="V14" s="31">
        <f t="shared" si="5"/>
        <v>-49.400000000000091</v>
      </c>
      <c r="W14" s="31">
        <v>2713.8</v>
      </c>
      <c r="X14" s="31">
        <f t="shared" si="0"/>
        <v>5.6652260249970832E-2</v>
      </c>
      <c r="Y14" s="31">
        <f t="shared" si="1"/>
        <v>5.5105665295302836E-2</v>
      </c>
      <c r="Z14" s="31">
        <v>166807</v>
      </c>
      <c r="AA14" s="31">
        <f t="shared" si="6"/>
        <v>4064</v>
      </c>
      <c r="AB14" s="31">
        <f t="shared" si="7"/>
        <v>2.4971888191811731E-2</v>
      </c>
      <c r="AC14" s="31">
        <f t="shared" si="8"/>
        <v>2.4665186059937633E-2</v>
      </c>
    </row>
    <row r="15" spans="1:29">
      <c r="A15" s="30">
        <v>31958</v>
      </c>
      <c r="B15" s="41">
        <v>1987</v>
      </c>
      <c r="C15" s="31" t="s">
        <v>98</v>
      </c>
      <c r="D15" s="31">
        <v>61825</v>
      </c>
      <c r="E15" s="31">
        <v>4417300</v>
      </c>
      <c r="F15" s="31">
        <v>253750</v>
      </c>
      <c r="G15" s="31">
        <v>5.7444592850836501E-2</v>
      </c>
      <c r="H15" s="31">
        <f t="shared" si="9"/>
        <v>-1.4525367420979013E-3</v>
      </c>
      <c r="I15" s="31">
        <v>67250</v>
      </c>
      <c r="J15" s="31">
        <v>60.7</v>
      </c>
      <c r="K15" s="31">
        <f t="shared" si="2"/>
        <v>5.1993067590987874E-2</v>
      </c>
      <c r="L15" s="31">
        <f t="shared" si="3"/>
        <v>5.0686524551398708E-2</v>
      </c>
      <c r="M15" s="31">
        <v>40.200000000000003</v>
      </c>
      <c r="N15" s="31">
        <f t="shared" si="10"/>
        <v>5.5118110236220597E-2</v>
      </c>
      <c r="O15" s="31">
        <f t="shared" si="11"/>
        <v>5.3652713492320217E-2</v>
      </c>
      <c r="P15" s="31">
        <v>210815</v>
      </c>
      <c r="Q15" s="31">
        <f t="shared" si="4"/>
        <v>6.17300738323312E-2</v>
      </c>
      <c r="R15" s="31">
        <v>2716.3</v>
      </c>
      <c r="S15" s="31">
        <v>41.2</v>
      </c>
      <c r="T15" s="31">
        <v>2675.1</v>
      </c>
      <c r="U15" s="31">
        <v>1.51676913530647E-2</v>
      </c>
      <c r="V15" s="31">
        <f t="shared" si="5"/>
        <v>64</v>
      </c>
      <c r="W15" s="31">
        <v>3178.2</v>
      </c>
      <c r="X15" s="31">
        <f t="shared" si="0"/>
        <v>0.17112535927481742</v>
      </c>
      <c r="Y15" s="31">
        <f t="shared" si="1"/>
        <v>0.15796513206668336</v>
      </c>
      <c r="Z15" s="31">
        <v>172839</v>
      </c>
      <c r="AA15" s="31">
        <f t="shared" si="6"/>
        <v>6032</v>
      </c>
      <c r="AB15" s="31">
        <f t="shared" si="7"/>
        <v>3.6161551973238559E-2</v>
      </c>
      <c r="AC15" s="31">
        <f t="shared" si="8"/>
        <v>3.552306987830104E-2</v>
      </c>
    </row>
    <row r="16" spans="1:29">
      <c r="A16" s="30">
        <v>32050</v>
      </c>
      <c r="B16" s="41">
        <v>1987</v>
      </c>
      <c r="C16" s="31" t="s">
        <v>99</v>
      </c>
      <c r="D16" s="31">
        <v>61825</v>
      </c>
      <c r="E16" s="31">
        <v>4418850</v>
      </c>
      <c r="F16" s="31">
        <v>247425</v>
      </c>
      <c r="G16" s="31">
        <v>5.5993075121355103E-2</v>
      </c>
      <c r="H16" s="31">
        <f t="shared" si="9"/>
        <v>-1.4515177294813983E-3</v>
      </c>
      <c r="I16" s="31">
        <v>67250</v>
      </c>
      <c r="J16" s="31">
        <v>68.7</v>
      </c>
      <c r="K16" s="31">
        <f t="shared" si="2"/>
        <v>0.13179571663920919</v>
      </c>
      <c r="L16" s="31">
        <f t="shared" si="3"/>
        <v>0.12380550116285105</v>
      </c>
      <c r="M16" s="31">
        <v>44.1</v>
      </c>
      <c r="N16" s="31">
        <f t="shared" si="10"/>
        <v>9.7014925373134275E-2</v>
      </c>
      <c r="O16" s="31">
        <f t="shared" si="11"/>
        <v>9.2592786827824888E-2</v>
      </c>
      <c r="P16" s="31">
        <v>239780</v>
      </c>
      <c r="Q16" s="31">
        <f t="shared" si="4"/>
        <v>0.13739534663093234</v>
      </c>
      <c r="R16" s="31">
        <v>2751.9</v>
      </c>
      <c r="S16" s="31">
        <v>49.9</v>
      </c>
      <c r="T16" s="31">
        <v>2702</v>
      </c>
      <c r="U16" s="31">
        <v>1.8132927539762599E-2</v>
      </c>
      <c r="V16" s="31">
        <f t="shared" si="5"/>
        <v>26.900000000000091</v>
      </c>
      <c r="W16" s="31">
        <v>3943.6</v>
      </c>
      <c r="X16" s="31">
        <f t="shared" si="0"/>
        <v>0.24082814171543654</v>
      </c>
      <c r="Y16" s="31">
        <f t="shared" si="1"/>
        <v>0.21577901292235038</v>
      </c>
      <c r="Z16" s="31">
        <v>178871</v>
      </c>
      <c r="AA16" s="31">
        <f t="shared" si="6"/>
        <v>6032</v>
      </c>
      <c r="AB16" s="31">
        <f t="shared" si="7"/>
        <v>3.4899530777197318E-2</v>
      </c>
      <c r="AC16" s="31">
        <f t="shared" si="8"/>
        <v>3.4304350292715925E-2</v>
      </c>
    </row>
    <row r="17" spans="1:29">
      <c r="A17" s="30">
        <v>32142</v>
      </c>
      <c r="B17" s="41">
        <v>1987</v>
      </c>
      <c r="C17" s="31" t="s">
        <v>100</v>
      </c>
      <c r="D17" s="31">
        <v>61825</v>
      </c>
      <c r="E17" s="31">
        <v>4420400</v>
      </c>
      <c r="F17" s="31">
        <v>241100</v>
      </c>
      <c r="G17" s="31">
        <v>5.4542575332549102E-2</v>
      </c>
      <c r="H17" s="31">
        <f t="shared" si="9"/>
        <v>-1.4504997888060006E-3</v>
      </c>
      <c r="I17" s="31">
        <v>67250</v>
      </c>
      <c r="J17" s="31">
        <v>74.400000000000006</v>
      </c>
      <c r="K17" s="31">
        <f t="shared" si="2"/>
        <v>8.2969432314410563E-2</v>
      </c>
      <c r="L17" s="31">
        <f t="shared" si="3"/>
        <v>7.9706742610742606E-2</v>
      </c>
      <c r="M17" s="31">
        <v>45.5</v>
      </c>
      <c r="N17" s="31">
        <f t="shared" si="10"/>
        <v>3.1746031746031633E-2</v>
      </c>
      <c r="O17" s="31">
        <f t="shared" si="11"/>
        <v>3.1252543504104315E-2</v>
      </c>
      <c r="P17" s="31">
        <v>239203</v>
      </c>
      <c r="Q17" s="31">
        <f t="shared" si="4"/>
        <v>-2.4063725081324705E-3</v>
      </c>
      <c r="R17" s="31">
        <v>2782.9</v>
      </c>
      <c r="S17" s="31">
        <v>47.7</v>
      </c>
      <c r="T17" s="31">
        <v>2735.2</v>
      </c>
      <c r="U17" s="31">
        <v>1.7140393990731299E-2</v>
      </c>
      <c r="V17" s="31">
        <f t="shared" si="5"/>
        <v>33.199999999999818</v>
      </c>
      <c r="W17" s="31">
        <v>2302.8000000000002</v>
      </c>
      <c r="X17" s="31">
        <f t="shared" si="0"/>
        <v>-0.41606653818845718</v>
      </c>
      <c r="Y17" s="31">
        <f t="shared" si="1"/>
        <v>-0.53796823789923165</v>
      </c>
      <c r="Z17" s="31">
        <v>184903</v>
      </c>
      <c r="AA17" s="31">
        <f t="shared" si="6"/>
        <v>6032</v>
      </c>
      <c r="AB17" s="31">
        <f t="shared" si="7"/>
        <v>3.3722626921077303E-2</v>
      </c>
      <c r="AC17" s="31">
        <f t="shared" si="8"/>
        <v>3.3166487605978831E-2</v>
      </c>
    </row>
    <row r="18" spans="1:29">
      <c r="A18" s="30">
        <v>32233</v>
      </c>
      <c r="B18" s="41">
        <v>1988</v>
      </c>
      <c r="C18" s="31" t="s">
        <v>97</v>
      </c>
      <c r="D18" s="31">
        <v>61775</v>
      </c>
      <c r="E18" s="31">
        <v>4479650</v>
      </c>
      <c r="F18" s="31">
        <v>211700</v>
      </c>
      <c r="G18" s="31">
        <v>4.72581563291775E-2</v>
      </c>
      <c r="H18" s="31">
        <f t="shared" si="9"/>
        <v>-7.2844190033716019E-3</v>
      </c>
      <c r="I18" s="31">
        <v>88500</v>
      </c>
      <c r="J18" s="31">
        <v>74.7</v>
      </c>
      <c r="K18" s="31">
        <f t="shared" si="2"/>
        <v>4.0322580645160144E-3</v>
      </c>
      <c r="L18" s="31">
        <f t="shared" si="3"/>
        <v>4.0241502997253268E-3</v>
      </c>
      <c r="M18" s="31">
        <v>48.1</v>
      </c>
      <c r="N18" s="31">
        <f t="shared" si="10"/>
        <v>5.7142857142857162E-2</v>
      </c>
      <c r="O18" s="31">
        <f t="shared" si="11"/>
        <v>5.5569851154810786E-2</v>
      </c>
      <c r="P18" s="31">
        <v>217811</v>
      </c>
      <c r="Q18" s="31">
        <f t="shared" si="4"/>
        <v>-8.9430316509408359E-2</v>
      </c>
      <c r="R18" s="31">
        <v>2739.3</v>
      </c>
      <c r="S18" s="31">
        <v>36.9</v>
      </c>
      <c r="T18" s="31">
        <v>2702.4</v>
      </c>
      <c r="U18" s="31">
        <v>1.34705949943909E-2</v>
      </c>
      <c r="V18" s="31">
        <f t="shared" si="5"/>
        <v>-32.799999999999727</v>
      </c>
      <c r="W18" s="31">
        <v>2544</v>
      </c>
      <c r="X18" s="31">
        <f t="shared" si="0"/>
        <v>0.1047420531526837</v>
      </c>
      <c r="Y18" s="31">
        <f t="shared" si="1"/>
        <v>9.9611871658358234E-2</v>
      </c>
      <c r="Z18" s="31">
        <v>190935</v>
      </c>
      <c r="AA18" s="31">
        <f t="shared" si="6"/>
        <v>6032</v>
      </c>
      <c r="AB18" s="31">
        <f t="shared" si="7"/>
        <v>3.2622510181013809E-2</v>
      </c>
      <c r="AC18" s="31">
        <f t="shared" si="8"/>
        <v>3.2101692742572865E-2</v>
      </c>
    </row>
    <row r="19" spans="1:29">
      <c r="A19" s="30">
        <v>32324</v>
      </c>
      <c r="B19" s="41">
        <v>1988</v>
      </c>
      <c r="C19" s="31" t="s">
        <v>98</v>
      </c>
      <c r="D19" s="31">
        <v>61775</v>
      </c>
      <c r="E19" s="31">
        <v>4538900</v>
      </c>
      <c r="F19" s="31">
        <v>182300</v>
      </c>
      <c r="G19" s="31">
        <v>4.0163916367401797E-2</v>
      </c>
      <c r="H19" s="31">
        <f t="shared" si="9"/>
        <v>-7.0942399617757029E-3</v>
      </c>
      <c r="I19" s="31">
        <v>88500</v>
      </c>
      <c r="J19" s="31">
        <v>77.7</v>
      </c>
      <c r="K19" s="31">
        <f t="shared" si="2"/>
        <v>4.016064257028118E-2</v>
      </c>
      <c r="L19" s="31">
        <f t="shared" si="3"/>
        <v>3.9375165234830187E-2</v>
      </c>
      <c r="M19" s="31">
        <v>56.5</v>
      </c>
      <c r="N19" s="31">
        <f t="shared" si="10"/>
        <v>0.17463617463617465</v>
      </c>
      <c r="O19" s="31">
        <f t="shared" si="11"/>
        <v>0.16095846104067976</v>
      </c>
      <c r="P19" s="31">
        <v>229700</v>
      </c>
      <c r="Q19" s="31">
        <f t="shared" si="4"/>
        <v>5.4584020090812757E-2</v>
      </c>
      <c r="R19" s="31">
        <v>2745.7</v>
      </c>
      <c r="S19" s="31">
        <v>42.8</v>
      </c>
      <c r="T19" s="31">
        <v>2702.9</v>
      </c>
      <c r="U19" s="31">
        <v>1.5588010342788301E-2</v>
      </c>
      <c r="V19" s="31">
        <f t="shared" si="5"/>
        <v>0.5</v>
      </c>
      <c r="W19" s="31">
        <v>2671.5</v>
      </c>
      <c r="X19" s="31">
        <f t="shared" si="0"/>
        <v>5.0117924528301883E-2</v>
      </c>
      <c r="Y19" s="31">
        <f t="shared" si="1"/>
        <v>4.8902466937813263E-2</v>
      </c>
      <c r="Z19" s="31">
        <v>198964.75</v>
      </c>
      <c r="AA19" s="31">
        <f t="shared" si="6"/>
        <v>8029.75</v>
      </c>
      <c r="AB19" s="31">
        <f t="shared" si="7"/>
        <v>4.2054887789038098E-2</v>
      </c>
      <c r="AC19" s="31">
        <f t="shared" si="8"/>
        <v>4.1194617365215631E-2</v>
      </c>
    </row>
    <row r="20" spans="1:29">
      <c r="A20" s="30">
        <v>32416</v>
      </c>
      <c r="B20" s="41">
        <v>1988</v>
      </c>
      <c r="C20" s="31" t="s">
        <v>99</v>
      </c>
      <c r="D20" s="31">
        <v>61775</v>
      </c>
      <c r="E20" s="31">
        <v>4598150</v>
      </c>
      <c r="F20" s="31">
        <v>152900</v>
      </c>
      <c r="G20" s="31">
        <v>3.3252503724323902E-2</v>
      </c>
      <c r="H20" s="31">
        <f t="shared" si="9"/>
        <v>-6.9114126430778952E-3</v>
      </c>
      <c r="I20" s="31">
        <v>88500</v>
      </c>
      <c r="J20" s="31">
        <v>84</v>
      </c>
      <c r="K20" s="31">
        <f t="shared" si="2"/>
        <v>8.1081081081081141E-2</v>
      </c>
      <c r="L20" s="31">
        <f t="shared" si="3"/>
        <v>7.7961541469711917E-2</v>
      </c>
      <c r="M20" s="31">
        <v>69.5</v>
      </c>
      <c r="N20" s="31">
        <f t="shared" si="10"/>
        <v>0.23008849557522115</v>
      </c>
      <c r="O20" s="31">
        <f t="shared" si="11"/>
        <v>0.20708611441835112</v>
      </c>
      <c r="P20" s="31">
        <v>257179</v>
      </c>
      <c r="Q20" s="31">
        <f t="shared" si="4"/>
        <v>0.11962995211144967</v>
      </c>
      <c r="R20" s="31">
        <v>2775.4</v>
      </c>
      <c r="S20" s="31">
        <v>40.700000000000003</v>
      </c>
      <c r="T20" s="31">
        <v>2734.7</v>
      </c>
      <c r="U20" s="31">
        <v>1.46645536481317E-2</v>
      </c>
      <c r="V20" s="31">
        <f t="shared" si="5"/>
        <v>31.799999999999727</v>
      </c>
      <c r="W20" s="31">
        <v>2441</v>
      </c>
      <c r="X20" s="31">
        <f t="shared" si="0"/>
        <v>-8.6281115478195725E-2</v>
      </c>
      <c r="Y20" s="31">
        <f t="shared" si="1"/>
        <v>-9.0232321004865917E-2</v>
      </c>
      <c r="Z20" s="31">
        <v>206994.5</v>
      </c>
      <c r="AA20" s="31">
        <f t="shared" si="6"/>
        <v>8029.75</v>
      </c>
      <c r="AB20" s="31">
        <f t="shared" si="7"/>
        <v>4.0357651292502794E-2</v>
      </c>
      <c r="AC20" s="31">
        <f t="shared" si="8"/>
        <v>3.956454950834664E-2</v>
      </c>
    </row>
    <row r="21" spans="1:29">
      <c r="A21" s="30">
        <v>32508</v>
      </c>
      <c r="B21" s="41">
        <v>1988</v>
      </c>
      <c r="C21" s="31" t="s">
        <v>100</v>
      </c>
      <c r="D21" s="31">
        <v>61775</v>
      </c>
      <c r="E21" s="31">
        <v>4657400</v>
      </c>
      <c r="F21" s="31">
        <v>123500</v>
      </c>
      <c r="G21" s="31">
        <v>2.6516940782410799E-2</v>
      </c>
      <c r="H21" s="31">
        <f t="shared" si="9"/>
        <v>-6.7355629419131036E-3</v>
      </c>
      <c r="I21" s="31">
        <v>88500</v>
      </c>
      <c r="J21" s="31">
        <v>95.8</v>
      </c>
      <c r="K21" s="31">
        <f t="shared" si="2"/>
        <v>0.14047619047619042</v>
      </c>
      <c r="L21" s="31">
        <f t="shared" si="3"/>
        <v>0.13144588613350119</v>
      </c>
      <c r="M21" s="31">
        <v>79.8</v>
      </c>
      <c r="N21" s="31">
        <f t="shared" si="10"/>
        <v>0.14820143884892079</v>
      </c>
      <c r="O21" s="31">
        <f t="shared" si="11"/>
        <v>0.13819675188501657</v>
      </c>
      <c r="P21" s="31">
        <v>259279</v>
      </c>
      <c r="Q21" s="31">
        <f t="shared" si="4"/>
        <v>8.1655189576130827E-3</v>
      </c>
      <c r="R21" s="31">
        <v>2790.8</v>
      </c>
      <c r="S21" s="31">
        <v>30.6</v>
      </c>
      <c r="T21" s="31">
        <v>2760.2</v>
      </c>
      <c r="U21" s="31">
        <v>1.09645979095919E-2</v>
      </c>
      <c r="V21" s="31">
        <f t="shared" si="5"/>
        <v>25.5</v>
      </c>
      <c r="W21" s="31">
        <v>2687.4</v>
      </c>
      <c r="X21" s="31">
        <f t="shared" si="0"/>
        <v>0.10094223678820158</v>
      </c>
      <c r="Y21" s="31">
        <f t="shared" si="1"/>
        <v>9.6166392048349342E-2</v>
      </c>
      <c r="Z21" s="31">
        <v>215024.25</v>
      </c>
      <c r="AA21" s="31">
        <f t="shared" si="6"/>
        <v>8029.75</v>
      </c>
      <c r="AB21" s="31">
        <f t="shared" si="7"/>
        <v>3.8792093509731007E-2</v>
      </c>
      <c r="AC21" s="31">
        <f t="shared" si="8"/>
        <v>3.8058589600874895E-2</v>
      </c>
    </row>
    <row r="22" spans="1:29">
      <c r="A22" s="30">
        <v>32598</v>
      </c>
      <c r="B22" s="41">
        <v>1989</v>
      </c>
      <c r="C22" s="31" t="s">
        <v>97</v>
      </c>
      <c r="D22" s="31">
        <v>67300</v>
      </c>
      <c r="E22" s="31">
        <v>4717250</v>
      </c>
      <c r="F22" s="31">
        <v>157900</v>
      </c>
      <c r="G22" s="31">
        <v>3.3472892045153399E-2</v>
      </c>
      <c r="H22" s="31">
        <f t="shared" si="9"/>
        <v>6.9559512627426004E-3</v>
      </c>
      <c r="I22" s="31">
        <v>25500</v>
      </c>
      <c r="J22" s="31">
        <v>116.9</v>
      </c>
      <c r="K22" s="31">
        <f t="shared" si="2"/>
        <v>0.22025052192066807</v>
      </c>
      <c r="L22" s="31">
        <f t="shared" si="3"/>
        <v>0.19905618350120788</v>
      </c>
      <c r="M22" s="31">
        <v>96.5</v>
      </c>
      <c r="N22" s="31">
        <f t="shared" si="10"/>
        <v>0.2092731829573935</v>
      </c>
      <c r="O22" s="31">
        <f t="shared" si="11"/>
        <v>0.19001950388917718</v>
      </c>
      <c r="P22" s="31">
        <v>232742</v>
      </c>
      <c r="Q22" s="31">
        <f t="shared" si="4"/>
        <v>-0.10234920683896498</v>
      </c>
      <c r="R22" s="31">
        <v>2761.4</v>
      </c>
      <c r="S22" s="31">
        <v>27</v>
      </c>
      <c r="T22" s="31">
        <v>2734.4</v>
      </c>
      <c r="U22" s="31">
        <v>9.7776493643979799E-3</v>
      </c>
      <c r="V22" s="31">
        <f t="shared" si="5"/>
        <v>-25.799999999999727</v>
      </c>
      <c r="W22" s="31">
        <v>3005</v>
      </c>
      <c r="X22" s="31">
        <f t="shared" si="0"/>
        <v>0.11818114162387428</v>
      </c>
      <c r="Y22" s="31">
        <f t="shared" si="1"/>
        <v>0.11170338452799847</v>
      </c>
      <c r="Z22" s="31">
        <v>223054</v>
      </c>
      <c r="AA22" s="31">
        <f t="shared" si="6"/>
        <v>8029.75</v>
      </c>
      <c r="AB22" s="31">
        <f t="shared" si="7"/>
        <v>3.7343462423424345E-2</v>
      </c>
      <c r="AC22" s="31">
        <f t="shared" si="8"/>
        <v>3.6663082147365501E-2</v>
      </c>
    </row>
    <row r="23" spans="1:29">
      <c r="A23" s="30">
        <v>32689</v>
      </c>
      <c r="B23" s="41">
        <v>1989</v>
      </c>
      <c r="C23" s="31" t="s">
        <v>98</v>
      </c>
      <c r="D23" s="31">
        <v>67300</v>
      </c>
      <c r="E23" s="31">
        <v>4777100</v>
      </c>
      <c r="F23" s="31">
        <v>192300</v>
      </c>
      <c r="G23" s="31">
        <v>4.0254547738167501E-2</v>
      </c>
      <c r="H23" s="31">
        <f t="shared" si="9"/>
        <v>6.781655693014102E-3</v>
      </c>
      <c r="I23" s="31">
        <v>25500</v>
      </c>
      <c r="J23" s="31">
        <v>137.9</v>
      </c>
      <c r="K23" s="31">
        <f t="shared" si="2"/>
        <v>0.17964071856287434</v>
      </c>
      <c r="L23" s="31">
        <f t="shared" si="3"/>
        <v>0.16520991632123347</v>
      </c>
      <c r="M23" s="31">
        <v>109</v>
      </c>
      <c r="N23" s="31">
        <f t="shared" si="10"/>
        <v>0.1295336787564767</v>
      </c>
      <c r="O23" s="31">
        <f t="shared" si="11"/>
        <v>0.12180487388420347</v>
      </c>
      <c r="P23" s="31">
        <v>236469</v>
      </c>
      <c r="Q23" s="31">
        <f t="shared" si="4"/>
        <v>1.6013439774514193E-2</v>
      </c>
      <c r="R23" s="31">
        <v>2736</v>
      </c>
      <c r="S23" s="31">
        <v>30.8</v>
      </c>
      <c r="T23" s="31">
        <v>2705.2</v>
      </c>
      <c r="U23" s="31">
        <v>1.1257309662668301E-2</v>
      </c>
      <c r="V23" s="31">
        <f t="shared" si="5"/>
        <v>-29.200000000000273</v>
      </c>
      <c r="W23" s="31">
        <v>2273.9</v>
      </c>
      <c r="X23" s="31">
        <f t="shared" si="0"/>
        <v>-0.24329450915141426</v>
      </c>
      <c r="Y23" s="31">
        <f t="shared" si="1"/>
        <v>-0.2787811489995623</v>
      </c>
      <c r="Z23" s="31">
        <v>229195.5</v>
      </c>
      <c r="AA23" s="31">
        <f t="shared" si="6"/>
        <v>6141.5</v>
      </c>
      <c r="AB23" s="31">
        <f t="shared" si="7"/>
        <v>2.7533691393115678E-2</v>
      </c>
      <c r="AC23" s="31">
        <f t="shared" si="8"/>
        <v>2.7161456527681139E-2</v>
      </c>
    </row>
    <row r="24" spans="1:29">
      <c r="A24" s="30">
        <v>32781</v>
      </c>
      <c r="B24" s="41">
        <v>1989</v>
      </c>
      <c r="C24" s="31" t="s">
        <v>99</v>
      </c>
      <c r="D24" s="31">
        <v>67300</v>
      </c>
      <c r="E24" s="31">
        <v>4836950</v>
      </c>
      <c r="F24" s="31">
        <v>226700</v>
      </c>
      <c r="G24" s="31">
        <v>4.686837780006E-2</v>
      </c>
      <c r="H24" s="31">
        <f t="shared" si="9"/>
        <v>6.6138300618924992E-3</v>
      </c>
      <c r="I24" s="31">
        <v>25500</v>
      </c>
      <c r="J24" s="31">
        <v>144.30000000000001</v>
      </c>
      <c r="K24" s="31">
        <f t="shared" si="2"/>
        <v>4.6410442349528624E-2</v>
      </c>
      <c r="L24" s="31">
        <f t="shared" si="3"/>
        <v>4.5365680980569041E-2</v>
      </c>
      <c r="M24" s="31">
        <v>102</v>
      </c>
      <c r="N24" s="31">
        <f t="shared" si="10"/>
        <v>-6.422018348623848E-2</v>
      </c>
      <c r="O24" s="31">
        <f t="shared" si="11"/>
        <v>-6.6375068944872564E-2</v>
      </c>
      <c r="P24" s="31">
        <v>257876</v>
      </c>
      <c r="Q24" s="31">
        <f t="shared" si="4"/>
        <v>9.0527722449877057E-2</v>
      </c>
      <c r="R24" s="31">
        <v>2742.6</v>
      </c>
      <c r="S24" s="31">
        <v>32.5</v>
      </c>
      <c r="T24" s="31">
        <v>2710.1</v>
      </c>
      <c r="U24" s="31">
        <v>1.18500688553806E-2</v>
      </c>
      <c r="V24" s="31">
        <f t="shared" si="5"/>
        <v>4.9000000000000909</v>
      </c>
      <c r="W24" s="31">
        <v>2758.2</v>
      </c>
      <c r="X24" s="31">
        <f t="shared" si="0"/>
        <v>0.21298210123576222</v>
      </c>
      <c r="Y24" s="31">
        <f t="shared" si="1"/>
        <v>0.19308187407049163</v>
      </c>
      <c r="Z24" s="31">
        <v>235337</v>
      </c>
      <c r="AA24" s="31">
        <f t="shared" si="6"/>
        <v>6141.5</v>
      </c>
      <c r="AB24" s="31">
        <f t="shared" si="7"/>
        <v>2.6795901315689097E-2</v>
      </c>
      <c r="AC24" s="31">
        <f t="shared" si="8"/>
        <v>2.6443178300306708E-2</v>
      </c>
    </row>
    <row r="25" spans="1:29">
      <c r="A25" s="30">
        <v>32873</v>
      </c>
      <c r="B25" s="41">
        <v>1989</v>
      </c>
      <c r="C25" s="31" t="s">
        <v>100</v>
      </c>
      <c r="D25" s="31">
        <v>67300</v>
      </c>
      <c r="E25" s="31">
        <v>4896800</v>
      </c>
      <c r="F25" s="31">
        <v>261100</v>
      </c>
      <c r="G25" s="31">
        <v>5.3320535860153603E-2</v>
      </c>
      <c r="H25" s="31">
        <f t="shared" si="9"/>
        <v>6.4521580600936032E-3</v>
      </c>
      <c r="I25" s="31">
        <v>25500</v>
      </c>
      <c r="J25" s="31">
        <v>146.5</v>
      </c>
      <c r="K25" s="31">
        <f t="shared" si="2"/>
        <v>1.524601524601521E-2</v>
      </c>
      <c r="L25" s="31">
        <f t="shared" si="3"/>
        <v>1.5130962677296774E-2</v>
      </c>
      <c r="M25" s="31">
        <v>105.1</v>
      </c>
      <c r="N25" s="31">
        <f t="shared" si="10"/>
        <v>3.039215686274499E-2</v>
      </c>
      <c r="O25" s="31">
        <f t="shared" si="11"/>
        <v>2.9939464598634256E-2</v>
      </c>
      <c r="P25" s="31">
        <v>258831</v>
      </c>
      <c r="Q25" s="31">
        <f t="shared" si="4"/>
        <v>3.7033302827715886E-3</v>
      </c>
      <c r="R25" s="31">
        <v>2771.3</v>
      </c>
      <c r="S25" s="31">
        <v>28.4</v>
      </c>
      <c r="T25" s="31">
        <v>2742.9</v>
      </c>
      <c r="U25" s="31">
        <v>1.0247897780155399E-2</v>
      </c>
      <c r="V25" s="31">
        <f t="shared" si="5"/>
        <v>32.800000000000182</v>
      </c>
      <c r="W25" s="31">
        <v>2836.6</v>
      </c>
      <c r="X25" s="31">
        <f t="shared" si="0"/>
        <v>2.8424334711043553E-2</v>
      </c>
      <c r="Y25" s="31">
        <f t="shared" si="1"/>
        <v>2.8027858820269987E-2</v>
      </c>
      <c r="Z25" s="31">
        <v>241478.5</v>
      </c>
      <c r="AA25" s="31">
        <f t="shared" si="6"/>
        <v>6141.5</v>
      </c>
      <c r="AB25" s="31">
        <f t="shared" si="7"/>
        <v>2.6096618891207068E-2</v>
      </c>
      <c r="AC25" s="31">
        <f t="shared" si="8"/>
        <v>2.5761912774084593E-2</v>
      </c>
    </row>
    <row r="26" spans="1:29">
      <c r="A26" s="30">
        <v>32963</v>
      </c>
      <c r="B26" s="41">
        <v>1990</v>
      </c>
      <c r="C26" s="31" t="s">
        <v>97</v>
      </c>
      <c r="D26" s="31">
        <v>50075</v>
      </c>
      <c r="E26" s="31">
        <v>4942275</v>
      </c>
      <c r="F26" s="31">
        <v>272925</v>
      </c>
      <c r="G26" s="31">
        <v>5.52225442736392E-2</v>
      </c>
      <c r="H26" s="31">
        <f t="shared" si="9"/>
        <v>1.9020084134855966E-3</v>
      </c>
      <c r="I26" s="31">
        <v>33750</v>
      </c>
      <c r="J26" s="31">
        <v>142</v>
      </c>
      <c r="K26" s="31">
        <f t="shared" si="2"/>
        <v>-3.0716723549488067E-2</v>
      </c>
      <c r="L26" s="31">
        <f t="shared" si="3"/>
        <v>-3.1198370855861281E-2</v>
      </c>
      <c r="M26" s="31">
        <v>105.3</v>
      </c>
      <c r="N26" s="31">
        <f t="shared" si="10"/>
        <v>1.9029495718363432E-3</v>
      </c>
      <c r="O26" s="31">
        <f t="shared" si="11"/>
        <v>1.9011412570243728E-3</v>
      </c>
      <c r="P26" s="31">
        <v>234840</v>
      </c>
      <c r="Q26" s="31">
        <f t="shared" si="4"/>
        <v>-9.2689824634607176E-2</v>
      </c>
      <c r="R26" s="31">
        <v>2743.5</v>
      </c>
      <c r="S26" s="31">
        <v>37.9</v>
      </c>
      <c r="T26" s="31">
        <v>2705.6</v>
      </c>
      <c r="U26" s="31">
        <v>1.38144711229739E-2</v>
      </c>
      <c r="V26" s="31">
        <f t="shared" si="5"/>
        <v>-37.300000000000182</v>
      </c>
      <c r="W26" s="31">
        <v>2997</v>
      </c>
      <c r="X26" s="31">
        <f t="shared" si="0"/>
        <v>5.6546569837129024E-2</v>
      </c>
      <c r="Y26" s="31">
        <f t="shared" si="1"/>
        <v>5.5005636456156096E-2</v>
      </c>
      <c r="Z26" s="31">
        <v>247620</v>
      </c>
      <c r="AA26" s="31">
        <f t="shared" si="6"/>
        <v>6141.5</v>
      </c>
      <c r="AB26" s="31">
        <f t="shared" si="7"/>
        <v>2.5432906035112834E-2</v>
      </c>
      <c r="AC26" s="31">
        <f t="shared" si="8"/>
        <v>2.5114870778162948E-2</v>
      </c>
    </row>
    <row r="27" spans="1:29">
      <c r="A27" s="30">
        <v>33054</v>
      </c>
      <c r="B27" s="41">
        <v>1990</v>
      </c>
      <c r="C27" s="31" t="s">
        <v>98</v>
      </c>
      <c r="D27" s="31">
        <v>50075</v>
      </c>
      <c r="E27" s="31">
        <v>4987750</v>
      </c>
      <c r="F27" s="31">
        <v>284750</v>
      </c>
      <c r="G27" s="31">
        <v>5.70898701819458E-2</v>
      </c>
      <c r="H27" s="31">
        <f t="shared" si="9"/>
        <v>1.8673259083065996E-3</v>
      </c>
      <c r="I27" s="31">
        <v>33750</v>
      </c>
      <c r="J27" s="31">
        <v>139.1</v>
      </c>
      <c r="K27" s="31">
        <f t="shared" si="2"/>
        <v>-2.0422535211267689E-2</v>
      </c>
      <c r="L27" s="31">
        <f t="shared" si="3"/>
        <v>-2.063395867186359E-2</v>
      </c>
      <c r="M27" s="31">
        <v>94.9</v>
      </c>
      <c r="N27" s="31">
        <f t="shared" si="10"/>
        <v>-9.8765432098765316E-2</v>
      </c>
      <c r="O27" s="31">
        <f t="shared" si="11"/>
        <v>-0.10398971352404751</v>
      </c>
      <c r="P27" s="31">
        <v>246996</v>
      </c>
      <c r="Q27" s="31">
        <f t="shared" si="4"/>
        <v>5.1762902401635058E-2</v>
      </c>
      <c r="R27" s="31">
        <v>2737.7</v>
      </c>
      <c r="S27" s="31">
        <v>36</v>
      </c>
      <c r="T27" s="31">
        <v>2701.7</v>
      </c>
      <c r="U27" s="31">
        <v>1.3149724455592799E-2</v>
      </c>
      <c r="V27" s="31">
        <f t="shared" si="5"/>
        <v>-3.9000000000000909</v>
      </c>
      <c r="W27" s="31">
        <v>3278</v>
      </c>
      <c r="X27" s="31">
        <f t="shared" si="0"/>
        <v>9.3760427093760423E-2</v>
      </c>
      <c r="Y27" s="31">
        <f t="shared" si="1"/>
        <v>8.9621691987111785E-2</v>
      </c>
      <c r="Z27" s="31">
        <v>253935.75</v>
      </c>
      <c r="AA27" s="31">
        <f t="shared" si="6"/>
        <v>6315.75</v>
      </c>
      <c r="AB27" s="31">
        <f t="shared" si="7"/>
        <v>2.5505815362248496E-2</v>
      </c>
      <c r="AC27" s="31">
        <f t="shared" si="8"/>
        <v>2.5185969272141062E-2</v>
      </c>
    </row>
    <row r="28" spans="1:29">
      <c r="A28" s="30">
        <v>33146</v>
      </c>
      <c r="B28" s="41">
        <v>1990</v>
      </c>
      <c r="C28" s="31" t="s">
        <v>99</v>
      </c>
      <c r="D28" s="31">
        <v>50075</v>
      </c>
      <c r="E28" s="31">
        <v>5033225</v>
      </c>
      <c r="F28" s="31">
        <v>296575</v>
      </c>
      <c r="G28" s="31">
        <v>5.8923453650492501E-2</v>
      </c>
      <c r="H28" s="31">
        <f t="shared" si="9"/>
        <v>1.8335834685467012E-3</v>
      </c>
      <c r="I28" s="31">
        <v>33750</v>
      </c>
      <c r="J28" s="31">
        <v>136.1</v>
      </c>
      <c r="K28" s="31">
        <f t="shared" si="2"/>
        <v>-2.1567217828900032E-2</v>
      </c>
      <c r="L28" s="31">
        <f t="shared" si="3"/>
        <v>-2.1803189271976796E-2</v>
      </c>
      <c r="M28" s="31">
        <v>93.4</v>
      </c>
      <c r="N28" s="31">
        <f t="shared" si="10"/>
        <v>-1.5806111696522684E-2</v>
      </c>
      <c r="O28" s="31">
        <f t="shared" si="11"/>
        <v>-1.5932360381085274E-2</v>
      </c>
      <c r="P28" s="31">
        <v>270592</v>
      </c>
      <c r="Q28" s="31">
        <f t="shared" si="4"/>
        <v>9.5531911447958695E-2</v>
      </c>
      <c r="R28" s="31">
        <v>2736.4</v>
      </c>
      <c r="S28" s="31">
        <v>41.1</v>
      </c>
      <c r="T28" s="31">
        <v>2695.3</v>
      </c>
      <c r="U28" s="31">
        <v>1.5019733935423199E-2</v>
      </c>
      <c r="V28" s="31">
        <f t="shared" si="5"/>
        <v>-6.3999999999996362</v>
      </c>
      <c r="W28" s="31">
        <v>2760</v>
      </c>
      <c r="X28" s="31">
        <f t="shared" si="0"/>
        <v>-0.1580231848688225</v>
      </c>
      <c r="Y28" s="31">
        <f t="shared" si="1"/>
        <v>-0.17200280059257936</v>
      </c>
      <c r="Z28" s="31">
        <v>260251.5</v>
      </c>
      <c r="AA28" s="31">
        <f t="shared" si="6"/>
        <v>6315.75</v>
      </c>
      <c r="AB28" s="31">
        <f t="shared" si="7"/>
        <v>2.4871448781827787E-2</v>
      </c>
      <c r="AC28" s="31">
        <f t="shared" si="8"/>
        <v>2.4567188902542562E-2</v>
      </c>
    </row>
    <row r="29" spans="1:29">
      <c r="A29" s="30">
        <v>33238</v>
      </c>
      <c r="B29" s="41">
        <v>1990</v>
      </c>
      <c r="C29" s="31" t="s">
        <v>100</v>
      </c>
      <c r="D29" s="31">
        <v>50075</v>
      </c>
      <c r="E29" s="31">
        <v>5078700</v>
      </c>
      <c r="F29" s="31">
        <v>308400</v>
      </c>
      <c r="G29" s="31">
        <v>6.0724201075078303E-2</v>
      </c>
      <c r="H29" s="31">
        <f t="shared" si="9"/>
        <v>1.8007474245858024E-3</v>
      </c>
      <c r="I29" s="31">
        <v>33750</v>
      </c>
      <c r="J29" s="31">
        <v>132.1</v>
      </c>
      <c r="K29" s="31">
        <f t="shared" si="2"/>
        <v>-2.9390154298310045E-2</v>
      </c>
      <c r="L29" s="31">
        <f t="shared" si="3"/>
        <v>-2.9830698129140732E-2</v>
      </c>
      <c r="M29" s="31">
        <v>102.9</v>
      </c>
      <c r="N29" s="31">
        <f t="shared" si="10"/>
        <v>0.10171306209850117</v>
      </c>
      <c r="O29" s="31">
        <f t="shared" si="11"/>
        <v>9.6866297605207083E-2</v>
      </c>
      <c r="P29" s="31">
        <v>271256</v>
      </c>
      <c r="Q29" s="31">
        <f t="shared" si="4"/>
        <v>2.4538789025543295E-3</v>
      </c>
      <c r="R29" s="31">
        <v>2774.7</v>
      </c>
      <c r="S29" s="31">
        <v>31.2</v>
      </c>
      <c r="T29" s="31">
        <v>2743.5</v>
      </c>
      <c r="U29" s="31">
        <v>1.1244459333255999E-2</v>
      </c>
      <c r="V29" s="31">
        <f t="shared" si="5"/>
        <v>48.199999999999818</v>
      </c>
      <c r="W29" s="31">
        <v>3024</v>
      </c>
      <c r="X29" s="31">
        <f t="shared" si="0"/>
        <v>9.565217391304337E-2</v>
      </c>
      <c r="Y29" s="31">
        <f t="shared" si="1"/>
        <v>9.1349778588227834E-2</v>
      </c>
      <c r="Z29" s="31">
        <v>266567.25</v>
      </c>
      <c r="AA29" s="31">
        <f t="shared" si="6"/>
        <v>6315.75</v>
      </c>
      <c r="AB29" s="31">
        <f t="shared" si="7"/>
        <v>2.4267871654918505E-2</v>
      </c>
      <c r="AC29" s="31">
        <f t="shared" si="8"/>
        <v>2.3978085820731403E-2</v>
      </c>
    </row>
    <row r="30" spans="1:29">
      <c r="A30" s="30">
        <v>33328</v>
      </c>
      <c r="B30" s="41">
        <v>1991</v>
      </c>
      <c r="C30" s="31" t="s">
        <v>97</v>
      </c>
      <c r="D30" s="31">
        <v>114675</v>
      </c>
      <c r="E30" s="31">
        <v>5189550</v>
      </c>
      <c r="F30" s="31">
        <v>357650</v>
      </c>
      <c r="G30" s="31">
        <v>6.8917343507625906E-2</v>
      </c>
      <c r="H30" s="31">
        <f t="shared" si="9"/>
        <v>8.1931424325476024E-3</v>
      </c>
      <c r="I30" s="31">
        <v>59750</v>
      </c>
      <c r="J30" s="31">
        <v>131.19999999999999</v>
      </c>
      <c r="K30" s="31">
        <f t="shared" si="2"/>
        <v>-6.8130204390614013E-3</v>
      </c>
      <c r="L30" s="31">
        <f t="shared" si="3"/>
        <v>-6.8363350182910525E-3</v>
      </c>
      <c r="M30" s="31">
        <v>94</v>
      </c>
      <c r="N30" s="31">
        <f t="shared" si="10"/>
        <v>-8.6491739552964075E-2</v>
      </c>
      <c r="O30" s="31">
        <f t="shared" si="11"/>
        <v>-9.0462860570000067E-2</v>
      </c>
      <c r="P30" s="31">
        <v>249095</v>
      </c>
      <c r="Q30" s="31">
        <f t="shared" si="4"/>
        <v>-8.1697732031733805E-2</v>
      </c>
      <c r="R30" s="31">
        <v>2782.5</v>
      </c>
      <c r="S30" s="31">
        <v>41.1</v>
      </c>
      <c r="T30" s="31">
        <v>2741.4</v>
      </c>
      <c r="U30" s="31">
        <v>1.47708889394865E-2</v>
      </c>
      <c r="V30" s="31">
        <f t="shared" si="5"/>
        <v>-2.0999999999999091</v>
      </c>
      <c r="W30" s="31">
        <v>3745</v>
      </c>
      <c r="X30" s="31">
        <f t="shared" si="0"/>
        <v>0.23842592592592582</v>
      </c>
      <c r="Y30" s="31">
        <f t="shared" si="1"/>
        <v>0.21384115865189615</v>
      </c>
      <c r="Z30" s="31">
        <v>272883</v>
      </c>
      <c r="AA30" s="31">
        <f t="shared" si="6"/>
        <v>6315.75</v>
      </c>
      <c r="AB30" s="31">
        <f t="shared" si="7"/>
        <v>2.3692895507606337E-2</v>
      </c>
      <c r="AC30" s="31">
        <f t="shared" si="8"/>
        <v>2.341657490544562E-2</v>
      </c>
    </row>
    <row r="31" spans="1:29">
      <c r="A31" s="30">
        <v>33419</v>
      </c>
      <c r="B31" s="41">
        <v>1991</v>
      </c>
      <c r="C31" s="31" t="s">
        <v>98</v>
      </c>
      <c r="D31" s="31">
        <v>114675</v>
      </c>
      <c r="E31" s="31">
        <v>5300400</v>
      </c>
      <c r="F31" s="31">
        <v>406900</v>
      </c>
      <c r="G31" s="31">
        <v>7.6767791110104899E-2</v>
      </c>
      <c r="H31" s="31">
        <f t="shared" si="9"/>
        <v>7.8504476024789938E-3</v>
      </c>
      <c r="I31" s="31">
        <v>59750</v>
      </c>
      <c r="J31" s="31">
        <v>128.1</v>
      </c>
      <c r="K31" s="31">
        <f t="shared" si="2"/>
        <v>-2.3628048780487743E-2</v>
      </c>
      <c r="L31" s="31">
        <f t="shared" si="3"/>
        <v>-2.3911667607300041E-2</v>
      </c>
      <c r="M31" s="31">
        <v>93.5</v>
      </c>
      <c r="N31" s="31">
        <f t="shared" si="10"/>
        <v>-5.3191489361702482E-3</v>
      </c>
      <c r="O31" s="31">
        <f t="shared" si="11"/>
        <v>-5.3333459753626168E-3</v>
      </c>
      <c r="P31" s="31">
        <v>260064</v>
      </c>
      <c r="Q31" s="31">
        <f t="shared" si="4"/>
        <v>4.4035408177602875E-2</v>
      </c>
      <c r="R31" s="31">
        <v>2790.6</v>
      </c>
      <c r="S31" s="31">
        <v>58.3</v>
      </c>
      <c r="T31" s="31">
        <v>2732.3</v>
      </c>
      <c r="U31" s="31">
        <v>2.0891563533601699E-2</v>
      </c>
      <c r="V31" s="31">
        <f t="shared" si="5"/>
        <v>-9.0999999999999091</v>
      </c>
      <c r="W31" s="31">
        <v>3668</v>
      </c>
      <c r="X31" s="31">
        <f t="shared" si="0"/>
        <v>-2.0560747663551426E-2</v>
      </c>
      <c r="Y31" s="31">
        <f t="shared" si="1"/>
        <v>-2.077506257496441E-2</v>
      </c>
      <c r="Z31" s="31">
        <v>283686.25</v>
      </c>
      <c r="AA31" s="31">
        <f t="shared" si="6"/>
        <v>10803.25</v>
      </c>
      <c r="AB31" s="31">
        <f t="shared" si="7"/>
        <v>3.9589311169988539E-2</v>
      </c>
      <c r="AC31" s="31">
        <f t="shared" si="8"/>
        <v>3.8825742056685847E-2</v>
      </c>
    </row>
    <row r="32" spans="1:29">
      <c r="A32" s="30">
        <v>33511</v>
      </c>
      <c r="B32" s="41">
        <v>1991</v>
      </c>
      <c r="C32" s="31" t="s">
        <v>99</v>
      </c>
      <c r="D32" s="31">
        <v>114675</v>
      </c>
      <c r="E32" s="31">
        <v>5411250</v>
      </c>
      <c r="F32" s="31">
        <v>456150</v>
      </c>
      <c r="G32" s="31">
        <v>8.4296604296604294E-2</v>
      </c>
      <c r="H32" s="31">
        <f t="shared" si="9"/>
        <v>7.5288131864993946E-3</v>
      </c>
      <c r="I32" s="31">
        <v>59750</v>
      </c>
      <c r="J32" s="31">
        <v>128.30000000000001</v>
      </c>
      <c r="K32" s="31">
        <f t="shared" si="2"/>
        <v>1.5612802498050637E-3</v>
      </c>
      <c r="L32" s="31">
        <f t="shared" si="3"/>
        <v>1.560062718902406E-3</v>
      </c>
      <c r="M32" s="31">
        <v>103.8</v>
      </c>
      <c r="N32" s="31">
        <f t="shared" si="10"/>
        <v>0.11016042780748658</v>
      </c>
      <c r="O32" s="31">
        <f t="shared" si="11"/>
        <v>0.10450453443714691</v>
      </c>
      <c r="P32" s="31">
        <v>284597</v>
      </c>
      <c r="Q32" s="31">
        <f t="shared" si="4"/>
        <v>9.4334471514704088E-2</v>
      </c>
      <c r="R32" s="31">
        <v>2805.8</v>
      </c>
      <c r="S32" s="31">
        <v>54.5</v>
      </c>
      <c r="T32" s="31">
        <v>2751.3</v>
      </c>
      <c r="U32" s="31">
        <v>1.9424049843737998E-2</v>
      </c>
      <c r="V32" s="31">
        <f t="shared" si="5"/>
        <v>19</v>
      </c>
      <c r="W32" s="31">
        <v>3956.7</v>
      </c>
      <c r="X32" s="31">
        <f t="shared" si="0"/>
        <v>7.8707742639040346E-2</v>
      </c>
      <c r="Y32" s="31">
        <f t="shared" si="1"/>
        <v>7.5763790123593328E-2</v>
      </c>
      <c r="Z32" s="31">
        <v>294489.5</v>
      </c>
      <c r="AA32" s="31">
        <f t="shared" si="6"/>
        <v>10803.25</v>
      </c>
      <c r="AB32" s="31">
        <f t="shared" si="7"/>
        <v>3.8081683550048595E-2</v>
      </c>
      <c r="AC32" s="31">
        <f t="shared" si="8"/>
        <v>3.7374474855688122E-2</v>
      </c>
    </row>
    <row r="33" spans="1:29">
      <c r="A33" s="30">
        <v>33603</v>
      </c>
      <c r="B33" s="41">
        <v>1991</v>
      </c>
      <c r="C33" s="31" t="s">
        <v>100</v>
      </c>
      <c r="D33" s="31">
        <v>114675</v>
      </c>
      <c r="E33" s="31">
        <v>5522100</v>
      </c>
      <c r="F33" s="31">
        <v>505400</v>
      </c>
      <c r="G33" s="31">
        <v>9.1523152423896706E-2</v>
      </c>
      <c r="H33" s="31">
        <f t="shared" si="9"/>
        <v>7.226548127292412E-3</v>
      </c>
      <c r="I33" s="31">
        <v>59750</v>
      </c>
      <c r="J33" s="31">
        <v>130.69999999999999</v>
      </c>
      <c r="K33" s="31">
        <f t="shared" si="2"/>
        <v>1.8706157443491689E-2</v>
      </c>
      <c r="L33" s="31">
        <f t="shared" si="3"/>
        <v>1.8533349008585394E-2</v>
      </c>
      <c r="M33" s="31">
        <v>109.7</v>
      </c>
      <c r="N33" s="31">
        <f t="shared" si="10"/>
        <v>5.6840077071290906E-2</v>
      </c>
      <c r="O33" s="31">
        <f t="shared" si="11"/>
        <v>5.5283396549396263E-2</v>
      </c>
      <c r="P33" s="31">
        <v>288298</v>
      </c>
      <c r="Q33" s="31">
        <f t="shared" si="4"/>
        <v>1.3004353524457501E-2</v>
      </c>
      <c r="R33" s="31">
        <v>2837.6</v>
      </c>
      <c r="S33" s="31">
        <v>47.8</v>
      </c>
      <c r="T33" s="31">
        <v>2789.8</v>
      </c>
      <c r="U33" s="31">
        <v>1.6845220465188701E-2</v>
      </c>
      <c r="V33" s="31">
        <f t="shared" si="5"/>
        <v>38.5</v>
      </c>
      <c r="W33" s="31">
        <v>4297.3</v>
      </c>
      <c r="X33" s="31">
        <f t="shared" si="0"/>
        <v>8.6081835873328849E-2</v>
      </c>
      <c r="Y33" s="31">
        <f t="shared" si="1"/>
        <v>8.2576573988815224E-2</v>
      </c>
      <c r="Z33" s="31">
        <v>305292.75</v>
      </c>
      <c r="AA33" s="31">
        <f t="shared" si="6"/>
        <v>10803.25</v>
      </c>
      <c r="AB33" s="31">
        <f t="shared" si="7"/>
        <v>3.6684669572259798E-2</v>
      </c>
      <c r="AC33" s="31">
        <f t="shared" si="8"/>
        <v>3.6027803519117697E-2</v>
      </c>
    </row>
    <row r="34" spans="1:29">
      <c r="A34" s="30">
        <v>33694</v>
      </c>
      <c r="B34" s="41">
        <v>1992</v>
      </c>
      <c r="C34" s="31" t="s">
        <v>97</v>
      </c>
      <c r="D34" s="31">
        <v>141150</v>
      </c>
      <c r="E34" s="31">
        <v>5666350</v>
      </c>
      <c r="F34" s="31">
        <v>526225</v>
      </c>
      <c r="G34" s="31">
        <v>9.2868425000220606E-2</v>
      </c>
      <c r="H34" s="31">
        <f t="shared" si="9"/>
        <v>1.3452725763238998E-3</v>
      </c>
      <c r="I34" s="31">
        <v>118500</v>
      </c>
      <c r="J34" s="31">
        <v>132.9</v>
      </c>
      <c r="K34" s="31">
        <f t="shared" si="2"/>
        <v>1.6832440703902218E-2</v>
      </c>
      <c r="L34" s="31">
        <f t="shared" si="3"/>
        <v>1.6692345089023532E-2</v>
      </c>
      <c r="M34" s="31">
        <v>121.8</v>
      </c>
      <c r="N34" s="31">
        <f t="shared" si="10"/>
        <v>0.11030082041932543</v>
      </c>
      <c r="O34" s="31">
        <f t="shared" si="11"/>
        <v>0.10463098799461208</v>
      </c>
      <c r="P34" s="31">
        <v>264716</v>
      </c>
      <c r="Q34" s="31">
        <f t="shared" si="4"/>
        <v>-8.179730695322196E-2</v>
      </c>
      <c r="R34" s="31">
        <v>2785.8</v>
      </c>
      <c r="S34" s="31">
        <v>58.3</v>
      </c>
      <c r="T34" s="31">
        <v>2727.5</v>
      </c>
      <c r="U34" s="31">
        <v>2.0927560562569801E-2</v>
      </c>
      <c r="V34" s="31">
        <f t="shared" si="5"/>
        <v>-62.300000000000182</v>
      </c>
      <c r="W34" s="31">
        <v>4938.3</v>
      </c>
      <c r="X34" s="31">
        <f t="shared" si="0"/>
        <v>0.14916342819910167</v>
      </c>
      <c r="Y34" s="31">
        <f t="shared" si="1"/>
        <v>0.13903422391238504</v>
      </c>
      <c r="Z34" s="31">
        <v>316096</v>
      </c>
      <c r="AA34" s="31">
        <f t="shared" si="6"/>
        <v>10803.25</v>
      </c>
      <c r="AB34" s="31">
        <f t="shared" si="7"/>
        <v>3.538652653887131E-2</v>
      </c>
      <c r="AC34" s="31">
        <f t="shared" si="8"/>
        <v>3.4774812593261734E-2</v>
      </c>
    </row>
    <row r="35" spans="1:29">
      <c r="A35" s="30">
        <v>33785</v>
      </c>
      <c r="B35" s="41">
        <v>1992</v>
      </c>
      <c r="C35" s="31" t="s">
        <v>98</v>
      </c>
      <c r="D35" s="31">
        <v>141150</v>
      </c>
      <c r="E35" s="31">
        <v>5810600</v>
      </c>
      <c r="F35" s="31">
        <v>547050</v>
      </c>
      <c r="G35" s="31">
        <v>9.4146903934189202E-2</v>
      </c>
      <c r="H35" s="31">
        <f t="shared" si="9"/>
        <v>1.2784789339685965E-3</v>
      </c>
      <c r="I35" s="31">
        <v>118500</v>
      </c>
      <c r="J35" s="31">
        <v>135.1</v>
      </c>
      <c r="K35" s="31">
        <f t="shared" si="2"/>
        <v>1.6553799849510886E-2</v>
      </c>
      <c r="L35" s="31">
        <f t="shared" si="3"/>
        <v>1.6418279246953504E-2</v>
      </c>
      <c r="M35" s="31">
        <v>135.1</v>
      </c>
      <c r="N35" s="31">
        <f t="shared" si="10"/>
        <v>0.10919540229885061</v>
      </c>
      <c r="O35" s="31">
        <f t="shared" si="11"/>
        <v>0.10363488969035656</v>
      </c>
      <c r="P35" s="31">
        <v>277351</v>
      </c>
      <c r="Q35" s="31">
        <f t="shared" si="4"/>
        <v>4.7730397860348495E-2</v>
      </c>
      <c r="R35" s="31">
        <v>2801.3</v>
      </c>
      <c r="S35" s="31">
        <v>57.4</v>
      </c>
      <c r="T35" s="31">
        <v>2743.9</v>
      </c>
      <c r="U35" s="31">
        <v>2.0490486747355499E-2</v>
      </c>
      <c r="V35" s="31">
        <f t="shared" si="5"/>
        <v>16.400000000000091</v>
      </c>
      <c r="W35" s="31">
        <v>6103.9</v>
      </c>
      <c r="X35" s="31">
        <f t="shared" si="0"/>
        <v>0.23603264281230363</v>
      </c>
      <c r="Y35" s="31">
        <f t="shared" si="1"/>
        <v>0.21190676872907685</v>
      </c>
      <c r="Z35" s="31">
        <v>330423.5</v>
      </c>
      <c r="AA35" s="31">
        <f t="shared" si="6"/>
        <v>14327.5</v>
      </c>
      <c r="AB35" s="31">
        <f t="shared" si="7"/>
        <v>4.5326419821826391E-2</v>
      </c>
      <c r="AC35" s="31">
        <f t="shared" si="8"/>
        <v>4.4329200107326321E-2</v>
      </c>
    </row>
    <row r="36" spans="1:29">
      <c r="A36" s="30">
        <v>33877</v>
      </c>
      <c r="B36" s="41">
        <v>1992</v>
      </c>
      <c r="C36" s="31" t="s">
        <v>99</v>
      </c>
      <c r="D36" s="31">
        <v>141150</v>
      </c>
      <c r="E36" s="31">
        <v>5954850</v>
      </c>
      <c r="F36" s="31">
        <v>567875</v>
      </c>
      <c r="G36" s="31">
        <v>9.5363443243742504E-2</v>
      </c>
      <c r="H36" s="31">
        <f t="shared" si="9"/>
        <v>1.2165393095533023E-3</v>
      </c>
      <c r="I36" s="31">
        <v>118500</v>
      </c>
      <c r="J36" s="31">
        <v>138.1</v>
      </c>
      <c r="K36" s="31">
        <f t="shared" si="2"/>
        <v>2.2205773501110304E-2</v>
      </c>
      <c r="L36" s="31">
        <f t="shared" si="3"/>
        <v>2.1962815449093277E-2</v>
      </c>
      <c r="M36" s="31">
        <v>142.4</v>
      </c>
      <c r="N36" s="31">
        <f t="shared" si="10"/>
        <v>5.4034048852701799E-2</v>
      </c>
      <c r="O36" s="31">
        <f t="shared" si="11"/>
        <v>5.2624754011722313E-2</v>
      </c>
      <c r="P36" s="31">
        <v>303700</v>
      </c>
      <c r="Q36" s="31">
        <f t="shared" si="4"/>
        <v>9.5002361628405918E-2</v>
      </c>
      <c r="R36" s="31">
        <v>2765</v>
      </c>
      <c r="S36" s="31">
        <v>46.4</v>
      </c>
      <c r="T36" s="31">
        <v>2718.6</v>
      </c>
      <c r="U36" s="31">
        <v>1.6781194041909201E-2</v>
      </c>
      <c r="V36" s="31">
        <f t="shared" si="5"/>
        <v>-25.300000000000182</v>
      </c>
      <c r="W36" s="31">
        <v>5505.4</v>
      </c>
      <c r="X36" s="31">
        <f t="shared" si="0"/>
        <v>-9.8052065073150008E-2</v>
      </c>
      <c r="Y36" s="31">
        <f t="shared" si="1"/>
        <v>-0.1031984823960688</v>
      </c>
      <c r="Z36" s="31">
        <v>344751</v>
      </c>
      <c r="AA36" s="31">
        <f t="shared" si="6"/>
        <v>14327.5</v>
      </c>
      <c r="AB36" s="31">
        <f t="shared" si="7"/>
        <v>4.3361020024302199E-2</v>
      </c>
      <c r="AC36" s="31">
        <f t="shared" si="8"/>
        <v>4.2447252296365354E-2</v>
      </c>
    </row>
    <row r="37" spans="1:29">
      <c r="A37" s="30">
        <v>33969</v>
      </c>
      <c r="B37" s="41">
        <v>1992</v>
      </c>
      <c r="C37" s="31" t="s">
        <v>100</v>
      </c>
      <c r="D37" s="31">
        <v>141150</v>
      </c>
      <c r="E37" s="31">
        <v>6099100</v>
      </c>
      <c r="F37" s="31">
        <v>588700</v>
      </c>
      <c r="G37" s="31">
        <v>9.6522437736715205E-2</v>
      </c>
      <c r="H37" s="31">
        <f t="shared" si="9"/>
        <v>1.1589944929727009E-3</v>
      </c>
      <c r="I37" s="31">
        <v>118500</v>
      </c>
      <c r="J37" s="31">
        <v>141</v>
      </c>
      <c r="K37" s="31">
        <f t="shared" si="2"/>
        <v>2.0999275887038316E-2</v>
      </c>
      <c r="L37" s="31">
        <f t="shared" si="3"/>
        <v>2.0781829962921782E-2</v>
      </c>
      <c r="M37" s="31">
        <v>149.19999999999999</v>
      </c>
      <c r="N37" s="31">
        <f t="shared" si="10"/>
        <v>4.7752808988763995E-2</v>
      </c>
      <c r="O37" s="31">
        <f t="shared" si="11"/>
        <v>4.664768879178504E-2</v>
      </c>
      <c r="P37" s="31">
        <v>303752</v>
      </c>
      <c r="Q37" s="31">
        <f t="shared" si="4"/>
        <v>1.7122160026339373E-4</v>
      </c>
      <c r="R37" s="31">
        <v>2817.1</v>
      </c>
      <c r="S37" s="31">
        <v>56.5</v>
      </c>
      <c r="T37" s="31">
        <v>2760.6</v>
      </c>
      <c r="U37" s="31">
        <v>2.0056085350679001E-2</v>
      </c>
      <c r="V37" s="31">
        <f t="shared" si="5"/>
        <v>42</v>
      </c>
      <c r="W37" s="31">
        <v>5512.4</v>
      </c>
      <c r="X37" s="31">
        <f t="shared" si="0"/>
        <v>1.2714789116139436E-3</v>
      </c>
      <c r="Y37" s="31">
        <f t="shared" si="1"/>
        <v>1.2706712668323205E-3</v>
      </c>
      <c r="Z37" s="31">
        <v>359078.5</v>
      </c>
      <c r="AA37" s="31">
        <f t="shared" si="6"/>
        <v>14327.5</v>
      </c>
      <c r="AB37" s="31">
        <f t="shared" si="7"/>
        <v>4.1558980249513322E-2</v>
      </c>
      <c r="AC37" s="31">
        <f t="shared" si="8"/>
        <v>4.0718610215814882E-2</v>
      </c>
    </row>
    <row r="38" spans="1:29">
      <c r="A38" s="30">
        <v>34059</v>
      </c>
      <c r="B38" s="41">
        <v>1993</v>
      </c>
      <c r="C38" s="31" t="s">
        <v>97</v>
      </c>
      <c r="D38" s="31">
        <v>103200</v>
      </c>
      <c r="E38" s="31">
        <v>6183350</v>
      </c>
      <c r="F38" s="31">
        <v>548750</v>
      </c>
      <c r="G38" s="31">
        <v>8.8746391519160306E-2</v>
      </c>
      <c r="H38" s="31">
        <f t="shared" si="9"/>
        <v>-7.7760462175548994E-3</v>
      </c>
      <c r="I38" s="31">
        <v>134300</v>
      </c>
      <c r="J38" s="31">
        <v>143.5</v>
      </c>
      <c r="K38" s="31">
        <f t="shared" si="2"/>
        <v>1.7730496453900679E-2</v>
      </c>
      <c r="L38" s="31">
        <f t="shared" si="3"/>
        <v>1.7575144821507491E-2</v>
      </c>
      <c r="M38" s="31">
        <v>154.6</v>
      </c>
      <c r="N38" s="31">
        <f t="shared" si="10"/>
        <v>3.6193029490616757E-2</v>
      </c>
      <c r="O38" s="31">
        <f t="shared" si="11"/>
        <v>3.5553448383661243E-2</v>
      </c>
      <c r="P38" s="31">
        <v>281582</v>
      </c>
      <c r="Q38" s="31">
        <f t="shared" si="4"/>
        <v>-7.2987173747004142E-2</v>
      </c>
      <c r="R38" s="31">
        <v>2834</v>
      </c>
      <c r="S38" s="31">
        <v>60.9</v>
      </c>
      <c r="T38" s="31">
        <v>2773.1</v>
      </c>
      <c r="U38" s="31">
        <v>2.1489061935737099E-2</v>
      </c>
      <c r="V38" s="31">
        <f t="shared" si="5"/>
        <v>12.5</v>
      </c>
      <c r="W38" s="31">
        <v>6388.9</v>
      </c>
      <c r="X38" s="31">
        <f t="shared" si="0"/>
        <v>0.15900515202089838</v>
      </c>
      <c r="Y38" s="31">
        <f t="shared" si="1"/>
        <v>0.14756200957715518</v>
      </c>
      <c r="Z38" s="31">
        <v>373406</v>
      </c>
      <c r="AA38" s="31">
        <f t="shared" si="6"/>
        <v>14327.5</v>
      </c>
      <c r="AB38" s="31">
        <f t="shared" si="7"/>
        <v>3.9900745937169635E-2</v>
      </c>
      <c r="AC38" s="31">
        <f t="shared" si="8"/>
        <v>3.9125272000043974E-2</v>
      </c>
    </row>
    <row r="39" spans="1:29">
      <c r="A39" s="30">
        <v>34150</v>
      </c>
      <c r="B39" s="41">
        <v>1993</v>
      </c>
      <c r="C39" s="31" t="s">
        <v>98</v>
      </c>
      <c r="D39" s="31">
        <v>103200</v>
      </c>
      <c r="E39" s="31">
        <v>6267600</v>
      </c>
      <c r="F39" s="31">
        <v>508800</v>
      </c>
      <c r="G39" s="31">
        <v>8.1179398812942796E-2</v>
      </c>
      <c r="H39" s="31">
        <f t="shared" si="9"/>
        <v>-7.5669927062175096E-3</v>
      </c>
      <c r="I39" s="31">
        <v>134300</v>
      </c>
      <c r="J39" s="31">
        <v>147.6</v>
      </c>
      <c r="K39" s="31">
        <f t="shared" si="2"/>
        <v>2.857142857142847E-2</v>
      </c>
      <c r="L39" s="31">
        <f t="shared" si="3"/>
        <v>2.8170876966696224E-2</v>
      </c>
      <c r="M39" s="31">
        <v>159.6</v>
      </c>
      <c r="N39" s="31">
        <f t="shared" si="10"/>
        <v>3.2341526520051733E-2</v>
      </c>
      <c r="O39" s="31">
        <f t="shared" si="11"/>
        <v>3.1829548862386793E-2</v>
      </c>
      <c r="P39" s="31">
        <v>294227</v>
      </c>
      <c r="Q39" s="31">
        <f t="shared" si="4"/>
        <v>4.4906989793381591E-2</v>
      </c>
      <c r="R39" s="31">
        <v>2832.1</v>
      </c>
      <c r="S39" s="31">
        <v>56.9</v>
      </c>
      <c r="T39" s="31">
        <v>2775.2</v>
      </c>
      <c r="U39" s="31">
        <v>2.0091098324161401E-2</v>
      </c>
      <c r="V39" s="31">
        <f t="shared" si="5"/>
        <v>2.0999999999999091</v>
      </c>
      <c r="W39" s="31">
        <v>7099.3</v>
      </c>
      <c r="X39" s="31">
        <f t="shared" si="0"/>
        <v>0.11119285009939128</v>
      </c>
      <c r="Y39" s="31">
        <f t="shared" si="1"/>
        <v>0.10543407804149996</v>
      </c>
      <c r="Z39" s="31">
        <v>387322</v>
      </c>
      <c r="AA39" s="31">
        <f t="shared" si="6"/>
        <v>13916</v>
      </c>
      <c r="AB39" s="31">
        <f t="shared" si="7"/>
        <v>3.7267746099419963E-2</v>
      </c>
      <c r="AC39" s="31">
        <f t="shared" si="8"/>
        <v>3.6590088881227785E-2</v>
      </c>
    </row>
    <row r="40" spans="1:29">
      <c r="A40" s="30">
        <v>34242</v>
      </c>
      <c r="B40" s="41">
        <v>1993</v>
      </c>
      <c r="C40" s="31" t="s">
        <v>99</v>
      </c>
      <c r="D40" s="31">
        <v>103200</v>
      </c>
      <c r="E40" s="31">
        <v>6351850</v>
      </c>
      <c r="F40" s="31">
        <v>468850</v>
      </c>
      <c r="G40" s="31">
        <v>7.3813141053393899E-2</v>
      </c>
      <c r="H40" s="31">
        <f t="shared" si="9"/>
        <v>-7.3662577595488971E-3</v>
      </c>
      <c r="I40" s="31">
        <v>134300</v>
      </c>
      <c r="J40" s="31">
        <v>152.19999999999999</v>
      </c>
      <c r="K40" s="31">
        <f t="shared" si="2"/>
        <v>3.1165311653116534E-2</v>
      </c>
      <c r="L40" s="31">
        <f t="shared" si="3"/>
        <v>3.0689533261213344E-2</v>
      </c>
      <c r="M40" s="31">
        <v>166.9</v>
      </c>
      <c r="N40" s="31">
        <f t="shared" si="10"/>
        <v>4.5739348370927413E-2</v>
      </c>
      <c r="O40" s="31">
        <f t="shared" si="11"/>
        <v>4.472414565208109E-2</v>
      </c>
      <c r="P40" s="31">
        <v>321708</v>
      </c>
      <c r="Q40" s="31">
        <f t="shared" si="4"/>
        <v>9.3400673629544517E-2</v>
      </c>
      <c r="R40" s="31">
        <v>2848.3</v>
      </c>
      <c r="S40" s="31">
        <v>53.7</v>
      </c>
      <c r="T40" s="31">
        <v>2794.6</v>
      </c>
      <c r="U40" s="31">
        <v>1.88533510663784E-2</v>
      </c>
      <c r="V40" s="31">
        <f t="shared" si="5"/>
        <v>19.400000000000091</v>
      </c>
      <c r="W40" s="31">
        <v>7676.2</v>
      </c>
      <c r="X40" s="31">
        <f t="shared" si="0"/>
        <v>8.1261532827180183E-2</v>
      </c>
      <c r="Y40" s="31">
        <f t="shared" si="1"/>
        <v>7.8128445405616684E-2</v>
      </c>
      <c r="Z40" s="31">
        <v>401238</v>
      </c>
      <c r="AA40" s="31">
        <f t="shared" si="6"/>
        <v>13916</v>
      </c>
      <c r="AB40" s="31">
        <f t="shared" si="7"/>
        <v>3.5928762115242652E-2</v>
      </c>
      <c r="AC40" s="31">
        <f t="shared" si="8"/>
        <v>3.5298379036022093E-2</v>
      </c>
    </row>
    <row r="41" spans="1:29">
      <c r="A41" s="30">
        <v>34334</v>
      </c>
      <c r="B41" s="41">
        <v>1993</v>
      </c>
      <c r="C41" s="31" t="s">
        <v>100</v>
      </c>
      <c r="D41" s="31">
        <v>103200</v>
      </c>
      <c r="E41" s="31">
        <v>6436100</v>
      </c>
      <c r="F41" s="31">
        <v>428900</v>
      </c>
      <c r="G41" s="31">
        <v>6.66397352433927E-2</v>
      </c>
      <c r="H41" s="31">
        <f t="shared" si="9"/>
        <v>-7.1734058100011988E-3</v>
      </c>
      <c r="I41" s="31">
        <v>134300</v>
      </c>
      <c r="J41" s="31">
        <v>156.4</v>
      </c>
      <c r="K41" s="31">
        <f t="shared" si="2"/>
        <v>2.7595269382391763E-2</v>
      </c>
      <c r="L41" s="31">
        <f t="shared" si="3"/>
        <v>2.7221382683625412E-2</v>
      </c>
      <c r="M41" s="31">
        <v>177.1</v>
      </c>
      <c r="N41" s="31">
        <f t="shared" si="10"/>
        <v>6.1114439784301977E-2</v>
      </c>
      <c r="O41" s="31">
        <f t="shared" si="11"/>
        <v>5.9319714120998464E-2</v>
      </c>
      <c r="P41" s="31">
        <v>323286</v>
      </c>
      <c r="Q41" s="31">
        <f t="shared" si="4"/>
        <v>4.9050691931813439E-3</v>
      </c>
      <c r="R41" s="31">
        <v>2911.2</v>
      </c>
      <c r="S41" s="31">
        <v>53.7</v>
      </c>
      <c r="T41" s="31">
        <v>2857.5</v>
      </c>
      <c r="U41" s="31">
        <v>1.8446002220260799E-2</v>
      </c>
      <c r="V41" s="31">
        <f t="shared" si="5"/>
        <v>62.900000000000091</v>
      </c>
      <c r="W41" s="31">
        <v>11888.4</v>
      </c>
      <c r="X41" s="31">
        <f t="shared" si="0"/>
        <v>0.54873505119720689</v>
      </c>
      <c r="Y41" s="31">
        <f t="shared" si="1"/>
        <v>0.43743850174172344</v>
      </c>
      <c r="Z41" s="31">
        <v>415154</v>
      </c>
      <c r="AA41" s="31">
        <f t="shared" si="6"/>
        <v>13916</v>
      </c>
      <c r="AB41" s="31">
        <f t="shared" si="7"/>
        <v>3.4682657176040133E-2</v>
      </c>
      <c r="AC41" s="31">
        <f t="shared" si="8"/>
        <v>3.4094768278323438E-2</v>
      </c>
    </row>
    <row r="42" spans="1:29">
      <c r="A42" s="30">
        <v>34424</v>
      </c>
      <c r="B42" s="41">
        <v>1994</v>
      </c>
      <c r="C42" s="31" t="s">
        <v>97</v>
      </c>
      <c r="D42" s="31">
        <v>125450</v>
      </c>
      <c r="E42" s="31">
        <v>6542375</v>
      </c>
      <c r="F42" s="31">
        <v>490000</v>
      </c>
      <c r="G42" s="31">
        <v>7.4896348802995893E-2</v>
      </c>
      <c r="H42" s="31">
        <f t="shared" si="9"/>
        <v>8.2566135596031931E-3</v>
      </c>
      <c r="I42" s="31">
        <v>56750</v>
      </c>
      <c r="J42" s="31">
        <v>168</v>
      </c>
      <c r="K42" s="31">
        <f t="shared" si="2"/>
        <v>7.4168797953964249E-2</v>
      </c>
      <c r="L42" s="31">
        <f t="shared" si="3"/>
        <v>7.1547151292048264E-2</v>
      </c>
      <c r="M42" s="31">
        <v>213</v>
      </c>
      <c r="N42" s="31">
        <f t="shared" si="10"/>
        <v>0.20271033314511588</v>
      </c>
      <c r="O42" s="31">
        <f t="shared" si="11"/>
        <v>0.18457762092063737</v>
      </c>
      <c r="P42" s="31">
        <v>303837</v>
      </c>
      <c r="Q42" s="31">
        <f t="shared" si="4"/>
        <v>-6.0160353371318309E-2</v>
      </c>
      <c r="R42" s="31">
        <v>2904.3</v>
      </c>
      <c r="S42" s="31">
        <v>56.1</v>
      </c>
      <c r="T42" s="31">
        <v>2848.2</v>
      </c>
      <c r="U42" s="31">
        <v>1.93161854942492E-2</v>
      </c>
      <c r="V42" s="31">
        <f t="shared" si="5"/>
        <v>-9.3000000000001819</v>
      </c>
      <c r="W42" s="31">
        <v>9029.9</v>
      </c>
      <c r="X42" s="31">
        <f t="shared" si="0"/>
        <v>-0.24044446687527343</v>
      </c>
      <c r="Y42" s="31">
        <f t="shared" si="1"/>
        <v>-0.27502184161439391</v>
      </c>
      <c r="Z42" s="31">
        <v>429070</v>
      </c>
      <c r="AA42" s="31">
        <f t="shared" si="6"/>
        <v>13916</v>
      </c>
      <c r="AB42" s="31">
        <f t="shared" si="7"/>
        <v>3.3520091339599212E-2</v>
      </c>
      <c r="AC42" s="31">
        <f t="shared" si="8"/>
        <v>3.2970540047100469E-2</v>
      </c>
    </row>
    <row r="43" spans="1:29">
      <c r="A43" s="30">
        <v>34515</v>
      </c>
      <c r="B43" s="41">
        <v>1994</v>
      </c>
      <c r="C43" s="31" t="s">
        <v>98</v>
      </c>
      <c r="D43" s="31">
        <v>125450</v>
      </c>
      <c r="E43" s="31">
        <v>6648650</v>
      </c>
      <c r="F43" s="31">
        <v>551100</v>
      </c>
      <c r="G43" s="31">
        <v>8.2889007542884599E-2</v>
      </c>
      <c r="H43" s="31">
        <f t="shared" si="9"/>
        <v>7.9926587398887056E-3</v>
      </c>
      <c r="I43" s="31">
        <v>56750</v>
      </c>
      <c r="J43" s="31">
        <v>180.1</v>
      </c>
      <c r="K43" s="31">
        <f t="shared" si="2"/>
        <v>7.202380952380949E-2</v>
      </c>
      <c r="L43" s="31">
        <f t="shared" si="3"/>
        <v>6.9548272778651443E-2</v>
      </c>
      <c r="M43" s="31">
        <v>239.4</v>
      </c>
      <c r="N43" s="31">
        <f t="shared" si="10"/>
        <v>0.12394366197183104</v>
      </c>
      <c r="O43" s="31">
        <f t="shared" si="11"/>
        <v>0.11684362741444772</v>
      </c>
      <c r="P43" s="31">
        <v>314144</v>
      </c>
      <c r="Q43" s="31">
        <f t="shared" si="4"/>
        <v>3.3922794129747302E-2</v>
      </c>
      <c r="R43" s="31">
        <v>2918</v>
      </c>
      <c r="S43" s="31">
        <v>47.1</v>
      </c>
      <c r="T43" s="31">
        <v>2870.9</v>
      </c>
      <c r="U43" s="31">
        <v>1.6141192074750201E-2</v>
      </c>
      <c r="V43" s="31">
        <f t="shared" si="5"/>
        <v>22.700000000000273</v>
      </c>
      <c r="W43" s="31">
        <v>8758.4</v>
      </c>
      <c r="X43" s="31">
        <f t="shared" si="0"/>
        <v>-3.0066778148152284E-2</v>
      </c>
      <c r="Y43" s="31">
        <f t="shared" si="1"/>
        <v>-3.052805330623112E-2</v>
      </c>
      <c r="Z43" s="31">
        <v>436301</v>
      </c>
      <c r="AA43" s="31">
        <f t="shared" si="6"/>
        <v>7231</v>
      </c>
      <c r="AB43" s="31">
        <f t="shared" si="7"/>
        <v>1.6852727993101446E-2</v>
      </c>
      <c r="AC43" s="31">
        <f t="shared" si="8"/>
        <v>1.6712296347470186E-2</v>
      </c>
    </row>
    <row r="44" spans="1:29">
      <c r="A44" s="30">
        <v>34607</v>
      </c>
      <c r="B44" s="41">
        <v>1994</v>
      </c>
      <c r="C44" s="31" t="s">
        <v>99</v>
      </c>
      <c r="D44" s="31">
        <v>125450</v>
      </c>
      <c r="E44" s="31">
        <v>6754925</v>
      </c>
      <c r="F44" s="31">
        <v>612200</v>
      </c>
      <c r="G44" s="31">
        <v>9.0630169839043401E-2</v>
      </c>
      <c r="H44" s="31">
        <f t="shared" si="9"/>
        <v>7.7411622961588017E-3</v>
      </c>
      <c r="I44" s="31">
        <v>56750</v>
      </c>
      <c r="J44" s="31">
        <v>187.5</v>
      </c>
      <c r="K44" s="31">
        <f t="shared" si="2"/>
        <v>4.1088284286507459E-2</v>
      </c>
      <c r="L44" s="31">
        <f t="shared" si="3"/>
        <v>4.0266593228555074E-2</v>
      </c>
      <c r="M44" s="31">
        <v>236</v>
      </c>
      <c r="N44" s="31">
        <f t="shared" si="10"/>
        <v>-1.4202172096908994E-2</v>
      </c>
      <c r="O44" s="31">
        <f t="shared" si="11"/>
        <v>-1.4303988098262759E-2</v>
      </c>
      <c r="P44" s="31">
        <v>336453</v>
      </c>
      <c r="Q44" s="31">
        <f t="shared" si="4"/>
        <v>7.1015203218905976E-2</v>
      </c>
      <c r="R44" s="31">
        <v>2921.2</v>
      </c>
      <c r="S44" s="31">
        <v>66.099999999999994</v>
      </c>
      <c r="T44" s="31">
        <v>2855.1</v>
      </c>
      <c r="U44" s="31">
        <v>2.2627687107691599E-2</v>
      </c>
      <c r="V44" s="31">
        <f t="shared" si="5"/>
        <v>-15.800000000000182</v>
      </c>
      <c r="W44" s="31">
        <v>9521.2000000000007</v>
      </c>
      <c r="X44" s="31">
        <f t="shared" si="0"/>
        <v>8.7093533065400131E-2</v>
      </c>
      <c r="Y44" s="31">
        <f t="shared" si="1"/>
        <v>8.3507651415532499E-2</v>
      </c>
      <c r="Z44" s="31">
        <v>443532</v>
      </c>
      <c r="AA44" s="31">
        <f t="shared" si="6"/>
        <v>7231</v>
      </c>
      <c r="AB44" s="31">
        <f t="shared" si="7"/>
        <v>1.6573420643088088E-2</v>
      </c>
      <c r="AC44" s="31">
        <f t="shared" si="8"/>
        <v>1.6437580344671389E-2</v>
      </c>
    </row>
    <row r="45" spans="1:29">
      <c r="A45" s="30">
        <v>34699</v>
      </c>
      <c r="B45" s="41">
        <v>1994</v>
      </c>
      <c r="C45" s="31" t="s">
        <v>100</v>
      </c>
      <c r="D45" s="31">
        <v>125450</v>
      </c>
      <c r="E45" s="31">
        <v>6861200</v>
      </c>
      <c r="F45" s="31">
        <v>673300</v>
      </c>
      <c r="G45" s="31">
        <v>9.8131522182708597E-2</v>
      </c>
      <c r="H45" s="31">
        <f t="shared" si="9"/>
        <v>7.5013523436651963E-3</v>
      </c>
      <c r="I45" s="31">
        <v>56750</v>
      </c>
      <c r="J45" s="31">
        <v>191.7</v>
      </c>
      <c r="K45" s="31">
        <f t="shared" si="2"/>
        <v>2.2399999999999975E-2</v>
      </c>
      <c r="L45" s="31">
        <f t="shared" si="3"/>
        <v>2.215280464113328E-2</v>
      </c>
      <c r="M45" s="31">
        <v>232.7</v>
      </c>
      <c r="N45" s="31">
        <f t="shared" si="10"/>
        <v>-1.3983050847457656E-2</v>
      </c>
      <c r="O45" s="31">
        <f t="shared" si="11"/>
        <v>-1.408173471736405E-2</v>
      </c>
      <c r="P45" s="31">
        <v>340057</v>
      </c>
      <c r="Q45" s="31">
        <f t="shared" si="4"/>
        <v>1.0711748743509553E-2</v>
      </c>
      <c r="R45" s="31">
        <v>2972.4</v>
      </c>
      <c r="S45" s="31">
        <v>55.5</v>
      </c>
      <c r="T45" s="31">
        <v>2916.9</v>
      </c>
      <c r="U45" s="31">
        <v>1.8671780992940399E-2</v>
      </c>
      <c r="V45" s="31">
        <f t="shared" si="5"/>
        <v>61.800000000000182</v>
      </c>
      <c r="W45" s="31">
        <v>8191</v>
      </c>
      <c r="X45" s="31">
        <f t="shared" si="0"/>
        <v>-0.13970928034281405</v>
      </c>
      <c r="Y45" s="31">
        <f t="shared" si="1"/>
        <v>-0.15048490074629048</v>
      </c>
      <c r="Z45" s="31">
        <v>450763</v>
      </c>
      <c r="AA45" s="31">
        <f t="shared" si="6"/>
        <v>7231</v>
      </c>
      <c r="AB45" s="31">
        <f t="shared" si="7"/>
        <v>1.6303220511710625E-2</v>
      </c>
      <c r="AC45" s="31">
        <f t="shared" si="8"/>
        <v>1.6171750015866855E-2</v>
      </c>
    </row>
    <row r="46" spans="1:29">
      <c r="A46" s="30">
        <v>34789</v>
      </c>
      <c r="B46" s="41">
        <v>1995</v>
      </c>
      <c r="C46" s="31" t="s">
        <v>97</v>
      </c>
      <c r="D46" s="31">
        <v>88625</v>
      </c>
      <c r="E46" s="31">
        <v>6943050</v>
      </c>
      <c r="F46" s="31">
        <v>674175</v>
      </c>
      <c r="G46" s="31">
        <v>9.7100697820122303E-2</v>
      </c>
      <c r="H46" s="31">
        <f t="shared" si="9"/>
        <v>-1.030824362586294E-3</v>
      </c>
      <c r="I46" s="31">
        <v>84600</v>
      </c>
      <c r="J46" s="31">
        <v>190.2</v>
      </c>
      <c r="K46" s="31">
        <f t="shared" si="2"/>
        <v>-7.8247261345852914E-3</v>
      </c>
      <c r="L46" s="31">
        <f t="shared" si="3"/>
        <v>-7.855499940308883E-3</v>
      </c>
      <c r="M46" s="31">
        <v>212.8</v>
      </c>
      <c r="N46" s="31">
        <f t="shared" si="10"/>
        <v>-8.5517834121185965E-2</v>
      </c>
      <c r="O46" s="31">
        <f t="shared" si="11"/>
        <v>-8.939731284075661E-2</v>
      </c>
      <c r="P46" s="31">
        <v>315624</v>
      </c>
      <c r="Q46" s="31">
        <f t="shared" si="4"/>
        <v>-7.1849719311762428E-2</v>
      </c>
      <c r="R46" s="31">
        <v>2929.1</v>
      </c>
      <c r="S46" s="31">
        <v>77.3</v>
      </c>
      <c r="T46" s="31">
        <v>2851.8</v>
      </c>
      <c r="U46" s="31">
        <v>2.63903589753079E-2</v>
      </c>
      <c r="V46" s="31">
        <f t="shared" si="5"/>
        <v>-65.099999999999909</v>
      </c>
      <c r="W46" s="31">
        <v>8587.7000000000007</v>
      </c>
      <c r="X46" s="31">
        <f t="shared" si="0"/>
        <v>4.8431204981076892E-2</v>
      </c>
      <c r="Y46" s="31">
        <f t="shared" si="1"/>
        <v>4.7294956409013857E-2</v>
      </c>
      <c r="Z46" s="31">
        <v>457994</v>
      </c>
      <c r="AA46" s="31">
        <f t="shared" si="6"/>
        <v>7231</v>
      </c>
      <c r="AB46" s="31">
        <f t="shared" si="7"/>
        <v>1.6041689313452956E-2</v>
      </c>
      <c r="AC46" s="31">
        <f t="shared" si="8"/>
        <v>1.5914381103299947E-2</v>
      </c>
    </row>
    <row r="47" spans="1:29">
      <c r="A47" s="30">
        <v>34880</v>
      </c>
      <c r="B47" s="41">
        <v>1995</v>
      </c>
      <c r="C47" s="31" t="s">
        <v>98</v>
      </c>
      <c r="D47" s="31">
        <v>88625</v>
      </c>
      <c r="E47" s="31">
        <v>7024900</v>
      </c>
      <c r="F47" s="31">
        <v>675050</v>
      </c>
      <c r="G47" s="31">
        <v>9.6093894575011704E-2</v>
      </c>
      <c r="H47" s="31">
        <f t="shared" si="9"/>
        <v>-1.006803245110599E-3</v>
      </c>
      <c r="I47" s="31">
        <v>84600</v>
      </c>
      <c r="J47" s="31">
        <v>182</v>
      </c>
      <c r="K47" s="31">
        <f t="shared" si="2"/>
        <v>-4.3112513144058839E-2</v>
      </c>
      <c r="L47" s="31">
        <f t="shared" si="3"/>
        <v>-4.4069463034494535E-2</v>
      </c>
      <c r="M47" s="31">
        <v>202.2</v>
      </c>
      <c r="N47" s="31">
        <f t="shared" si="10"/>
        <v>-4.9812030075188085E-2</v>
      </c>
      <c r="O47" s="31">
        <f t="shared" si="11"/>
        <v>-5.1095450881118401E-2</v>
      </c>
      <c r="P47" s="31">
        <v>323350</v>
      </c>
      <c r="Q47" s="31">
        <f t="shared" si="4"/>
        <v>2.4478493397206869E-2</v>
      </c>
      <c r="R47" s="31">
        <v>3009.1</v>
      </c>
      <c r="S47" s="31">
        <v>88.6</v>
      </c>
      <c r="T47" s="31">
        <v>2920.5</v>
      </c>
      <c r="U47" s="31">
        <v>2.9444018343932999E-2</v>
      </c>
      <c r="V47" s="31">
        <f t="shared" si="5"/>
        <v>68.699999999999818</v>
      </c>
      <c r="W47" s="31">
        <v>9206.5</v>
      </c>
      <c r="X47" s="31">
        <f t="shared" si="0"/>
        <v>7.2056545990195175E-2</v>
      </c>
      <c r="Y47" s="31">
        <f t="shared" si="1"/>
        <v>6.9578809382658882E-2</v>
      </c>
      <c r="Z47" s="31">
        <v>462108.25</v>
      </c>
      <c r="AA47" s="31">
        <f t="shared" si="6"/>
        <v>4114.25</v>
      </c>
      <c r="AB47" s="31">
        <f t="shared" si="7"/>
        <v>8.9831962864141968E-3</v>
      </c>
      <c r="AC47" s="31">
        <f t="shared" si="8"/>
        <v>8.9430874036716627E-3</v>
      </c>
    </row>
    <row r="48" spans="1:29">
      <c r="A48" s="30">
        <v>34972</v>
      </c>
      <c r="B48" s="41">
        <v>1995</v>
      </c>
      <c r="C48" s="31" t="s">
        <v>99</v>
      </c>
      <c r="D48" s="31">
        <v>88625</v>
      </c>
      <c r="E48" s="31">
        <v>7106750</v>
      </c>
      <c r="F48" s="31">
        <v>675925</v>
      </c>
      <c r="G48" s="31">
        <v>9.5110282477925898E-2</v>
      </c>
      <c r="H48" s="31">
        <f t="shared" si="9"/>
        <v>-9.8361209708580644E-4</v>
      </c>
      <c r="I48" s="31">
        <v>84600</v>
      </c>
      <c r="J48" s="31">
        <v>176.6</v>
      </c>
      <c r="K48" s="31">
        <f t="shared" si="2"/>
        <v>-2.9670329670329676E-2</v>
      </c>
      <c r="L48" s="31">
        <f t="shared" si="3"/>
        <v>-3.0119398906935716E-2</v>
      </c>
      <c r="M48" s="31">
        <v>183.6</v>
      </c>
      <c r="N48" s="31">
        <f t="shared" si="10"/>
        <v>-9.1988130563798176E-2</v>
      </c>
      <c r="O48" s="31">
        <f t="shared" si="11"/>
        <v>-9.6497828399980903E-2</v>
      </c>
      <c r="P48" s="31">
        <v>340721</v>
      </c>
      <c r="Q48" s="31">
        <f t="shared" si="4"/>
        <v>5.3721973094170483E-2</v>
      </c>
      <c r="R48" s="31">
        <v>3018.4</v>
      </c>
      <c r="S48" s="31">
        <v>111</v>
      </c>
      <c r="T48" s="31">
        <v>2907.4</v>
      </c>
      <c r="U48" s="31">
        <v>3.67744512295438E-2</v>
      </c>
      <c r="V48" s="31">
        <f t="shared" si="5"/>
        <v>-13.099999999999909</v>
      </c>
      <c r="W48" s="31">
        <v>9646.2999999999993</v>
      </c>
      <c r="X48" s="31">
        <f t="shared" si="0"/>
        <v>4.777059686091345E-2</v>
      </c>
      <c r="Y48" s="31">
        <f t="shared" si="1"/>
        <v>4.66646658125143E-2</v>
      </c>
      <c r="Z48" s="31">
        <v>466222.5</v>
      </c>
      <c r="AA48" s="31">
        <f t="shared" si="6"/>
        <v>4114.25</v>
      </c>
      <c r="AB48" s="31">
        <f t="shared" si="7"/>
        <v>8.9032169410523387E-3</v>
      </c>
      <c r="AC48" s="31">
        <f t="shared" si="8"/>
        <v>8.863816989956138E-3</v>
      </c>
    </row>
    <row r="49" spans="1:29">
      <c r="A49" s="30">
        <v>35064</v>
      </c>
      <c r="B49" s="41">
        <v>1995</v>
      </c>
      <c r="C49" s="31" t="s">
        <v>100</v>
      </c>
      <c r="D49" s="31">
        <v>88625</v>
      </c>
      <c r="E49" s="31">
        <v>7188600</v>
      </c>
      <c r="F49" s="31">
        <v>676800</v>
      </c>
      <c r="G49" s="31">
        <v>9.4149069359819704E-2</v>
      </c>
      <c r="H49" s="31">
        <f t="shared" si="9"/>
        <v>-9.6121311810619392E-4</v>
      </c>
      <c r="I49" s="31">
        <v>84600</v>
      </c>
      <c r="J49" s="31">
        <v>165.6</v>
      </c>
      <c r="K49" s="31">
        <f t="shared" si="2"/>
        <v>-6.2287655719139301E-2</v>
      </c>
      <c r="L49" s="31">
        <f t="shared" si="3"/>
        <v>-6.4312046218700319E-2</v>
      </c>
      <c r="M49" s="31">
        <v>179.9</v>
      </c>
      <c r="N49" s="31">
        <f t="shared" si="10"/>
        <v>-2.0152505446623059E-2</v>
      </c>
      <c r="O49" s="31">
        <f t="shared" si="11"/>
        <v>-2.0358337229902636E-2</v>
      </c>
      <c r="P49" s="31">
        <v>345525</v>
      </c>
      <c r="Q49" s="31">
        <f t="shared" si="4"/>
        <v>1.4099512504365697E-2</v>
      </c>
      <c r="R49" s="31">
        <v>3046.2</v>
      </c>
      <c r="S49" s="31">
        <v>105.6</v>
      </c>
      <c r="T49" s="31">
        <v>2940.6</v>
      </c>
      <c r="U49" s="31">
        <v>3.4666141476857697E-2</v>
      </c>
      <c r="V49" s="31">
        <f t="shared" si="5"/>
        <v>33.199999999999818</v>
      </c>
      <c r="W49" s="31">
        <v>10073.4</v>
      </c>
      <c r="X49" s="31">
        <f t="shared" si="0"/>
        <v>4.4276043664410292E-2</v>
      </c>
      <c r="Y49" s="31">
        <f t="shared" si="1"/>
        <v>4.3323864150618417E-2</v>
      </c>
      <c r="Z49" s="31">
        <v>470336.75</v>
      </c>
      <c r="AA49" s="31">
        <f t="shared" si="6"/>
        <v>4114.25</v>
      </c>
      <c r="AB49" s="31">
        <f t="shared" si="7"/>
        <v>8.8246491750183509E-3</v>
      </c>
      <c r="AC49" s="31">
        <f t="shared" si="8"/>
        <v>8.785939524522772E-3</v>
      </c>
    </row>
    <row r="50" spans="1:29">
      <c r="A50" s="30">
        <v>35155</v>
      </c>
      <c r="B50" s="41">
        <v>1996</v>
      </c>
      <c r="C50" s="31" t="s">
        <v>97</v>
      </c>
      <c r="D50" s="31">
        <v>67175</v>
      </c>
      <c r="E50" s="31">
        <v>7238350</v>
      </c>
      <c r="F50" s="31">
        <v>713600</v>
      </c>
      <c r="G50" s="31">
        <v>9.8586003716316595E-2</v>
      </c>
      <c r="H50" s="31">
        <f t="shared" si="9"/>
        <v>4.4369343564968911E-3</v>
      </c>
      <c r="I50" s="31">
        <v>39100</v>
      </c>
      <c r="J50" s="31">
        <v>156.30000000000001</v>
      </c>
      <c r="K50" s="31">
        <f t="shared" si="2"/>
        <v>-5.6159420289854989E-2</v>
      </c>
      <c r="L50" s="31">
        <f t="shared" si="3"/>
        <v>-5.7798004523728304E-2</v>
      </c>
      <c r="M50" s="31">
        <v>188.2</v>
      </c>
      <c r="N50" s="31">
        <f t="shared" si="10"/>
        <v>4.6136742634796946E-2</v>
      </c>
      <c r="O50" s="31">
        <f t="shared" si="11"/>
        <v>4.5104086194791684E-2</v>
      </c>
      <c r="P50" s="31">
        <v>323436</v>
      </c>
      <c r="Q50" s="31">
        <f t="shared" si="4"/>
        <v>-6.3928803993922312E-2</v>
      </c>
      <c r="R50" s="31">
        <v>3065.3</v>
      </c>
      <c r="S50" s="31">
        <v>91.8</v>
      </c>
      <c r="T50" s="31">
        <v>2973.5</v>
      </c>
      <c r="U50" s="31">
        <v>2.9948129576043699E-2</v>
      </c>
      <c r="V50" s="31">
        <f t="shared" si="5"/>
        <v>32.900000000000091</v>
      </c>
      <c r="W50" s="31">
        <v>10957.2</v>
      </c>
      <c r="X50" s="31">
        <f t="shared" si="0"/>
        <v>8.7736017630591467E-2</v>
      </c>
      <c r="Y50" s="31">
        <f t="shared" si="1"/>
        <v>8.4098488139887323E-2</v>
      </c>
      <c r="Z50" s="31">
        <v>474451</v>
      </c>
      <c r="AA50" s="31">
        <f t="shared" si="6"/>
        <v>4114.25</v>
      </c>
      <c r="AB50" s="31">
        <f t="shared" si="7"/>
        <v>8.7474559451286016E-3</v>
      </c>
      <c r="AC50" s="31">
        <f t="shared" si="8"/>
        <v>8.709418611360346E-3</v>
      </c>
    </row>
    <row r="51" spans="1:29">
      <c r="A51" s="30">
        <v>35246</v>
      </c>
      <c r="B51" s="41">
        <v>1996</v>
      </c>
      <c r="C51" s="31" t="s">
        <v>98</v>
      </c>
      <c r="D51" s="31">
        <v>67175</v>
      </c>
      <c r="E51" s="31">
        <v>7288100</v>
      </c>
      <c r="F51" s="31">
        <v>750400</v>
      </c>
      <c r="G51" s="31">
        <v>0.102962363304565</v>
      </c>
      <c r="H51" s="31">
        <f t="shared" si="9"/>
        <v>4.3763595882484047E-3</v>
      </c>
      <c r="I51" s="31">
        <v>39100</v>
      </c>
      <c r="J51" s="31">
        <v>150.80000000000001</v>
      </c>
      <c r="K51" s="31">
        <f t="shared" si="2"/>
        <v>-3.5188739603326913E-2</v>
      </c>
      <c r="L51" s="31">
        <f t="shared" si="3"/>
        <v>-3.5822781853575202E-2</v>
      </c>
      <c r="M51" s="31">
        <v>188.7</v>
      </c>
      <c r="N51" s="31">
        <f t="shared" si="10"/>
        <v>2.6567481402763882E-3</v>
      </c>
      <c r="O51" s="31">
        <f t="shared" si="11"/>
        <v>2.6532252232253578E-3</v>
      </c>
      <c r="P51" s="31">
        <v>335139</v>
      </c>
      <c r="Q51" s="31">
        <f t="shared" si="4"/>
        <v>3.6183356212666551E-2</v>
      </c>
      <c r="R51" s="31">
        <v>3191.8</v>
      </c>
      <c r="S51" s="31">
        <v>92.8</v>
      </c>
      <c r="T51" s="31">
        <v>3099</v>
      </c>
      <c r="U51" s="31">
        <v>2.9074503926343899E-2</v>
      </c>
      <c r="V51" s="31">
        <f t="shared" si="5"/>
        <v>125.5</v>
      </c>
      <c r="W51" s="31">
        <v>11020.9</v>
      </c>
      <c r="X51" s="31">
        <f t="shared" si="0"/>
        <v>5.8135290037599763E-3</v>
      </c>
      <c r="Y51" s="31">
        <f t="shared" si="1"/>
        <v>5.796695653293011E-3</v>
      </c>
      <c r="Z51" s="31">
        <v>477587.5</v>
      </c>
      <c r="AA51" s="31">
        <f t="shared" si="6"/>
        <v>3136.5</v>
      </c>
      <c r="AB51" s="31">
        <f t="shared" si="7"/>
        <v>6.6107985861554308E-3</v>
      </c>
      <c r="AC51" s="31">
        <f t="shared" si="8"/>
        <v>6.5890430853693402E-3</v>
      </c>
    </row>
    <row r="52" spans="1:29">
      <c r="A52" s="30">
        <v>35338</v>
      </c>
      <c r="B52" s="41">
        <v>1996</v>
      </c>
      <c r="C52" s="31" t="s">
        <v>99</v>
      </c>
      <c r="D52" s="31">
        <v>67175</v>
      </c>
      <c r="E52" s="31">
        <v>7337850</v>
      </c>
      <c r="F52" s="31">
        <v>787200</v>
      </c>
      <c r="G52" s="31">
        <v>0.107279380199922</v>
      </c>
      <c r="H52" s="31">
        <f t="shared" si="9"/>
        <v>4.3170168953570037E-3</v>
      </c>
      <c r="I52" s="31">
        <v>39100</v>
      </c>
      <c r="J52" s="31">
        <v>150.4</v>
      </c>
      <c r="K52" s="31">
        <f t="shared" si="2"/>
        <v>-2.6525198938992522E-3</v>
      </c>
      <c r="L52" s="31">
        <f t="shared" si="3"/>
        <v>-2.6560440581162963E-3</v>
      </c>
      <c r="M52" s="31">
        <v>179.9</v>
      </c>
      <c r="N52" s="31">
        <f t="shared" si="10"/>
        <v>-4.6634870164281805E-2</v>
      </c>
      <c r="O52" s="31">
        <f t="shared" si="11"/>
        <v>-4.7757311418016986E-2</v>
      </c>
      <c r="P52" s="31">
        <v>356968</v>
      </c>
      <c r="Q52" s="31">
        <f t="shared" si="4"/>
        <v>6.5134168210801979E-2</v>
      </c>
      <c r="R52" s="31">
        <v>3179.4</v>
      </c>
      <c r="S52" s="31">
        <v>82.9</v>
      </c>
      <c r="T52" s="31">
        <v>3096.5</v>
      </c>
      <c r="U52" s="31">
        <v>2.60741033126307E-2</v>
      </c>
      <c r="V52" s="31">
        <f t="shared" si="5"/>
        <v>-2.5</v>
      </c>
      <c r="W52" s="31">
        <v>11902.4</v>
      </c>
      <c r="X52" s="31">
        <f t="shared" si="0"/>
        <v>7.998439328911422E-2</v>
      </c>
      <c r="Y52" s="31">
        <f t="shared" si="1"/>
        <v>7.6946590373488985E-2</v>
      </c>
      <c r="Z52" s="31">
        <v>480724</v>
      </c>
      <c r="AA52" s="31">
        <f t="shared" si="6"/>
        <v>3136.5</v>
      </c>
      <c r="AB52" s="31">
        <f t="shared" si="7"/>
        <v>6.5673829402987938E-3</v>
      </c>
      <c r="AC52" s="31">
        <f t="shared" si="8"/>
        <v>6.545911636537078E-3</v>
      </c>
    </row>
    <row r="53" spans="1:29">
      <c r="A53" s="30">
        <v>35430</v>
      </c>
      <c r="B53" s="41">
        <v>1996</v>
      </c>
      <c r="C53" s="31" t="s">
        <v>100</v>
      </c>
      <c r="D53" s="31">
        <v>67175</v>
      </c>
      <c r="E53" s="31">
        <v>7387600</v>
      </c>
      <c r="F53" s="31">
        <v>824000</v>
      </c>
      <c r="G53" s="31">
        <v>0.11153825328929599</v>
      </c>
      <c r="H53" s="31">
        <f t="shared" si="9"/>
        <v>4.2588730893739907E-3</v>
      </c>
      <c r="I53" s="31">
        <v>39100</v>
      </c>
      <c r="J53" s="31">
        <v>151.5</v>
      </c>
      <c r="K53" s="31">
        <f t="shared" si="2"/>
        <v>7.3138297872339386E-3</v>
      </c>
      <c r="L53" s="31">
        <f t="shared" si="3"/>
        <v>7.2872134336842802E-3</v>
      </c>
      <c r="M53" s="31">
        <v>196.7</v>
      </c>
      <c r="N53" s="31">
        <f t="shared" si="10"/>
        <v>9.3385214007781991E-2</v>
      </c>
      <c r="O53" s="31">
        <f t="shared" si="11"/>
        <v>8.9278584438525863E-2</v>
      </c>
      <c r="P53" s="31">
        <v>366112</v>
      </c>
      <c r="Q53" s="31">
        <f t="shared" si="4"/>
        <v>2.5615741467022168E-2</v>
      </c>
      <c r="R53" s="31">
        <v>3206.5</v>
      </c>
      <c r="S53" s="31">
        <v>82.3</v>
      </c>
      <c r="T53" s="31">
        <v>3124.2</v>
      </c>
      <c r="U53" s="31">
        <v>2.56666156406542E-2</v>
      </c>
      <c r="V53" s="31">
        <f t="shared" si="5"/>
        <v>27.699999999999818</v>
      </c>
      <c r="W53" s="31">
        <v>13451.5</v>
      </c>
      <c r="X53" s="31">
        <f t="shared" si="0"/>
        <v>0.13015022180400604</v>
      </c>
      <c r="Y53" s="31">
        <f t="shared" si="1"/>
        <v>0.12235056353811992</v>
      </c>
      <c r="Z53" s="31">
        <v>483860.5</v>
      </c>
      <c r="AA53" s="31">
        <f t="shared" si="6"/>
        <v>3136.5</v>
      </c>
      <c r="AB53" s="31">
        <f t="shared" si="7"/>
        <v>6.5245338281425536E-3</v>
      </c>
      <c r="AC53" s="31">
        <f t="shared" si="8"/>
        <v>6.5033411887539527E-3</v>
      </c>
    </row>
    <row r="54" spans="1:29">
      <c r="A54" s="30">
        <v>35520</v>
      </c>
      <c r="B54" s="41">
        <v>1997</v>
      </c>
      <c r="C54" s="31" t="s">
        <v>97</v>
      </c>
      <c r="D54" s="31">
        <v>114025</v>
      </c>
      <c r="E54" s="31">
        <v>7511225</v>
      </c>
      <c r="F54" s="31">
        <v>844275</v>
      </c>
      <c r="G54" s="31">
        <v>0.112401772014552</v>
      </c>
      <c r="H54" s="31">
        <f t="shared" si="9"/>
        <v>8.6351872525600171E-4</v>
      </c>
      <c r="I54" s="31">
        <v>78450</v>
      </c>
      <c r="J54" s="31">
        <v>153.4</v>
      </c>
      <c r="K54" s="31">
        <f t="shared" si="2"/>
        <v>1.2541254125412626E-2</v>
      </c>
      <c r="L54" s="31">
        <f t="shared" si="3"/>
        <v>1.2463263983732063E-2</v>
      </c>
      <c r="M54" s="31">
        <v>221.7</v>
      </c>
      <c r="N54" s="31">
        <f t="shared" si="10"/>
        <v>0.12709710218607007</v>
      </c>
      <c r="O54" s="31">
        <f t="shared" si="11"/>
        <v>0.11964539122725232</v>
      </c>
      <c r="P54" s="31">
        <v>342372</v>
      </c>
      <c r="Q54" s="31">
        <f t="shared" si="4"/>
        <v>-6.4843545144655179E-2</v>
      </c>
      <c r="R54" s="31">
        <v>3216.1</v>
      </c>
      <c r="S54" s="31">
        <v>71.5</v>
      </c>
      <c r="T54" s="31">
        <v>3144.6</v>
      </c>
      <c r="U54" s="31">
        <v>2.2231895099318E-2</v>
      </c>
      <c r="V54" s="31">
        <f t="shared" si="5"/>
        <v>20.400000000000091</v>
      </c>
      <c r="W54" s="31">
        <v>12534.3</v>
      </c>
      <c r="X54" s="31">
        <f t="shared" si="0"/>
        <v>-6.8185704196558006E-2</v>
      </c>
      <c r="Y54" s="31">
        <f t="shared" si="1"/>
        <v>-7.0621737579931079E-2</v>
      </c>
      <c r="Z54" s="31">
        <v>486997</v>
      </c>
      <c r="AA54" s="31">
        <f t="shared" si="6"/>
        <v>3136.5</v>
      </c>
      <c r="AB54" s="31">
        <f t="shared" si="7"/>
        <v>6.4822402324637984E-3</v>
      </c>
      <c r="AC54" s="31">
        <f t="shared" si="8"/>
        <v>6.4613208674813476E-3</v>
      </c>
    </row>
    <row r="55" spans="1:29">
      <c r="A55" s="30">
        <v>35611</v>
      </c>
      <c r="B55" s="41">
        <v>1997</v>
      </c>
      <c r="C55" s="31" t="s">
        <v>98</v>
      </c>
      <c r="D55" s="31">
        <v>114025</v>
      </c>
      <c r="E55" s="31">
        <v>7634850</v>
      </c>
      <c r="F55" s="31">
        <v>864550</v>
      </c>
      <c r="G55" s="31">
        <v>0.113237326208111</v>
      </c>
      <c r="H55" s="31">
        <f t="shared" si="9"/>
        <v>8.355541935590044E-4</v>
      </c>
      <c r="I55" s="31">
        <v>78450</v>
      </c>
      <c r="J55" s="31">
        <v>157</v>
      </c>
      <c r="K55" s="31">
        <f t="shared" si="2"/>
        <v>2.3468057366362371E-2</v>
      </c>
      <c r="L55" s="31">
        <f t="shared" si="3"/>
        <v>2.3196916415152168E-2</v>
      </c>
      <c r="M55" s="31">
        <v>225</v>
      </c>
      <c r="N55" s="31">
        <f t="shared" si="10"/>
        <v>1.4884979702300516E-2</v>
      </c>
      <c r="O55" s="31">
        <f t="shared" si="11"/>
        <v>1.4775285582154459E-2</v>
      </c>
      <c r="P55" s="31">
        <v>360198</v>
      </c>
      <c r="Q55" s="31">
        <f t="shared" si="4"/>
        <v>5.2066173635694435E-2</v>
      </c>
      <c r="R55" s="31">
        <v>3213.1</v>
      </c>
      <c r="S55" s="31">
        <v>68.2</v>
      </c>
      <c r="T55" s="31">
        <v>3144.9</v>
      </c>
      <c r="U55" s="31">
        <v>2.1225606073707399E-2</v>
      </c>
      <c r="V55" s="31">
        <f t="shared" si="5"/>
        <v>0.3000000000001819</v>
      </c>
      <c r="W55" s="31">
        <v>15196.8</v>
      </c>
      <c r="X55" s="31">
        <f t="shared" si="0"/>
        <v>0.21241712740240781</v>
      </c>
      <c r="Y55" s="31">
        <f t="shared" si="1"/>
        <v>0.19261599295953707</v>
      </c>
      <c r="Z55" s="31">
        <v>482541.75</v>
      </c>
      <c r="AA55" s="31">
        <f t="shared" si="6"/>
        <v>-4455.25</v>
      </c>
      <c r="AB55" s="31">
        <f t="shared" si="7"/>
        <v>-9.1484136452586462E-3</v>
      </c>
      <c r="AC55" s="31">
        <f t="shared" si="8"/>
        <v>-9.1905173662694562E-3</v>
      </c>
    </row>
    <row r="56" spans="1:29">
      <c r="A56" s="30">
        <v>35703</v>
      </c>
      <c r="B56" s="41">
        <v>1997</v>
      </c>
      <c r="C56" s="31" t="s">
        <v>99</v>
      </c>
      <c r="D56" s="31">
        <v>114025</v>
      </c>
      <c r="E56" s="31">
        <v>7758475</v>
      </c>
      <c r="F56" s="31">
        <v>884825</v>
      </c>
      <c r="G56" s="31">
        <v>0.1140462526463</v>
      </c>
      <c r="H56" s="31">
        <f t="shared" si="9"/>
        <v>8.0892643818900045E-4</v>
      </c>
      <c r="I56" s="31">
        <v>78450</v>
      </c>
      <c r="J56" s="31">
        <v>158</v>
      </c>
      <c r="K56" s="31">
        <f t="shared" si="2"/>
        <v>6.3694267515923553E-3</v>
      </c>
      <c r="L56" s="31">
        <f t="shared" si="3"/>
        <v>6.3492276786587445E-3</v>
      </c>
      <c r="M56" s="31">
        <v>209.5</v>
      </c>
      <c r="N56" s="31">
        <f t="shared" si="10"/>
        <v>-6.8888888888888888E-2</v>
      </c>
      <c r="O56" s="31">
        <f t="shared" si="11"/>
        <v>-7.1376662842227712E-2</v>
      </c>
      <c r="P56" s="31">
        <v>379362</v>
      </c>
      <c r="Q56" s="31">
        <f t="shared" si="4"/>
        <v>5.320407109423142E-2</v>
      </c>
      <c r="R56" s="31">
        <v>3213.3</v>
      </c>
      <c r="S56" s="31">
        <v>69.599999999999994</v>
      </c>
      <c r="T56" s="31">
        <v>3143.7</v>
      </c>
      <c r="U56" s="31">
        <v>2.16599749218888E-2</v>
      </c>
      <c r="V56" s="31">
        <f t="shared" si="5"/>
        <v>-1.2000000000002728</v>
      </c>
      <c r="W56" s="31">
        <v>15049.3</v>
      </c>
      <c r="X56" s="31">
        <f t="shared" si="0"/>
        <v>-9.7059907348915342E-3</v>
      </c>
      <c r="Y56" s="31">
        <f t="shared" si="1"/>
        <v>-9.7534008873871765E-3</v>
      </c>
      <c r="Z56" s="31">
        <v>478086.5</v>
      </c>
      <c r="AA56" s="31">
        <f t="shared" si="6"/>
        <v>-4455.25</v>
      </c>
      <c r="AB56" s="31">
        <f t="shared" si="7"/>
        <v>-9.2328798492565811E-3</v>
      </c>
      <c r="AC56" s="31">
        <f t="shared" si="8"/>
        <v>-9.2757670702329834E-3</v>
      </c>
    </row>
    <row r="57" spans="1:29">
      <c r="A57" s="30">
        <v>35795</v>
      </c>
      <c r="B57" s="41">
        <v>1997</v>
      </c>
      <c r="C57" s="31" t="s">
        <v>100</v>
      </c>
      <c r="D57" s="31">
        <v>114025</v>
      </c>
      <c r="E57" s="31">
        <v>7882100</v>
      </c>
      <c r="F57" s="31">
        <v>905100</v>
      </c>
      <c r="G57" s="31">
        <v>0.114829804239987</v>
      </c>
      <c r="H57" s="31">
        <f t="shared" si="9"/>
        <v>7.8355159368699578E-4</v>
      </c>
      <c r="I57" s="31">
        <v>78450</v>
      </c>
      <c r="J57" s="31">
        <v>159</v>
      </c>
      <c r="K57" s="31">
        <f t="shared" si="2"/>
        <v>6.3291139240506666E-3</v>
      </c>
      <c r="L57" s="31">
        <f t="shared" si="3"/>
        <v>6.3091691932647556E-3</v>
      </c>
      <c r="M57" s="31">
        <v>196</v>
      </c>
      <c r="N57" s="31">
        <f t="shared" si="10"/>
        <v>-6.4439140811455853E-2</v>
      </c>
      <c r="O57" s="31">
        <f t="shared" si="11"/>
        <v>-6.66090801316752E-2</v>
      </c>
      <c r="P57" s="31">
        <v>370184</v>
      </c>
      <c r="Q57" s="31">
        <f t="shared" si="4"/>
        <v>-2.4193250773667407E-2</v>
      </c>
      <c r="R57" s="31">
        <v>3296.9</v>
      </c>
      <c r="S57" s="31">
        <v>75.599999999999994</v>
      </c>
      <c r="T57" s="31">
        <v>3221.3</v>
      </c>
      <c r="U57" s="31">
        <v>2.2930632022033E-2</v>
      </c>
      <c r="V57" s="31">
        <f t="shared" si="5"/>
        <v>77.600000000000364</v>
      </c>
      <c r="W57" s="31">
        <v>10722.8</v>
      </c>
      <c r="X57" s="31">
        <f t="shared" si="0"/>
        <v>-0.28748845461250694</v>
      </c>
      <c r="Y57" s="31">
        <f t="shared" si="1"/>
        <v>-0.33895916291799388</v>
      </c>
      <c r="Z57" s="31">
        <v>473631.25</v>
      </c>
      <c r="AA57" s="31">
        <f t="shared" si="6"/>
        <v>-4455.25</v>
      </c>
      <c r="AB57" s="31">
        <f t="shared" si="7"/>
        <v>-9.3189203209043114E-3</v>
      </c>
      <c r="AC57" s="31">
        <f t="shared" si="8"/>
        <v>-9.3626131171891409E-3</v>
      </c>
    </row>
    <row r="58" spans="1:29">
      <c r="A58" s="30">
        <v>35885</v>
      </c>
      <c r="B58" s="41">
        <v>1998</v>
      </c>
      <c r="C58" s="31" t="s">
        <v>97</v>
      </c>
      <c r="D58" s="31">
        <v>184175</v>
      </c>
      <c r="E58" s="31">
        <v>8070100</v>
      </c>
      <c r="F58" s="31">
        <v>1022125</v>
      </c>
      <c r="G58" s="31">
        <v>0.12665580352164199</v>
      </c>
      <c r="H58" s="31">
        <f t="shared" si="9"/>
        <v>1.1825999281654995E-2</v>
      </c>
      <c r="I58" s="31">
        <v>63525</v>
      </c>
      <c r="J58" s="31">
        <v>154</v>
      </c>
      <c r="K58" s="31">
        <f t="shared" si="2"/>
        <v>-3.1446540880503138E-2</v>
      </c>
      <c r="L58" s="31">
        <f t="shared" si="3"/>
        <v>-3.1951599806602358E-2</v>
      </c>
      <c r="M58" s="31">
        <v>164.9</v>
      </c>
      <c r="N58" s="31">
        <f t="shared" si="10"/>
        <v>-0.15867346938775506</v>
      </c>
      <c r="O58" s="31">
        <f t="shared" si="11"/>
        <v>-0.17277542966496395</v>
      </c>
      <c r="P58" s="31">
        <v>333226</v>
      </c>
      <c r="Q58" s="31">
        <f t="shared" si="4"/>
        <v>-9.9836837896829733E-2</v>
      </c>
      <c r="R58" s="31">
        <v>3246.8</v>
      </c>
      <c r="S58" s="31">
        <v>105.6</v>
      </c>
      <c r="T58" s="31">
        <v>3141.2</v>
      </c>
      <c r="U58" s="31">
        <v>3.25243306905319E-2</v>
      </c>
      <c r="V58" s="31">
        <f t="shared" si="5"/>
        <v>-80.100000000000364</v>
      </c>
      <c r="W58" s="31">
        <v>11518.7</v>
      </c>
      <c r="X58" s="31">
        <f t="shared" si="0"/>
        <v>7.4225015854068044E-2</v>
      </c>
      <c r="Y58" s="31">
        <f t="shared" si="1"/>
        <v>7.1599486110511534E-2</v>
      </c>
      <c r="Z58" s="31">
        <v>469176</v>
      </c>
      <c r="AA58" s="31">
        <f t="shared" si="6"/>
        <v>-4455.25</v>
      </c>
      <c r="AB58" s="31">
        <f t="shared" si="7"/>
        <v>-9.4065794856230678E-3</v>
      </c>
      <c r="AC58" s="31">
        <f t="shared" si="8"/>
        <v>-9.4511007697253187E-3</v>
      </c>
    </row>
    <row r="59" spans="1:29">
      <c r="A59" s="30">
        <v>35976</v>
      </c>
      <c r="B59" s="41">
        <v>1998</v>
      </c>
      <c r="C59" s="31" t="s">
        <v>98</v>
      </c>
      <c r="D59" s="31">
        <v>184175</v>
      </c>
      <c r="E59" s="31">
        <v>8258100</v>
      </c>
      <c r="F59" s="31">
        <v>1139150</v>
      </c>
      <c r="G59" s="31">
        <v>0.13794335258715701</v>
      </c>
      <c r="H59" s="31">
        <f t="shared" si="9"/>
        <v>1.1287549065515018E-2</v>
      </c>
      <c r="I59" s="31">
        <v>63525</v>
      </c>
      <c r="J59" s="31">
        <v>143.80000000000001</v>
      </c>
      <c r="K59" s="31">
        <f t="shared" si="2"/>
        <v>-6.62337662337662E-2</v>
      </c>
      <c r="L59" s="31">
        <f t="shared" si="3"/>
        <v>-6.852915712668281E-2</v>
      </c>
      <c r="M59" s="31">
        <v>150.80000000000001</v>
      </c>
      <c r="N59" s="31">
        <f t="shared" si="10"/>
        <v>-8.5506367495451707E-2</v>
      </c>
      <c r="O59" s="31">
        <f t="shared" si="11"/>
        <v>-8.9384773991697433E-2</v>
      </c>
      <c r="P59" s="31">
        <v>338647</v>
      </c>
      <c r="Q59" s="31">
        <f t="shared" si="4"/>
        <v>1.6268238372755928E-2</v>
      </c>
      <c r="R59" s="31">
        <v>3257.7</v>
      </c>
      <c r="S59" s="31">
        <v>140.30000000000001</v>
      </c>
      <c r="T59" s="31">
        <v>3117.4</v>
      </c>
      <c r="U59" s="31">
        <v>4.3067196228826599E-2</v>
      </c>
      <c r="V59" s="31">
        <f t="shared" si="5"/>
        <v>-23.799999999999727</v>
      </c>
      <c r="W59" s="31">
        <v>8543.1</v>
      </c>
      <c r="X59" s="31">
        <f t="shared" si="0"/>
        <v>-0.25832776268155266</v>
      </c>
      <c r="Y59" s="31">
        <f t="shared" si="1"/>
        <v>-0.29884786208694858</v>
      </c>
      <c r="Z59" s="31">
        <v>470572.25</v>
      </c>
      <c r="AA59" s="31">
        <f t="shared" si="6"/>
        <v>1396.25</v>
      </c>
      <c r="AB59" s="31">
        <f t="shared" si="7"/>
        <v>2.9759621122991131E-3</v>
      </c>
      <c r="AC59" s="31">
        <f t="shared" si="8"/>
        <v>2.9715427028778668E-3</v>
      </c>
    </row>
    <row r="60" spans="1:29">
      <c r="A60" s="30">
        <v>36068</v>
      </c>
      <c r="B60" s="41">
        <v>1998</v>
      </c>
      <c r="C60" s="31" t="s">
        <v>99</v>
      </c>
      <c r="D60" s="31">
        <v>184175</v>
      </c>
      <c r="E60" s="31">
        <v>8446100</v>
      </c>
      <c r="F60" s="31">
        <v>1256175</v>
      </c>
      <c r="G60" s="31">
        <v>0.148728407193853</v>
      </c>
      <c r="H60" s="31">
        <f t="shared" si="9"/>
        <v>1.0785054606695987E-2</v>
      </c>
      <c r="I60" s="31">
        <v>63525</v>
      </c>
      <c r="J60" s="31">
        <v>129</v>
      </c>
      <c r="K60" s="31">
        <f t="shared" si="2"/>
        <v>-0.10292072322670387</v>
      </c>
      <c r="L60" s="31">
        <f t="shared" si="3"/>
        <v>-0.10861104092527432</v>
      </c>
      <c r="M60" s="31">
        <v>113.9</v>
      </c>
      <c r="N60" s="31">
        <f t="shared" si="10"/>
        <v>-0.24469496021220161</v>
      </c>
      <c r="O60" s="31">
        <f t="shared" si="11"/>
        <v>-0.28063358512071929</v>
      </c>
      <c r="P60" s="31">
        <v>347992</v>
      </c>
      <c r="Q60" s="31">
        <f t="shared" si="4"/>
        <v>2.7595106408738301E-2</v>
      </c>
      <c r="R60" s="31">
        <v>3290.2</v>
      </c>
      <c r="S60" s="31">
        <v>175.7</v>
      </c>
      <c r="T60" s="31">
        <v>3114.5</v>
      </c>
      <c r="U60" s="31">
        <v>5.3401008922166801E-2</v>
      </c>
      <c r="V60" s="31">
        <f t="shared" si="5"/>
        <v>-2.9000000000000909</v>
      </c>
      <c r="W60" s="31">
        <v>7883.46</v>
      </c>
      <c r="X60" s="31">
        <f t="shared" si="0"/>
        <v>-7.7213189591600284E-2</v>
      </c>
      <c r="Y60" s="31">
        <f t="shared" si="1"/>
        <v>-8.0357045796821805E-2</v>
      </c>
      <c r="Z60" s="31">
        <v>471968.5</v>
      </c>
      <c r="AA60" s="31">
        <f t="shared" si="6"/>
        <v>1396.25</v>
      </c>
      <c r="AB60" s="31">
        <f t="shared" si="7"/>
        <v>2.9671320397663958E-3</v>
      </c>
      <c r="AC60" s="31">
        <f t="shared" si="8"/>
        <v>2.9627387915819614E-3</v>
      </c>
    </row>
    <row r="61" spans="1:29">
      <c r="A61" s="30">
        <v>36160</v>
      </c>
      <c r="B61" s="41">
        <v>1998</v>
      </c>
      <c r="C61" s="31" t="s">
        <v>100</v>
      </c>
      <c r="D61" s="31">
        <v>184175</v>
      </c>
      <c r="E61" s="31">
        <v>8634100</v>
      </c>
      <c r="F61" s="31">
        <v>1373200</v>
      </c>
      <c r="G61" s="31">
        <v>0.15904379147797701</v>
      </c>
      <c r="H61" s="31">
        <f t="shared" si="9"/>
        <v>1.0315384284124013E-2</v>
      </c>
      <c r="I61" s="31">
        <v>63525</v>
      </c>
      <c r="J61" s="31">
        <v>116.9</v>
      </c>
      <c r="K61" s="31">
        <f t="shared" si="2"/>
        <v>-9.3798449612403023E-2</v>
      </c>
      <c r="L61" s="31">
        <f t="shared" si="3"/>
        <v>-9.84935358836493E-2</v>
      </c>
      <c r="M61" s="31">
        <v>108.3</v>
      </c>
      <c r="N61" s="31">
        <f t="shared" si="10"/>
        <v>-4.9165935030728747E-2</v>
      </c>
      <c r="O61" s="31">
        <f t="shared" si="11"/>
        <v>-5.0415716446191569E-2</v>
      </c>
      <c r="P61" s="31">
        <v>346828</v>
      </c>
      <c r="Q61" s="31">
        <f t="shared" si="4"/>
        <v>-3.3449044805627937E-3</v>
      </c>
      <c r="R61" s="31">
        <v>3309.6</v>
      </c>
      <c r="S61" s="31">
        <v>194.6</v>
      </c>
      <c r="T61" s="31">
        <v>3115</v>
      </c>
      <c r="U61" s="31">
        <v>5.8798646471313797E-2</v>
      </c>
      <c r="V61" s="31">
        <f t="shared" si="5"/>
        <v>0.5</v>
      </c>
      <c r="W61" s="31">
        <v>10048.58</v>
      </c>
      <c r="X61" s="31">
        <f t="shared" si="0"/>
        <v>0.27464083029532715</v>
      </c>
      <c r="Y61" s="31">
        <f t="shared" si="1"/>
        <v>0.24266443719584904</v>
      </c>
      <c r="Z61" s="31">
        <v>473364.75</v>
      </c>
      <c r="AA61" s="31">
        <f t="shared" si="6"/>
        <v>1396.25</v>
      </c>
      <c r="AB61" s="31">
        <f t="shared" si="7"/>
        <v>2.9583542121984774E-3</v>
      </c>
      <c r="AC61" s="31">
        <f t="shared" si="8"/>
        <v>2.9539868936394554E-3</v>
      </c>
    </row>
    <row r="62" spans="1:29">
      <c r="A62" s="30">
        <v>36250</v>
      </c>
      <c r="B62" s="41">
        <v>1999</v>
      </c>
      <c r="C62" s="31" t="s">
        <v>97</v>
      </c>
      <c r="D62" s="31">
        <v>106750</v>
      </c>
      <c r="E62" s="31">
        <v>8722625</v>
      </c>
      <c r="F62" s="31">
        <v>1344200</v>
      </c>
      <c r="G62" s="31">
        <v>0.154104985597799</v>
      </c>
      <c r="H62" s="31">
        <f t="shared" si="9"/>
        <v>-4.9388058801780044E-3</v>
      </c>
      <c r="I62" s="31">
        <v>125300</v>
      </c>
      <c r="J62" s="31">
        <v>107</v>
      </c>
      <c r="K62" s="31">
        <f t="shared" si="2"/>
        <v>-8.4687767322497942E-2</v>
      </c>
      <c r="L62" s="31">
        <f t="shared" si="3"/>
        <v>-8.8490034016116645E-2</v>
      </c>
      <c r="M62" s="31">
        <v>101.5</v>
      </c>
      <c r="N62" s="31">
        <f t="shared" si="10"/>
        <v>-6.2788550323176318E-2</v>
      </c>
      <c r="O62" s="31">
        <f t="shared" si="11"/>
        <v>-6.4846355525102858E-2</v>
      </c>
      <c r="P62" s="31">
        <v>323079</v>
      </c>
      <c r="Q62" s="31">
        <f t="shared" si="4"/>
        <v>-6.8474863621160953E-2</v>
      </c>
      <c r="R62" s="31">
        <v>3296.9</v>
      </c>
      <c r="S62" s="31">
        <v>204.2</v>
      </c>
      <c r="T62" s="31">
        <v>3092.7</v>
      </c>
      <c r="U62" s="31">
        <v>6.1936972003025399E-2</v>
      </c>
      <c r="V62" s="31">
        <f t="shared" si="5"/>
        <v>-22.300000000000182</v>
      </c>
      <c r="W62" s="31">
        <v>10942.2</v>
      </c>
      <c r="X62" s="31">
        <f t="shared" si="0"/>
        <v>8.892997816606929E-2</v>
      </c>
      <c r="Y62" s="31">
        <f t="shared" si="1"/>
        <v>8.5195542678829547E-2</v>
      </c>
      <c r="Z62" s="31">
        <v>474761</v>
      </c>
      <c r="AA62" s="31">
        <f t="shared" si="6"/>
        <v>1396.25</v>
      </c>
      <c r="AB62" s="31">
        <f t="shared" si="7"/>
        <v>2.9496281672853897E-3</v>
      </c>
      <c r="AC62" s="31">
        <f t="shared" si="8"/>
        <v>2.9452865494663475E-3</v>
      </c>
    </row>
    <row r="63" spans="1:29">
      <c r="A63" s="30">
        <v>36341</v>
      </c>
      <c r="B63" s="41">
        <v>1999</v>
      </c>
      <c r="C63" s="31" t="s">
        <v>98</v>
      </c>
      <c r="D63" s="31">
        <v>106750</v>
      </c>
      <c r="E63" s="31">
        <v>8811150</v>
      </c>
      <c r="F63" s="31">
        <v>1315200</v>
      </c>
      <c r="G63" s="31">
        <v>0.14926541938339499</v>
      </c>
      <c r="H63" s="31">
        <f t="shared" si="9"/>
        <v>-4.8395662144040119E-3</v>
      </c>
      <c r="I63" s="31">
        <v>125300</v>
      </c>
      <c r="J63" s="31">
        <v>99.4</v>
      </c>
      <c r="K63" s="31">
        <f t="shared" si="2"/>
        <v>-7.1028037383177534E-2</v>
      </c>
      <c r="L63" s="31">
        <f t="shared" si="3"/>
        <v>-7.3676720799377787E-2</v>
      </c>
      <c r="M63" s="31">
        <v>101.6</v>
      </c>
      <c r="N63" s="31">
        <f t="shared" si="10"/>
        <v>9.8522167487669066E-4</v>
      </c>
      <c r="O63" s="31">
        <f t="shared" si="11"/>
        <v>9.8473666253933801E-4</v>
      </c>
      <c r="P63" s="31">
        <v>340160</v>
      </c>
      <c r="Q63" s="31">
        <f t="shared" si="4"/>
        <v>5.2869422029905966E-2</v>
      </c>
      <c r="R63" s="31">
        <v>3325.8</v>
      </c>
      <c r="S63" s="31">
        <v>202.5</v>
      </c>
      <c r="T63" s="31">
        <v>3123.3</v>
      </c>
      <c r="U63" s="31">
        <v>6.0887605095607797E-2</v>
      </c>
      <c r="V63" s="31">
        <f t="shared" si="5"/>
        <v>30.600000000000364</v>
      </c>
      <c r="W63" s="31">
        <v>13532.14</v>
      </c>
      <c r="X63" s="31">
        <f t="shared" si="0"/>
        <v>0.23669280400650683</v>
      </c>
      <c r="Y63" s="31">
        <f t="shared" si="1"/>
        <v>0.21244072304312109</v>
      </c>
      <c r="Z63" s="31">
        <v>480828.5</v>
      </c>
      <c r="AA63" s="31">
        <f t="shared" si="6"/>
        <v>6067.5</v>
      </c>
      <c r="AB63" s="31">
        <f t="shared" si="7"/>
        <v>1.2780114626096184E-2</v>
      </c>
      <c r="AC63" s="31">
        <f t="shared" si="8"/>
        <v>1.2699138157062147E-2</v>
      </c>
    </row>
    <row r="64" spans="1:29">
      <c r="A64" s="30">
        <v>36433</v>
      </c>
      <c r="B64" s="41">
        <v>1999</v>
      </c>
      <c r="C64" s="31" t="s">
        <v>99</v>
      </c>
      <c r="D64" s="31">
        <v>106750</v>
      </c>
      <c r="E64" s="31">
        <v>8899675</v>
      </c>
      <c r="F64" s="31">
        <v>1286200</v>
      </c>
      <c r="G64" s="31">
        <v>0.144522131426148</v>
      </c>
      <c r="H64" s="31">
        <f t="shared" si="9"/>
        <v>-4.7432879572469888E-3</v>
      </c>
      <c r="I64" s="31">
        <v>125300</v>
      </c>
      <c r="J64" s="31">
        <v>96.7</v>
      </c>
      <c r="K64" s="31">
        <f t="shared" si="2"/>
        <v>-2.7162977867203231E-2</v>
      </c>
      <c r="L64" s="31">
        <f t="shared" si="3"/>
        <v>-2.7538711203279723E-2</v>
      </c>
      <c r="M64" s="31">
        <v>99.8</v>
      </c>
      <c r="N64" s="31">
        <f t="shared" si="10"/>
        <v>-1.7716535433070835E-2</v>
      </c>
      <c r="O64" s="31">
        <f t="shared" si="11"/>
        <v>-1.7875351826963193E-2</v>
      </c>
      <c r="P64" s="31">
        <v>361917</v>
      </c>
      <c r="Q64" s="31">
        <f t="shared" si="4"/>
        <v>6.3961077140169298E-2</v>
      </c>
      <c r="R64" s="31">
        <v>3315.8</v>
      </c>
      <c r="S64" s="31">
        <v>214.4</v>
      </c>
      <c r="T64" s="31">
        <v>3101.4</v>
      </c>
      <c r="U64" s="31">
        <v>6.4660109397204998E-2</v>
      </c>
      <c r="V64" s="31">
        <f t="shared" si="5"/>
        <v>-21.900000000000091</v>
      </c>
      <c r="W64" s="31">
        <v>12733.24</v>
      </c>
      <c r="X64" s="31">
        <f t="shared" si="0"/>
        <v>-5.9037225449928843E-2</v>
      </c>
      <c r="Y64" s="31">
        <f t="shared" si="1"/>
        <v>-6.0851699637201169E-2</v>
      </c>
      <c r="Z64" s="31">
        <v>486896</v>
      </c>
      <c r="AA64" s="31">
        <f t="shared" si="6"/>
        <v>6067.5</v>
      </c>
      <c r="AB64" s="31">
        <f t="shared" si="7"/>
        <v>1.2618844348868619E-2</v>
      </c>
      <c r="AC64" s="31">
        <f t="shared" si="8"/>
        <v>1.2539890245085339E-2</v>
      </c>
    </row>
    <row r="65" spans="1:29">
      <c r="A65" s="30">
        <v>36525</v>
      </c>
      <c r="B65" s="41">
        <v>1999</v>
      </c>
      <c r="C65" s="31" t="s">
        <v>100</v>
      </c>
      <c r="D65" s="31">
        <v>106750</v>
      </c>
      <c r="E65" s="31">
        <v>8988200</v>
      </c>
      <c r="F65" s="31">
        <v>1257200</v>
      </c>
      <c r="G65" s="31">
        <v>0.13987227698538099</v>
      </c>
      <c r="H65" s="31">
        <f t="shared" si="9"/>
        <v>-4.649854440767015E-3</v>
      </c>
      <c r="I65" s="31">
        <v>125300</v>
      </c>
      <c r="J65" s="31">
        <v>96.9</v>
      </c>
      <c r="K65" s="31">
        <f t="shared" si="2"/>
        <v>2.0682523267838704E-3</v>
      </c>
      <c r="L65" s="31">
        <f t="shared" si="3"/>
        <v>2.0661164374719087E-3</v>
      </c>
      <c r="M65" s="31">
        <v>97.2</v>
      </c>
      <c r="N65" s="31">
        <f t="shared" si="10"/>
        <v>-2.6052104208416749E-2</v>
      </c>
      <c r="O65" s="31">
        <f t="shared" si="11"/>
        <v>-2.6397471851024812E-2</v>
      </c>
      <c r="P65" s="31">
        <v>375796</v>
      </c>
      <c r="Q65" s="31">
        <f t="shared" si="4"/>
        <v>3.8348571633827655E-2</v>
      </c>
      <c r="R65" s="31">
        <v>3339.8</v>
      </c>
      <c r="S65" s="31">
        <v>208.7</v>
      </c>
      <c r="T65" s="31">
        <v>3131.1</v>
      </c>
      <c r="U65" s="31">
        <v>6.2488769955396303E-2</v>
      </c>
      <c r="V65" s="31">
        <f t="shared" si="5"/>
        <v>29.699999999999818</v>
      </c>
      <c r="W65" s="31">
        <v>16962.099999999999</v>
      </c>
      <c r="X65" s="31">
        <f t="shared" si="0"/>
        <v>0.33211185841152746</v>
      </c>
      <c r="Y65" s="31">
        <f t="shared" si="1"/>
        <v>0.2867655463786925</v>
      </c>
      <c r="Z65" s="31">
        <v>492963.5</v>
      </c>
      <c r="AA65" s="31">
        <f t="shared" si="6"/>
        <v>6067.5</v>
      </c>
      <c r="AB65" s="31">
        <f t="shared" si="7"/>
        <v>1.2461593440899144E-2</v>
      </c>
      <c r="AC65" s="31">
        <f t="shared" si="8"/>
        <v>1.2384586875055092E-2</v>
      </c>
    </row>
    <row r="66" spans="1:29">
      <c r="A66" s="30">
        <v>36616</v>
      </c>
      <c r="B66" s="41">
        <v>2000</v>
      </c>
      <c r="C66" s="31" t="s">
        <v>97</v>
      </c>
      <c r="D66" s="31">
        <v>23900</v>
      </c>
      <c r="E66" s="31">
        <v>9010000</v>
      </c>
      <c r="F66" s="31">
        <v>1175000</v>
      </c>
      <c r="G66" s="31">
        <v>0.13041065482796901</v>
      </c>
      <c r="H66" s="31">
        <f t="shared" si="9"/>
        <v>-9.4616221574119752E-3</v>
      </c>
      <c r="I66" s="31">
        <v>105950</v>
      </c>
      <c r="J66" s="31">
        <v>95.3</v>
      </c>
      <c r="K66" s="31">
        <f t="shared" si="2"/>
        <v>-1.6511867905056876E-2</v>
      </c>
      <c r="L66" s="31">
        <f t="shared" si="3"/>
        <v>-1.664970823656424E-2</v>
      </c>
      <c r="M66" s="31">
        <v>95.9</v>
      </c>
      <c r="N66" s="31">
        <f t="shared" si="10"/>
        <v>-1.3374485596707841E-2</v>
      </c>
      <c r="O66" s="31">
        <f t="shared" si="11"/>
        <v>-1.3464729577000878E-2</v>
      </c>
      <c r="P66" s="31">
        <v>357580</v>
      </c>
      <c r="Q66" s="31">
        <f t="shared" si="4"/>
        <v>-4.8473107749949396E-2</v>
      </c>
      <c r="R66" s="31">
        <v>3337.1</v>
      </c>
      <c r="S66" s="31">
        <v>182.6</v>
      </c>
      <c r="T66" s="31">
        <v>3154.5</v>
      </c>
      <c r="U66" s="31">
        <v>5.4718168697355303E-2</v>
      </c>
      <c r="V66" s="31">
        <f t="shared" si="5"/>
        <v>23.400000000000091</v>
      </c>
      <c r="W66" s="31">
        <v>17406.54</v>
      </c>
      <c r="X66" s="31">
        <f t="shared" si="0"/>
        <v>2.6201944334722782E-2</v>
      </c>
      <c r="Y66" s="31">
        <f t="shared" si="1"/>
        <v>2.586455421767906E-2</v>
      </c>
      <c r="Z66" s="31">
        <v>499031</v>
      </c>
      <c r="AA66" s="31">
        <f t="shared" si="6"/>
        <v>6067.5</v>
      </c>
      <c r="AB66" s="31">
        <f t="shared" si="7"/>
        <v>1.2308213488422481E-2</v>
      </c>
      <c r="AC66" s="31">
        <f t="shared" si="8"/>
        <v>1.2233083279688216E-2</v>
      </c>
    </row>
    <row r="67" spans="1:29">
      <c r="A67" s="30">
        <v>36707</v>
      </c>
      <c r="B67" s="41">
        <v>2000</v>
      </c>
      <c r="C67" s="31" t="s">
        <v>98</v>
      </c>
      <c r="D67" s="31">
        <v>23900</v>
      </c>
      <c r="E67" s="31">
        <v>9031800</v>
      </c>
      <c r="F67" s="31">
        <v>1092800</v>
      </c>
      <c r="G67" s="31">
        <v>0.12099470758874201</v>
      </c>
      <c r="H67" s="31">
        <f t="shared" si="9"/>
        <v>-9.4159472392270072E-3</v>
      </c>
      <c r="I67" s="31">
        <v>105950</v>
      </c>
      <c r="J67" s="31">
        <v>98.1</v>
      </c>
      <c r="K67" s="31">
        <f t="shared" si="2"/>
        <v>2.9380902413431276E-2</v>
      </c>
      <c r="L67" s="31">
        <f t="shared" si="3"/>
        <v>2.8957555911160976E-2</v>
      </c>
      <c r="M67" s="31">
        <v>91.9</v>
      </c>
      <c r="N67" s="31">
        <f t="shared" si="10"/>
        <v>-4.1710114702815382E-2</v>
      </c>
      <c r="O67" s="31">
        <f t="shared" si="11"/>
        <v>-4.2604952527751115E-2</v>
      </c>
      <c r="P67" s="31">
        <v>365382</v>
      </c>
      <c r="Q67" s="31">
        <f t="shared" si="4"/>
        <v>2.1818893674142803E-2</v>
      </c>
      <c r="R67" s="31">
        <v>3365.9</v>
      </c>
      <c r="S67" s="31">
        <v>168.1</v>
      </c>
      <c r="T67" s="31">
        <v>3197.8</v>
      </c>
      <c r="U67" s="31">
        <v>4.9942069277361403E-2</v>
      </c>
      <c r="V67" s="31">
        <f t="shared" si="5"/>
        <v>43.300000000000182</v>
      </c>
      <c r="W67" s="31">
        <v>16155.78</v>
      </c>
      <c r="X67" s="31">
        <f t="shared" ref="X67:X130" si="12">W67/W66-1</f>
        <v>-7.1855750769538318E-2</v>
      </c>
      <c r="Y67" s="31">
        <f t="shared" ref="Y67:Y130" si="13">LOG(W67/W66,EXP(1))</f>
        <v>-7.4568117294533054E-2</v>
      </c>
      <c r="Z67" s="31">
        <v>502362.5</v>
      </c>
      <c r="AA67" s="31">
        <f t="shared" si="6"/>
        <v>3331.5</v>
      </c>
      <c r="AB67" s="31">
        <f t="shared" si="7"/>
        <v>6.6759379677816533E-3</v>
      </c>
      <c r="AC67" s="31">
        <f t="shared" si="8"/>
        <v>6.6537525780275483E-3</v>
      </c>
    </row>
    <row r="68" spans="1:29">
      <c r="A68" s="30">
        <v>36799</v>
      </c>
      <c r="B68" s="41">
        <v>2000</v>
      </c>
      <c r="C68" s="31" t="s">
        <v>99</v>
      </c>
      <c r="D68" s="31">
        <v>23900</v>
      </c>
      <c r="E68" s="31">
        <v>9053600</v>
      </c>
      <c r="F68" s="31">
        <v>1010600</v>
      </c>
      <c r="G68" s="31">
        <v>0.111624105328267</v>
      </c>
      <c r="H68" s="31">
        <f t="shared" si="9"/>
        <v>-9.3706022604750083E-3</v>
      </c>
      <c r="I68" s="31">
        <v>105950</v>
      </c>
      <c r="J68" s="31">
        <v>98.8</v>
      </c>
      <c r="K68" s="31">
        <f t="shared" ref="K68:K131" si="14">J68/J67-1</f>
        <v>7.135575942915473E-3</v>
      </c>
      <c r="L68" s="31">
        <f t="shared" ref="L68:L131" si="15">LOG(J68/J67,EXP(1))</f>
        <v>7.1102381825048121E-3</v>
      </c>
      <c r="M68" s="31">
        <v>85.8</v>
      </c>
      <c r="N68" s="31">
        <f t="shared" si="10"/>
        <v>-6.6376496191512646E-2</v>
      </c>
      <c r="O68" s="31">
        <f t="shared" si="11"/>
        <v>-6.8682022867724915E-2</v>
      </c>
      <c r="P68" s="31">
        <v>388058</v>
      </c>
      <c r="Q68" s="31">
        <f t="shared" ref="Q68:Q131" si="16">P68/P67-1</f>
        <v>6.2061075805595278E-2</v>
      </c>
      <c r="R68" s="31">
        <v>3391.6</v>
      </c>
      <c r="S68" s="31">
        <v>167.2</v>
      </c>
      <c r="T68" s="31">
        <v>3224.4</v>
      </c>
      <c r="U68" s="31">
        <v>4.9298263985717197E-2</v>
      </c>
      <c r="V68" s="31">
        <f t="shared" ref="V68:V131" si="17">T68-T67</f>
        <v>26.599999999999909</v>
      </c>
      <c r="W68" s="31">
        <v>15648.98</v>
      </c>
      <c r="X68" s="31">
        <f t="shared" si="12"/>
        <v>-3.1369577946716354E-2</v>
      </c>
      <c r="Y68" s="31">
        <f t="shared" si="13"/>
        <v>-3.1872141233180114E-2</v>
      </c>
      <c r="Z68" s="31">
        <v>505694</v>
      </c>
      <c r="AA68" s="31">
        <f t="shared" ref="AA68:AA131" si="18">Z68-Z67</f>
        <v>3331.5</v>
      </c>
      <c r="AB68" s="31">
        <f t="shared" ref="AB68:AB131" si="19">Z68/Z67-1</f>
        <v>6.6316653810745141E-3</v>
      </c>
      <c r="AC68" s="31">
        <f t="shared" ref="AC68:AC131" si="20">LOG(Z68/Z67,EXP(1))</f>
        <v>6.6097726251970572E-3</v>
      </c>
    </row>
    <row r="69" spans="1:29">
      <c r="A69" s="30">
        <v>36891</v>
      </c>
      <c r="B69" s="41">
        <v>2000</v>
      </c>
      <c r="C69" s="31" t="s">
        <v>100</v>
      </c>
      <c r="D69" s="31">
        <v>23900</v>
      </c>
      <c r="E69" s="31">
        <v>9075400</v>
      </c>
      <c r="F69" s="31">
        <v>928400</v>
      </c>
      <c r="G69" s="31">
        <v>0.10229852127729901</v>
      </c>
      <c r="H69" s="31">
        <f t="shared" si="9"/>
        <v>-9.3255840509679916E-3</v>
      </c>
      <c r="I69" s="31">
        <v>105950</v>
      </c>
      <c r="J69" s="31">
        <v>101.6</v>
      </c>
      <c r="K69" s="31">
        <f t="shared" si="14"/>
        <v>2.8340080971659853E-2</v>
      </c>
      <c r="L69" s="31">
        <f t="shared" si="15"/>
        <v>2.7945930390559322E-2</v>
      </c>
      <c r="M69" s="31">
        <v>86</v>
      </c>
      <c r="N69" s="31">
        <f t="shared" si="10"/>
        <v>2.3310023310023631E-3</v>
      </c>
      <c r="O69" s="31">
        <f t="shared" si="11"/>
        <v>2.3282897595911681E-3</v>
      </c>
      <c r="P69" s="31">
        <v>397295</v>
      </c>
      <c r="Q69" s="31">
        <f t="shared" si="16"/>
        <v>2.3803142829164736E-2</v>
      </c>
      <c r="R69" s="31">
        <v>3402.2</v>
      </c>
      <c r="S69" s="31">
        <v>149.6</v>
      </c>
      <c r="T69" s="31">
        <v>3252.6</v>
      </c>
      <c r="U69" s="31">
        <v>4.3971550247064797E-2</v>
      </c>
      <c r="V69" s="31">
        <f t="shared" si="17"/>
        <v>28.199999999999818</v>
      </c>
      <c r="W69" s="31">
        <v>15095.53</v>
      </c>
      <c r="X69" s="31">
        <f t="shared" si="12"/>
        <v>-3.5366522290909641E-2</v>
      </c>
      <c r="Y69" s="31">
        <f t="shared" si="13"/>
        <v>-3.6007065636960885E-2</v>
      </c>
      <c r="Z69" s="31">
        <v>509025.5</v>
      </c>
      <c r="AA69" s="31">
        <f t="shared" si="18"/>
        <v>3331.5</v>
      </c>
      <c r="AB69" s="31">
        <f t="shared" si="19"/>
        <v>6.587976127855999E-3</v>
      </c>
      <c r="AC69" s="31">
        <f t="shared" si="20"/>
        <v>6.5663702538664975E-3</v>
      </c>
    </row>
    <row r="70" spans="1:29">
      <c r="A70" s="30">
        <v>36981</v>
      </c>
      <c r="B70" s="41">
        <v>2001</v>
      </c>
      <c r="C70" s="31" t="s">
        <v>97</v>
      </c>
      <c r="D70" s="31">
        <v>19050</v>
      </c>
      <c r="E70" s="31">
        <v>9096975</v>
      </c>
      <c r="F70" s="31">
        <v>949425</v>
      </c>
      <c r="G70" s="31">
        <v>0.104367111045155</v>
      </c>
      <c r="H70" s="31">
        <f t="shared" si="9"/>
        <v>2.0685897678559967E-3</v>
      </c>
      <c r="I70" s="31">
        <v>700</v>
      </c>
      <c r="J70" s="31">
        <v>104.6</v>
      </c>
      <c r="K70" s="31">
        <f t="shared" si="14"/>
        <v>2.9527559055118058E-2</v>
      </c>
      <c r="L70" s="31">
        <f t="shared" si="15"/>
        <v>2.9100016486440956E-2</v>
      </c>
      <c r="M70" s="31">
        <v>85.5</v>
      </c>
      <c r="N70" s="31">
        <f t="shared" si="10"/>
        <v>-5.8139534883721034E-3</v>
      </c>
      <c r="O70" s="31">
        <f t="shared" si="11"/>
        <v>-5.8309203107932096E-3</v>
      </c>
      <c r="P70" s="31">
        <v>364910</v>
      </c>
      <c r="Q70" s="31">
        <f t="shared" si="16"/>
        <v>-8.1513736644055479E-2</v>
      </c>
      <c r="R70" s="31">
        <v>3406.5</v>
      </c>
      <c r="S70" s="31">
        <v>150.1</v>
      </c>
      <c r="T70" s="31">
        <v>3256.4</v>
      </c>
      <c r="U70" s="31">
        <v>4.4062822869078401E-2</v>
      </c>
      <c r="V70" s="31">
        <f t="shared" si="17"/>
        <v>3.8000000000001819</v>
      </c>
      <c r="W70" s="31">
        <v>12760.64</v>
      </c>
      <c r="X70" s="31">
        <f t="shared" si="12"/>
        <v>-0.15467426450081589</v>
      </c>
      <c r="Y70" s="31">
        <f t="shared" si="13"/>
        <v>-0.16803324010767356</v>
      </c>
      <c r="Z70" s="31">
        <v>512357</v>
      </c>
      <c r="AA70" s="31">
        <f t="shared" si="18"/>
        <v>3331.5</v>
      </c>
      <c r="AB70" s="31">
        <f t="shared" si="19"/>
        <v>6.5448587546204084E-3</v>
      </c>
      <c r="AC70" s="31">
        <f t="shared" si="20"/>
        <v>6.5235341602962486E-3</v>
      </c>
    </row>
    <row r="71" spans="1:29">
      <c r="A71" s="30">
        <v>37072</v>
      </c>
      <c r="B71" s="41">
        <v>2001</v>
      </c>
      <c r="C71" s="31" t="s">
        <v>98</v>
      </c>
      <c r="D71" s="31">
        <v>19050</v>
      </c>
      <c r="E71" s="31">
        <v>9118550</v>
      </c>
      <c r="F71" s="31">
        <v>970450</v>
      </c>
      <c r="G71" s="31">
        <v>0.10642591201451999</v>
      </c>
      <c r="H71" s="31">
        <f t="shared" si="9"/>
        <v>2.0588009693649906E-3</v>
      </c>
      <c r="I71" s="31">
        <v>700</v>
      </c>
      <c r="J71" s="31">
        <v>103.2</v>
      </c>
      <c r="K71" s="31">
        <f t="shared" si="14"/>
        <v>-1.338432122370925E-2</v>
      </c>
      <c r="L71" s="31">
        <f t="shared" si="15"/>
        <v>-1.3474698583360046E-2</v>
      </c>
      <c r="M71" s="31">
        <v>82.1</v>
      </c>
      <c r="N71" s="31">
        <f t="shared" si="10"/>
        <v>-3.9766081871345116E-2</v>
      </c>
      <c r="O71" s="31">
        <f t="shared" si="11"/>
        <v>-4.0578359484332083E-2</v>
      </c>
      <c r="P71" s="31">
        <v>369404</v>
      </c>
      <c r="Q71" s="31">
        <f t="shared" si="16"/>
        <v>1.23153654325725E-2</v>
      </c>
      <c r="R71" s="31">
        <v>3412.7</v>
      </c>
      <c r="S71" s="31">
        <v>153.1</v>
      </c>
      <c r="T71" s="31">
        <v>3259.6</v>
      </c>
      <c r="U71" s="31">
        <v>4.4861842029488501E-2</v>
      </c>
      <c r="V71" s="31">
        <f t="shared" si="17"/>
        <v>3.1999999999998181</v>
      </c>
      <c r="W71" s="31">
        <v>13042.53</v>
      </c>
      <c r="X71" s="31">
        <f t="shared" si="12"/>
        <v>2.2090584798254653E-2</v>
      </c>
      <c r="Y71" s="31">
        <f t="shared" si="13"/>
        <v>2.1850122685629782E-2</v>
      </c>
      <c r="Z71" s="31">
        <v>511280.75</v>
      </c>
      <c r="AA71" s="31">
        <f t="shared" si="18"/>
        <v>-1076.25</v>
      </c>
      <c r="AB71" s="31">
        <f t="shared" si="19"/>
        <v>-2.1005861147598281E-3</v>
      </c>
      <c r="AC71" s="31">
        <f t="shared" si="20"/>
        <v>-2.102795440233726E-3</v>
      </c>
    </row>
    <row r="72" spans="1:29">
      <c r="A72" s="30">
        <v>37164</v>
      </c>
      <c r="B72" s="41">
        <v>2001</v>
      </c>
      <c r="C72" s="31" t="s">
        <v>99</v>
      </c>
      <c r="D72" s="31">
        <v>19050</v>
      </c>
      <c r="E72" s="31">
        <v>9140125</v>
      </c>
      <c r="F72" s="31">
        <v>991475</v>
      </c>
      <c r="G72" s="31">
        <v>0.108474993503918</v>
      </c>
      <c r="H72" s="31">
        <f t="shared" si="9"/>
        <v>2.0490814893980025E-3</v>
      </c>
      <c r="I72" s="31">
        <v>700</v>
      </c>
      <c r="J72" s="31">
        <v>100.6</v>
      </c>
      <c r="K72" s="31">
        <f t="shared" si="14"/>
        <v>-2.5193798449612448E-2</v>
      </c>
      <c r="L72" s="31">
        <f t="shared" si="15"/>
        <v>-2.5516595381823572E-2</v>
      </c>
      <c r="M72" s="31">
        <v>76.099999999999994</v>
      </c>
      <c r="N72" s="31">
        <f t="shared" si="10"/>
        <v>-7.3081607795371539E-2</v>
      </c>
      <c r="O72" s="31">
        <f t="shared" si="11"/>
        <v>-7.5889751590742432E-2</v>
      </c>
      <c r="P72" s="31">
        <v>388518</v>
      </c>
      <c r="Q72" s="31">
        <f t="shared" si="16"/>
        <v>5.1742807332892937E-2</v>
      </c>
      <c r="R72" s="31">
        <v>3438.1</v>
      </c>
      <c r="S72" s="31">
        <v>185.6</v>
      </c>
      <c r="T72" s="31">
        <v>3252.5</v>
      </c>
      <c r="U72" s="31">
        <v>5.39833049741743E-2</v>
      </c>
      <c r="V72" s="31">
        <f t="shared" si="17"/>
        <v>-7.0999999999999091</v>
      </c>
      <c r="W72" s="31">
        <v>9950.7000000000007</v>
      </c>
      <c r="X72" s="31">
        <f t="shared" si="12"/>
        <v>-0.23705753408272778</v>
      </c>
      <c r="Y72" s="31">
        <f t="shared" si="13"/>
        <v>-0.27057265562955179</v>
      </c>
      <c r="Z72" s="31">
        <v>510204.5</v>
      </c>
      <c r="AA72" s="31">
        <f t="shared" si="18"/>
        <v>-1076.25</v>
      </c>
      <c r="AB72" s="31">
        <f t="shared" si="19"/>
        <v>-2.1050078650526327E-3</v>
      </c>
      <c r="AC72" s="31">
        <f t="shared" si="20"/>
        <v>-2.107226508162841E-3</v>
      </c>
    </row>
    <row r="73" spans="1:29">
      <c r="A73" s="30">
        <v>37256</v>
      </c>
      <c r="B73" s="41">
        <v>2001</v>
      </c>
      <c r="C73" s="31" t="s">
        <v>100</v>
      </c>
      <c r="D73" s="31">
        <v>19050</v>
      </c>
      <c r="E73" s="31">
        <v>9161700</v>
      </c>
      <c r="F73" s="31">
        <v>1012500</v>
      </c>
      <c r="G73" s="31">
        <v>0.110514424178919</v>
      </c>
      <c r="H73" s="31">
        <f t="shared" si="9"/>
        <v>2.0394306750010083E-3</v>
      </c>
      <c r="I73" s="31">
        <v>700</v>
      </c>
      <c r="J73" s="31">
        <v>95.6</v>
      </c>
      <c r="K73" s="31">
        <f t="shared" si="14"/>
        <v>-4.9701789264413487E-2</v>
      </c>
      <c r="L73" s="31">
        <f t="shared" si="15"/>
        <v>-5.0979437608283197E-2</v>
      </c>
      <c r="M73" s="31">
        <v>71.2</v>
      </c>
      <c r="N73" s="31">
        <f t="shared" si="10"/>
        <v>-6.4388961892246965E-2</v>
      </c>
      <c r="O73" s="31">
        <f t="shared" si="11"/>
        <v>-6.6555446449709982E-2</v>
      </c>
      <c r="P73" s="31">
        <v>393942</v>
      </c>
      <c r="Q73" s="31">
        <f t="shared" si="16"/>
        <v>1.3960743131592457E-2</v>
      </c>
      <c r="R73" s="31">
        <v>3446.1</v>
      </c>
      <c r="S73" s="31">
        <v>209.6</v>
      </c>
      <c r="T73" s="31">
        <v>3236.5</v>
      </c>
      <c r="U73" s="31">
        <v>6.0822378968639998E-2</v>
      </c>
      <c r="V73" s="31">
        <f t="shared" si="17"/>
        <v>-16</v>
      </c>
      <c r="W73" s="31">
        <v>11397.21</v>
      </c>
      <c r="X73" s="31">
        <f t="shared" si="12"/>
        <v>0.14536766257650191</v>
      </c>
      <c r="Y73" s="31">
        <f t="shared" si="13"/>
        <v>0.13572568815066974</v>
      </c>
      <c r="Z73" s="31">
        <v>509128.25</v>
      </c>
      <c r="AA73" s="31">
        <f t="shared" si="18"/>
        <v>-1076.25</v>
      </c>
      <c r="AB73" s="31">
        <f t="shared" si="19"/>
        <v>-2.1094482702523898E-3</v>
      </c>
      <c r="AC73" s="31">
        <f t="shared" si="20"/>
        <v>-2.1116762900679309E-3</v>
      </c>
    </row>
    <row r="74" spans="1:29">
      <c r="A74" s="30">
        <v>37346</v>
      </c>
      <c r="B74" s="41">
        <v>2002</v>
      </c>
      <c r="C74" s="31" t="s">
        <v>97</v>
      </c>
      <c r="D74" s="31">
        <v>41400</v>
      </c>
      <c r="E74" s="31">
        <v>9192900</v>
      </c>
      <c r="F74" s="31">
        <v>1053000</v>
      </c>
      <c r="G74" s="31">
        <v>0.114544920536501</v>
      </c>
      <c r="H74" s="31">
        <f t="shared" si="9"/>
        <v>4.0304963575820002E-3</v>
      </c>
      <c r="I74" s="31">
        <v>50</v>
      </c>
      <c r="J74" s="31">
        <v>89.6</v>
      </c>
      <c r="K74" s="31">
        <f t="shared" si="14"/>
        <v>-6.2761506276150625E-2</v>
      </c>
      <c r="L74" s="31">
        <f t="shared" si="15"/>
        <v>-6.4817500076470816E-2</v>
      </c>
      <c r="M74" s="31">
        <v>71.2</v>
      </c>
      <c r="N74" s="31">
        <f t="shared" si="10"/>
        <v>0</v>
      </c>
      <c r="O74" s="31">
        <f t="shared" si="11"/>
        <v>0</v>
      </c>
      <c r="P74" s="31">
        <v>362789</v>
      </c>
      <c r="Q74" s="31">
        <f t="shared" si="16"/>
        <v>-7.9080169161957814E-2</v>
      </c>
      <c r="R74" s="31">
        <v>3450.4</v>
      </c>
      <c r="S74" s="31">
        <v>236.5</v>
      </c>
      <c r="T74" s="31">
        <v>3213.9</v>
      </c>
      <c r="U74" s="31">
        <v>6.8542779588926198E-2</v>
      </c>
      <c r="V74" s="31">
        <f t="shared" si="17"/>
        <v>-22.599999999999909</v>
      </c>
      <c r="W74" s="31">
        <v>11032.92</v>
      </c>
      <c r="X74" s="31">
        <f t="shared" si="12"/>
        <v>-3.1963085702553462E-2</v>
      </c>
      <c r="Y74" s="31">
        <f t="shared" si="13"/>
        <v>-3.2485057827865448E-2</v>
      </c>
      <c r="Z74" s="31">
        <v>508052</v>
      </c>
      <c r="AA74" s="31">
        <f t="shared" si="18"/>
        <v>-1076.25</v>
      </c>
      <c r="AB74" s="31">
        <f t="shared" si="19"/>
        <v>-2.1139074486634657E-3</v>
      </c>
      <c r="AC74" s="31">
        <f t="shared" si="20"/>
        <v>-2.1161449047537085E-3</v>
      </c>
    </row>
    <row r="75" spans="1:29">
      <c r="A75" s="30">
        <v>37437</v>
      </c>
      <c r="B75" s="41">
        <v>2002</v>
      </c>
      <c r="C75" s="31" t="s">
        <v>98</v>
      </c>
      <c r="D75" s="31">
        <v>41400</v>
      </c>
      <c r="E75" s="31">
        <v>9224100</v>
      </c>
      <c r="F75" s="31">
        <v>1093500</v>
      </c>
      <c r="G75" s="31">
        <v>0.118548151039126</v>
      </c>
      <c r="H75" s="31">
        <f t="shared" ref="H75:H138" si="21">G75-G74</f>
        <v>4.0032305026249937E-3</v>
      </c>
      <c r="I75" s="31">
        <v>50</v>
      </c>
      <c r="J75" s="31">
        <v>85.4</v>
      </c>
      <c r="K75" s="31">
        <f t="shared" si="14"/>
        <v>-4.6874999999999889E-2</v>
      </c>
      <c r="L75" s="31">
        <f t="shared" si="15"/>
        <v>-4.8009219186360488E-2</v>
      </c>
      <c r="M75" s="31">
        <v>68.8</v>
      </c>
      <c r="N75" s="31">
        <f t="shared" ref="N75:N138" si="22">M75/M74-1</f>
        <v>-3.3707865168539408E-2</v>
      </c>
      <c r="O75" s="31">
        <f t="shared" ref="O75:O138" si="23">LOG(M75/M74,EXP(1))</f>
        <v>-3.4289073478632193E-2</v>
      </c>
      <c r="P75" s="31">
        <v>371237</v>
      </c>
      <c r="Q75" s="31">
        <f t="shared" si="16"/>
        <v>2.3286262813922098E-2</v>
      </c>
      <c r="R75" s="31">
        <v>3452.1</v>
      </c>
      <c r="S75" s="31">
        <v>261.5</v>
      </c>
      <c r="T75" s="31">
        <v>3190.6</v>
      </c>
      <c r="U75" s="31">
        <v>7.5750990006790794E-2</v>
      </c>
      <c r="V75" s="31">
        <f t="shared" si="17"/>
        <v>-23.300000000000182</v>
      </c>
      <c r="W75" s="31">
        <v>10598.55</v>
      </c>
      <c r="X75" s="31">
        <f t="shared" si="12"/>
        <v>-3.9370357076821128E-2</v>
      </c>
      <c r="Y75" s="31">
        <f t="shared" si="13"/>
        <v>-4.0166331469280649E-2</v>
      </c>
      <c r="Z75" s="31">
        <v>507100.5</v>
      </c>
      <c r="AA75" s="31">
        <f t="shared" si="18"/>
        <v>-951.5</v>
      </c>
      <c r="AB75" s="31">
        <f t="shared" si="19"/>
        <v>-1.8728397880531933E-3</v>
      </c>
      <c r="AC75" s="31">
        <f t="shared" si="20"/>
        <v>-1.8745957452492323E-3</v>
      </c>
    </row>
    <row r="76" spans="1:29">
      <c r="A76" s="30">
        <v>37529</v>
      </c>
      <c r="B76" s="41">
        <v>2002</v>
      </c>
      <c r="C76" s="31" t="s">
        <v>99</v>
      </c>
      <c r="D76" s="31">
        <v>41400</v>
      </c>
      <c r="E76" s="31">
        <v>9255300</v>
      </c>
      <c r="F76" s="31">
        <v>1134000</v>
      </c>
      <c r="G76" s="31">
        <v>0.122524391429775</v>
      </c>
      <c r="H76" s="31">
        <f t="shared" si="21"/>
        <v>3.9762403906490051E-3</v>
      </c>
      <c r="I76" s="31">
        <v>50</v>
      </c>
      <c r="J76" s="31">
        <v>84</v>
      </c>
      <c r="K76" s="31">
        <f t="shared" si="14"/>
        <v>-1.6393442622950838E-2</v>
      </c>
      <c r="L76" s="31">
        <f t="shared" si="15"/>
        <v>-1.6529301951210582E-2</v>
      </c>
      <c r="M76" s="31">
        <v>68.599999999999994</v>
      </c>
      <c r="N76" s="31">
        <f t="shared" si="22"/>
        <v>-2.9069767441860517E-3</v>
      </c>
      <c r="O76" s="31">
        <f t="shared" si="23"/>
        <v>-2.9112102074584415E-3</v>
      </c>
      <c r="P76" s="31">
        <v>397661</v>
      </c>
      <c r="Q76" s="31">
        <f t="shared" si="16"/>
        <v>7.1178250012795097E-2</v>
      </c>
      <c r="R76" s="31">
        <v>3501.6</v>
      </c>
      <c r="S76" s="31">
        <v>266.5</v>
      </c>
      <c r="T76" s="31">
        <v>3235.1</v>
      </c>
      <c r="U76" s="31">
        <v>7.6108062762043599E-2</v>
      </c>
      <c r="V76" s="31">
        <f t="shared" si="17"/>
        <v>44.5</v>
      </c>
      <c r="W76" s="31">
        <v>9072.2099999999991</v>
      </c>
      <c r="X76" s="31">
        <f t="shared" si="12"/>
        <v>-0.14401403965636816</v>
      </c>
      <c r="Y76" s="31">
        <f t="shared" si="13"/>
        <v>-0.15550130444262031</v>
      </c>
      <c r="Z76" s="31">
        <v>506149</v>
      </c>
      <c r="AA76" s="31">
        <f t="shared" si="18"/>
        <v>-951.5</v>
      </c>
      <c r="AB76" s="31">
        <f t="shared" si="19"/>
        <v>-1.8763538982903283E-3</v>
      </c>
      <c r="AC76" s="31">
        <f t="shared" si="20"/>
        <v>-1.8781164553985023E-3</v>
      </c>
    </row>
    <row r="77" spans="1:29">
      <c r="A77" s="30">
        <v>37621</v>
      </c>
      <c r="B77" s="41">
        <v>2002</v>
      </c>
      <c r="C77" s="31" t="s">
        <v>100</v>
      </c>
      <c r="D77" s="31">
        <v>41400</v>
      </c>
      <c r="E77" s="31">
        <v>9286500</v>
      </c>
      <c r="F77" s="31">
        <v>1174500</v>
      </c>
      <c r="G77" s="31">
        <v>0.12647391374576</v>
      </c>
      <c r="H77" s="31">
        <f t="shared" si="21"/>
        <v>3.949522315984999E-3</v>
      </c>
      <c r="I77" s="31">
        <v>50</v>
      </c>
      <c r="J77" s="31">
        <v>82.7</v>
      </c>
      <c r="K77" s="31">
        <f t="shared" si="14"/>
        <v>-1.5476190476190421E-2</v>
      </c>
      <c r="L77" s="31">
        <f t="shared" si="15"/>
        <v>-1.5597196813667929E-2</v>
      </c>
      <c r="M77" s="31">
        <v>64.900000000000006</v>
      </c>
      <c r="N77" s="31">
        <f t="shared" si="22"/>
        <v>-5.393586005830886E-2</v>
      </c>
      <c r="O77" s="31">
        <f t="shared" si="23"/>
        <v>-5.5444911021795044E-2</v>
      </c>
      <c r="P77" s="31">
        <v>410216</v>
      </c>
      <c r="Q77" s="31">
        <f t="shared" si="16"/>
        <v>3.1572117959769663E-2</v>
      </c>
      <c r="R77" s="31">
        <v>3492</v>
      </c>
      <c r="S77" s="31">
        <v>250.6</v>
      </c>
      <c r="T77" s="31">
        <v>3241.4</v>
      </c>
      <c r="U77" s="31">
        <v>7.1764033821167098E-2</v>
      </c>
      <c r="V77" s="31">
        <f t="shared" si="17"/>
        <v>6.3000000000001819</v>
      </c>
      <c r="W77" s="31">
        <v>9321.2900000000009</v>
      </c>
      <c r="X77" s="31">
        <f t="shared" si="12"/>
        <v>2.7455272750520843E-2</v>
      </c>
      <c r="Y77" s="31">
        <f t="shared" si="13"/>
        <v>2.7085136270977885E-2</v>
      </c>
      <c r="Z77" s="31">
        <v>505197.5</v>
      </c>
      <c r="AA77" s="31">
        <f t="shared" si="18"/>
        <v>-951.5</v>
      </c>
      <c r="AB77" s="31">
        <f t="shared" si="19"/>
        <v>-1.879881220747226E-3</v>
      </c>
      <c r="AC77" s="31">
        <f t="shared" si="20"/>
        <v>-1.8816504150470743E-3</v>
      </c>
    </row>
    <row r="78" spans="1:29">
      <c r="A78" s="30">
        <v>37711</v>
      </c>
      <c r="B78" s="41">
        <v>2003</v>
      </c>
      <c r="C78" s="31" t="s">
        <v>97</v>
      </c>
      <c r="D78" s="31">
        <v>74700</v>
      </c>
      <c r="E78" s="31">
        <v>9349675</v>
      </c>
      <c r="F78" s="31">
        <v>1214325</v>
      </c>
      <c r="G78" s="31">
        <v>0.129878846056146</v>
      </c>
      <c r="H78" s="31">
        <f t="shared" si="21"/>
        <v>3.4049323103859941E-3</v>
      </c>
      <c r="I78" s="31">
        <v>29375</v>
      </c>
      <c r="J78" s="31">
        <v>79.400000000000006</v>
      </c>
      <c r="K78" s="31">
        <f t="shared" si="14"/>
        <v>-3.9903264812575556E-2</v>
      </c>
      <c r="L78" s="31">
        <f t="shared" si="15"/>
        <v>-4.0721233776555572E-2</v>
      </c>
      <c r="M78" s="31">
        <v>62.1</v>
      </c>
      <c r="N78" s="31">
        <f t="shared" si="22"/>
        <v>-4.3143297380585532E-2</v>
      </c>
      <c r="O78" s="31">
        <f t="shared" si="23"/>
        <v>-4.4101634770611249E-2</v>
      </c>
      <c r="P78" s="31">
        <v>376841</v>
      </c>
      <c r="Q78" s="31">
        <f t="shared" si="16"/>
        <v>-8.135957641827718E-2</v>
      </c>
      <c r="R78" s="31">
        <v>3467.2</v>
      </c>
      <c r="S78" s="31">
        <v>256.39999999999998</v>
      </c>
      <c r="T78" s="31">
        <v>3210.8</v>
      </c>
      <c r="U78" s="31">
        <v>7.3950160794685096E-2</v>
      </c>
      <c r="V78" s="31">
        <f t="shared" si="17"/>
        <v>-30.599999999999909</v>
      </c>
      <c r="W78" s="31">
        <v>8634.4500000000007</v>
      </c>
      <c r="X78" s="31">
        <f t="shared" si="12"/>
        <v>-7.3685080069389564E-2</v>
      </c>
      <c r="Y78" s="31">
        <f t="shared" si="13"/>
        <v>-7.6541015834047779E-2</v>
      </c>
      <c r="Z78" s="31">
        <v>504246</v>
      </c>
      <c r="AA78" s="31">
        <f t="shared" si="18"/>
        <v>-951.5</v>
      </c>
      <c r="AB78" s="31">
        <f t="shared" si="19"/>
        <v>-1.8834218300763927E-3</v>
      </c>
      <c r="AC78" s="31">
        <f t="shared" si="20"/>
        <v>-1.8851976991287481E-3</v>
      </c>
    </row>
    <row r="79" spans="1:29">
      <c r="A79" s="30">
        <v>37802</v>
      </c>
      <c r="B79" s="41">
        <v>2003</v>
      </c>
      <c r="C79" s="31" t="s">
        <v>98</v>
      </c>
      <c r="D79" s="31">
        <v>74700</v>
      </c>
      <c r="E79" s="31">
        <v>9412850</v>
      </c>
      <c r="F79" s="31">
        <v>1254150</v>
      </c>
      <c r="G79" s="31">
        <v>0.133238073484651</v>
      </c>
      <c r="H79" s="31">
        <f t="shared" si="21"/>
        <v>3.3592274285050017E-3</v>
      </c>
      <c r="I79" s="31">
        <v>29375</v>
      </c>
      <c r="J79" s="31">
        <v>74.3</v>
      </c>
      <c r="K79" s="31">
        <f t="shared" si="14"/>
        <v>-6.4231738035264607E-2</v>
      </c>
      <c r="L79" s="31">
        <f t="shared" si="15"/>
        <v>-6.6387416529376686E-2</v>
      </c>
      <c r="M79" s="31">
        <v>59</v>
      </c>
      <c r="N79" s="31">
        <f t="shared" si="22"/>
        <v>-4.9919484702093397E-2</v>
      </c>
      <c r="O79" s="31">
        <f t="shared" si="23"/>
        <v>-5.120854503371363E-2</v>
      </c>
      <c r="P79" s="31">
        <v>369147</v>
      </c>
      <c r="Q79" s="31">
        <f t="shared" si="16"/>
        <v>-2.0417098988698146E-2</v>
      </c>
      <c r="R79" s="31">
        <v>3470.9</v>
      </c>
      <c r="S79" s="31">
        <v>296.5</v>
      </c>
      <c r="T79" s="31">
        <v>3174.4</v>
      </c>
      <c r="U79" s="31">
        <v>8.54245320643751E-2</v>
      </c>
      <c r="V79" s="31">
        <f t="shared" si="17"/>
        <v>-36.400000000000091</v>
      </c>
      <c r="W79" s="31">
        <v>9577.1200000000008</v>
      </c>
      <c r="X79" s="31">
        <f t="shared" si="12"/>
        <v>0.10917545414010155</v>
      </c>
      <c r="Y79" s="31">
        <f t="shared" si="13"/>
        <v>0.10361690517826139</v>
      </c>
      <c r="Z79" s="31">
        <v>503414.25</v>
      </c>
      <c r="AA79" s="31">
        <f t="shared" si="18"/>
        <v>-831.75</v>
      </c>
      <c r="AB79" s="31">
        <f t="shared" si="19"/>
        <v>-1.6494925096084412E-3</v>
      </c>
      <c r="AC79" s="31">
        <f t="shared" si="20"/>
        <v>-1.6508544202250191E-3</v>
      </c>
    </row>
    <row r="80" spans="1:29">
      <c r="A80" s="30">
        <v>37894</v>
      </c>
      <c r="B80" s="41">
        <v>2003</v>
      </c>
      <c r="C80" s="31" t="s">
        <v>99</v>
      </c>
      <c r="D80" s="31">
        <v>74700</v>
      </c>
      <c r="E80" s="31">
        <v>9476025</v>
      </c>
      <c r="F80" s="31">
        <v>1293975</v>
      </c>
      <c r="G80" s="31">
        <v>0.13655251015061701</v>
      </c>
      <c r="H80" s="31">
        <f t="shared" si="21"/>
        <v>3.3144366659660085E-3</v>
      </c>
      <c r="I80" s="31">
        <v>29375</v>
      </c>
      <c r="J80" s="31">
        <v>71.7</v>
      </c>
      <c r="K80" s="31">
        <f t="shared" si="14"/>
        <v>-3.4993270524898978E-2</v>
      </c>
      <c r="L80" s="31">
        <f t="shared" si="15"/>
        <v>-3.5620204118138724E-2</v>
      </c>
      <c r="M80" s="31">
        <v>61.6</v>
      </c>
      <c r="N80" s="31">
        <f t="shared" si="22"/>
        <v>4.4067796610169463E-2</v>
      </c>
      <c r="O80" s="31">
        <f t="shared" si="23"/>
        <v>4.3124426633754619E-2</v>
      </c>
      <c r="P80" s="31">
        <v>413527</v>
      </c>
      <c r="Q80" s="31">
        <f t="shared" si="16"/>
        <v>0.12022310895117672</v>
      </c>
      <c r="R80" s="31">
        <v>3473.6</v>
      </c>
      <c r="S80" s="31">
        <v>296.5</v>
      </c>
      <c r="T80" s="31">
        <v>3177.1</v>
      </c>
      <c r="U80" s="31">
        <v>8.5358127494312902E-2</v>
      </c>
      <c r="V80" s="31">
        <f t="shared" si="17"/>
        <v>2.6999999999998181</v>
      </c>
      <c r="W80" s="31">
        <v>11229.87</v>
      </c>
      <c r="X80" s="31">
        <f t="shared" si="12"/>
        <v>0.17257275673688954</v>
      </c>
      <c r="Y80" s="31">
        <f t="shared" si="13"/>
        <v>0.15920027206717466</v>
      </c>
      <c r="Z80" s="31">
        <v>502582.5</v>
      </c>
      <c r="AA80" s="31">
        <f t="shared" si="18"/>
        <v>-831.75</v>
      </c>
      <c r="AB80" s="31">
        <f t="shared" si="19"/>
        <v>-1.6522178305441448E-3</v>
      </c>
      <c r="AC80" s="31">
        <f t="shared" si="20"/>
        <v>-1.6535842477105424E-3</v>
      </c>
    </row>
    <row r="81" spans="1:29">
      <c r="A81" s="30">
        <v>37986</v>
      </c>
      <c r="B81" s="41">
        <v>2003</v>
      </c>
      <c r="C81" s="31" t="s">
        <v>100</v>
      </c>
      <c r="D81" s="31">
        <v>74700</v>
      </c>
      <c r="E81" s="31">
        <v>9539200</v>
      </c>
      <c r="F81" s="31">
        <v>1333800</v>
      </c>
      <c r="G81" s="31">
        <v>0.13982304595773201</v>
      </c>
      <c r="H81" s="31">
        <f t="shared" si="21"/>
        <v>3.2705358071150048E-3</v>
      </c>
      <c r="I81" s="31">
        <v>29375</v>
      </c>
      <c r="J81" s="31">
        <v>73.099999999999994</v>
      </c>
      <c r="K81" s="31">
        <f t="shared" si="14"/>
        <v>1.9525801952580135E-2</v>
      </c>
      <c r="L81" s="31">
        <f t="shared" si="15"/>
        <v>1.9337619150158088E-2</v>
      </c>
      <c r="M81" s="31">
        <v>67.5</v>
      </c>
      <c r="N81" s="31">
        <f t="shared" si="22"/>
        <v>9.5779220779220742E-2</v>
      </c>
      <c r="O81" s="31">
        <f t="shared" si="23"/>
        <v>9.1465727339010011E-2</v>
      </c>
      <c r="P81" s="31">
        <v>429513</v>
      </c>
      <c r="Q81" s="31">
        <f t="shared" si="16"/>
        <v>3.8657693451697339E-2</v>
      </c>
      <c r="R81" s="31">
        <v>3478.3</v>
      </c>
      <c r="S81" s="31">
        <v>251.1</v>
      </c>
      <c r="T81" s="31">
        <v>3227.2</v>
      </c>
      <c r="U81" s="31">
        <v>7.2190438598910903E-2</v>
      </c>
      <c r="V81" s="31">
        <f t="shared" si="17"/>
        <v>50.099999999999909</v>
      </c>
      <c r="W81" s="31">
        <v>12575.94</v>
      </c>
      <c r="X81" s="31">
        <f t="shared" si="12"/>
        <v>0.11986514536677628</v>
      </c>
      <c r="Y81" s="31">
        <f t="shared" si="13"/>
        <v>0.11320827213510699</v>
      </c>
      <c r="Z81" s="31">
        <v>501750.75</v>
      </c>
      <c r="AA81" s="31">
        <f t="shared" si="18"/>
        <v>-831.75</v>
      </c>
      <c r="AB81" s="31">
        <f t="shared" si="19"/>
        <v>-1.6549521720314875E-3</v>
      </c>
      <c r="AC81" s="31">
        <f t="shared" si="20"/>
        <v>-1.6563231181529708E-3</v>
      </c>
    </row>
    <row r="82" spans="1:29">
      <c r="A82" s="30">
        <v>38077</v>
      </c>
      <c r="B82" s="41">
        <v>2004</v>
      </c>
      <c r="C82" s="31" t="s">
        <v>97</v>
      </c>
      <c r="D82" s="31">
        <v>69875</v>
      </c>
      <c r="E82" s="31">
        <v>9603125</v>
      </c>
      <c r="F82" s="31">
        <v>1310325</v>
      </c>
      <c r="G82" s="31">
        <v>0.13644777090790799</v>
      </c>
      <c r="H82" s="31">
        <f t="shared" si="21"/>
        <v>-3.3752750498240169E-3</v>
      </c>
      <c r="I82" s="31">
        <v>93350</v>
      </c>
      <c r="J82" s="31">
        <v>74.3</v>
      </c>
      <c r="K82" s="31">
        <f t="shared" si="14"/>
        <v>1.6415868673050671E-2</v>
      </c>
      <c r="L82" s="31">
        <f t="shared" si="15"/>
        <v>1.6282584967980716E-2</v>
      </c>
      <c r="M82" s="31">
        <v>88.6</v>
      </c>
      <c r="N82" s="31">
        <f t="shared" si="22"/>
        <v>0.31259259259259253</v>
      </c>
      <c r="O82" s="31">
        <f t="shared" si="23"/>
        <v>0.2720042597325511</v>
      </c>
      <c r="P82" s="31">
        <v>406642</v>
      </c>
      <c r="Q82" s="31">
        <f t="shared" si="16"/>
        <v>-5.3248679318204539E-2</v>
      </c>
      <c r="R82" s="31">
        <v>3497.3</v>
      </c>
      <c r="S82" s="31">
        <v>247.9</v>
      </c>
      <c r="T82" s="31">
        <v>3249.4</v>
      </c>
      <c r="U82" s="31">
        <v>7.0883250060157305E-2</v>
      </c>
      <c r="V82" s="31">
        <f t="shared" si="17"/>
        <v>22.200000000000273</v>
      </c>
      <c r="W82" s="31">
        <v>12681.67</v>
      </c>
      <c r="X82" s="31">
        <f t="shared" si="12"/>
        <v>8.4073238262905026E-3</v>
      </c>
      <c r="Y82" s="31">
        <f t="shared" si="13"/>
        <v>8.3721791238677117E-3</v>
      </c>
      <c r="Z82" s="31">
        <v>500919</v>
      </c>
      <c r="AA82" s="31">
        <f t="shared" si="18"/>
        <v>-831.75</v>
      </c>
      <c r="AB82" s="31">
        <f t="shared" si="19"/>
        <v>-1.6576955789303627E-3</v>
      </c>
      <c r="AC82" s="31">
        <f t="shared" si="20"/>
        <v>-1.6590710765609677E-3</v>
      </c>
    </row>
    <row r="83" spans="1:29">
      <c r="A83" s="30">
        <v>38168</v>
      </c>
      <c r="B83" s="41">
        <v>2004</v>
      </c>
      <c r="C83" s="31" t="s">
        <v>98</v>
      </c>
      <c r="D83" s="31">
        <v>69875</v>
      </c>
      <c r="E83" s="31">
        <v>9667050</v>
      </c>
      <c r="F83" s="31">
        <v>1286850</v>
      </c>
      <c r="G83" s="31">
        <v>0.13311713501016301</v>
      </c>
      <c r="H83" s="31">
        <f t="shared" si="21"/>
        <v>-3.3306358977449879E-3</v>
      </c>
      <c r="I83" s="31">
        <v>93350</v>
      </c>
      <c r="J83" s="31">
        <v>76.8</v>
      </c>
      <c r="K83" s="31">
        <f t="shared" si="14"/>
        <v>3.3647375504710642E-2</v>
      </c>
      <c r="L83" s="31">
        <f t="shared" si="15"/>
        <v>3.3093688429913011E-2</v>
      </c>
      <c r="M83" s="31">
        <v>97.2</v>
      </c>
      <c r="N83" s="31">
        <f t="shared" si="22"/>
        <v>9.7065462753950449E-2</v>
      </c>
      <c r="O83" s="31">
        <f t="shared" si="23"/>
        <v>9.2638853855358222E-2</v>
      </c>
      <c r="P83" s="31">
        <v>413910</v>
      </c>
      <c r="Q83" s="31">
        <f t="shared" si="16"/>
        <v>1.7873215260597819E-2</v>
      </c>
      <c r="R83" s="31">
        <v>3509.6</v>
      </c>
      <c r="S83" s="31">
        <v>238.9</v>
      </c>
      <c r="T83" s="31">
        <v>3270.7</v>
      </c>
      <c r="U83" s="31">
        <v>6.8070431744068099E-2</v>
      </c>
      <c r="V83" s="31">
        <f t="shared" si="17"/>
        <v>21.299999999999727</v>
      </c>
      <c r="W83" s="31">
        <v>12285.75</v>
      </c>
      <c r="X83" s="31">
        <f t="shared" si="12"/>
        <v>-3.1219862999116055E-2</v>
      </c>
      <c r="Y83" s="31">
        <f t="shared" si="13"/>
        <v>-3.1717589636257468E-2</v>
      </c>
      <c r="Z83" s="31">
        <v>507051</v>
      </c>
      <c r="AA83" s="31">
        <f t="shared" si="18"/>
        <v>6132</v>
      </c>
      <c r="AB83" s="31">
        <f t="shared" si="19"/>
        <v>1.2241500122774251E-2</v>
      </c>
      <c r="AC83" s="31">
        <f t="shared" si="20"/>
        <v>1.2167178881071716E-2</v>
      </c>
    </row>
    <row r="84" spans="1:29">
      <c r="A84" s="30">
        <v>38260</v>
      </c>
      <c r="B84" s="41">
        <v>2004</v>
      </c>
      <c r="C84" s="31" t="s">
        <v>99</v>
      </c>
      <c r="D84" s="31">
        <v>69875</v>
      </c>
      <c r="E84" s="31">
        <v>9730975</v>
      </c>
      <c r="F84" s="31">
        <v>1263375</v>
      </c>
      <c r="G84" s="31">
        <v>0.12983025853010599</v>
      </c>
      <c r="H84" s="31">
        <f t="shared" si="21"/>
        <v>-3.286876480057016E-3</v>
      </c>
      <c r="I84" s="31">
        <v>93350</v>
      </c>
      <c r="J84" s="31">
        <v>79</v>
      </c>
      <c r="K84" s="31">
        <f t="shared" si="14"/>
        <v>2.8645833333333481E-2</v>
      </c>
      <c r="L84" s="31">
        <f t="shared" si="15"/>
        <v>2.8243212313395154E-2</v>
      </c>
      <c r="M84" s="31">
        <v>99.4</v>
      </c>
      <c r="N84" s="31">
        <f t="shared" si="22"/>
        <v>2.2633744855967031E-2</v>
      </c>
      <c r="O84" s="31">
        <f t="shared" si="23"/>
        <v>2.2381402196134912E-2</v>
      </c>
      <c r="P84" s="31">
        <v>442088</v>
      </c>
      <c r="Q84" s="31">
        <f t="shared" si="16"/>
        <v>6.8077601410934774E-2</v>
      </c>
      <c r="R84" s="31">
        <v>3519.6</v>
      </c>
      <c r="S84" s="31">
        <v>247.3</v>
      </c>
      <c r="T84" s="31">
        <v>3272.3</v>
      </c>
      <c r="U84" s="31">
        <v>7.02636652432298E-2</v>
      </c>
      <c r="V84" s="31">
        <f t="shared" si="17"/>
        <v>1.6000000000003638</v>
      </c>
      <c r="W84" s="31">
        <v>13120.03</v>
      </c>
      <c r="X84" s="31">
        <f t="shared" si="12"/>
        <v>6.7906314225830711E-2</v>
      </c>
      <c r="Y84" s="31">
        <f t="shared" si="13"/>
        <v>6.5700015927981206E-2</v>
      </c>
      <c r="Z84" s="31">
        <v>513183</v>
      </c>
      <c r="AA84" s="31">
        <f t="shared" si="18"/>
        <v>6132</v>
      </c>
      <c r="AB84" s="31">
        <f t="shared" si="19"/>
        <v>1.2093458054515116E-2</v>
      </c>
      <c r="AC84" s="31">
        <f t="shared" si="20"/>
        <v>1.2020916457528579E-2</v>
      </c>
    </row>
    <row r="85" spans="1:29">
      <c r="A85" s="30">
        <v>38352</v>
      </c>
      <c r="B85" s="41">
        <v>2004</v>
      </c>
      <c r="C85" s="31" t="s">
        <v>100</v>
      </c>
      <c r="D85" s="31">
        <v>69875</v>
      </c>
      <c r="E85" s="31">
        <v>9794900</v>
      </c>
      <c r="F85" s="31">
        <v>1239900</v>
      </c>
      <c r="G85" s="31">
        <v>0.12658628469918001</v>
      </c>
      <c r="H85" s="31">
        <f t="shared" si="21"/>
        <v>-3.243973830925978E-3</v>
      </c>
      <c r="I85" s="31">
        <v>93350</v>
      </c>
      <c r="J85" s="31">
        <v>82.1</v>
      </c>
      <c r="K85" s="31">
        <f t="shared" si="14"/>
        <v>3.9240506329113911E-2</v>
      </c>
      <c r="L85" s="31">
        <f t="shared" si="15"/>
        <v>3.8490163991361029E-2</v>
      </c>
      <c r="M85" s="31">
        <v>112</v>
      </c>
      <c r="N85" s="31">
        <f t="shared" si="22"/>
        <v>0.12676056338028152</v>
      </c>
      <c r="O85" s="31">
        <f t="shared" si="23"/>
        <v>0.11934675763256604</v>
      </c>
      <c r="P85" s="31">
        <v>464633</v>
      </c>
      <c r="Q85" s="31">
        <f t="shared" si="16"/>
        <v>5.0996634154286014E-2</v>
      </c>
      <c r="R85" s="31">
        <v>3537.2</v>
      </c>
      <c r="S85" s="31">
        <v>223.6</v>
      </c>
      <c r="T85" s="31">
        <v>3313.6</v>
      </c>
      <c r="U85" s="31">
        <v>6.3213844054655993E-2</v>
      </c>
      <c r="V85" s="31">
        <f t="shared" si="17"/>
        <v>41.299999999999727</v>
      </c>
      <c r="W85" s="31">
        <v>14230.14</v>
      </c>
      <c r="X85" s="31">
        <f t="shared" si="12"/>
        <v>8.4611849210710632E-2</v>
      </c>
      <c r="Y85" s="31">
        <f t="shared" si="13"/>
        <v>8.1222180324311541E-2</v>
      </c>
      <c r="Z85" s="31">
        <v>519315</v>
      </c>
      <c r="AA85" s="31">
        <f t="shared" si="18"/>
        <v>6132</v>
      </c>
      <c r="AB85" s="31">
        <f t="shared" si="19"/>
        <v>1.194895388194861E-2</v>
      </c>
      <c r="AC85" s="31">
        <f t="shared" si="20"/>
        <v>1.187812876497843E-2</v>
      </c>
    </row>
    <row r="86" spans="1:29">
      <c r="A86" s="30">
        <v>38442</v>
      </c>
      <c r="B86" s="41">
        <v>2005</v>
      </c>
      <c r="C86" s="31" t="s">
        <v>97</v>
      </c>
      <c r="D86" s="31">
        <v>8525</v>
      </c>
      <c r="E86" s="31">
        <v>9788600</v>
      </c>
      <c r="F86" s="31">
        <v>1143375</v>
      </c>
      <c r="G86" s="31">
        <v>0.11680679566025801</v>
      </c>
      <c r="H86" s="31">
        <f t="shared" si="21"/>
        <v>-9.7794890389220068E-3</v>
      </c>
      <c r="I86" s="31">
        <v>105050</v>
      </c>
      <c r="J86" s="31">
        <v>87.7</v>
      </c>
      <c r="K86" s="31">
        <f t="shared" si="14"/>
        <v>6.820950060901354E-2</v>
      </c>
      <c r="L86" s="31">
        <f t="shared" si="15"/>
        <v>6.5983882919754946E-2</v>
      </c>
      <c r="M86" s="31">
        <v>123.2</v>
      </c>
      <c r="N86" s="31">
        <f t="shared" si="22"/>
        <v>0.10000000000000009</v>
      </c>
      <c r="O86" s="31">
        <f t="shared" si="23"/>
        <v>9.5310179804324935E-2</v>
      </c>
      <c r="P86" s="31">
        <v>432571</v>
      </c>
      <c r="Q86" s="31">
        <f t="shared" si="16"/>
        <v>-6.9004999644881049E-2</v>
      </c>
      <c r="R86" s="31">
        <v>3526.5</v>
      </c>
      <c r="S86" s="31">
        <v>206.4</v>
      </c>
      <c r="T86" s="31">
        <v>3320.1</v>
      </c>
      <c r="U86" s="31">
        <v>5.8528284105057199E-2</v>
      </c>
      <c r="V86" s="31">
        <f t="shared" si="17"/>
        <v>6.5</v>
      </c>
      <c r="W86" s="31">
        <v>13516.88</v>
      </c>
      <c r="X86" s="31">
        <f t="shared" si="12"/>
        <v>-5.0123189230745435E-2</v>
      </c>
      <c r="Y86" s="31">
        <f t="shared" si="13"/>
        <v>-5.1422975670273485E-2</v>
      </c>
      <c r="Z86" s="31">
        <v>525447</v>
      </c>
      <c r="AA86" s="31">
        <f t="shared" si="18"/>
        <v>6132</v>
      </c>
      <c r="AB86" s="31">
        <f t="shared" si="19"/>
        <v>1.1807862280118986E-2</v>
      </c>
      <c r="AC86" s="31">
        <f t="shared" si="20"/>
        <v>1.1738693432697954E-2</v>
      </c>
    </row>
    <row r="87" spans="1:29">
      <c r="A87" s="30">
        <v>38533</v>
      </c>
      <c r="B87" s="41">
        <v>2005</v>
      </c>
      <c r="C87" s="31" t="s">
        <v>98</v>
      </c>
      <c r="D87" s="31">
        <v>8525</v>
      </c>
      <c r="E87" s="31">
        <v>9782300</v>
      </c>
      <c r="F87" s="31">
        <v>1046850</v>
      </c>
      <c r="G87" s="31">
        <v>0.107014710241968</v>
      </c>
      <c r="H87" s="31">
        <f t="shared" si="21"/>
        <v>-9.7920854182900058E-3</v>
      </c>
      <c r="I87" s="31">
        <v>105050</v>
      </c>
      <c r="J87" s="31">
        <v>92.8</v>
      </c>
      <c r="K87" s="31">
        <f t="shared" si="14"/>
        <v>5.8152793614595133E-2</v>
      </c>
      <c r="L87" s="31">
        <f t="shared" si="15"/>
        <v>5.6524740414017463E-2</v>
      </c>
      <c r="M87" s="31">
        <v>135.6</v>
      </c>
      <c r="N87" s="31">
        <f t="shared" si="22"/>
        <v>0.10064935064935066</v>
      </c>
      <c r="O87" s="31">
        <f t="shared" si="23"/>
        <v>9.5900324406875792E-2</v>
      </c>
      <c r="P87" s="31">
        <v>444135</v>
      </c>
      <c r="Q87" s="31">
        <f t="shared" si="16"/>
        <v>2.6733183685452744E-2</v>
      </c>
      <c r="R87" s="31">
        <v>3527.9</v>
      </c>
      <c r="S87" s="31">
        <v>201.6</v>
      </c>
      <c r="T87" s="31">
        <v>3326.3</v>
      </c>
      <c r="U87" s="31">
        <v>5.71444801961596E-2</v>
      </c>
      <c r="V87" s="31">
        <f t="shared" si="17"/>
        <v>6.2000000000002728</v>
      </c>
      <c r="W87" s="31">
        <v>14201.06</v>
      </c>
      <c r="X87" s="31">
        <f t="shared" si="12"/>
        <v>5.0616710365113837E-2</v>
      </c>
      <c r="Y87" s="31">
        <f t="shared" si="13"/>
        <v>4.9377334955791427E-2</v>
      </c>
      <c r="Z87" s="31">
        <v>533021.5</v>
      </c>
      <c r="AA87" s="31">
        <f t="shared" si="18"/>
        <v>7574.5</v>
      </c>
      <c r="AB87" s="31">
        <f t="shared" si="19"/>
        <v>1.4415345410669467E-2</v>
      </c>
      <c r="AC87" s="31">
        <f t="shared" si="20"/>
        <v>1.4312432160013327E-2</v>
      </c>
    </row>
    <row r="88" spans="1:29">
      <c r="A88" s="30">
        <v>38625</v>
      </c>
      <c r="B88" s="41">
        <v>2005</v>
      </c>
      <c r="C88" s="31" t="s">
        <v>99</v>
      </c>
      <c r="D88" s="31">
        <v>8525</v>
      </c>
      <c r="E88" s="31">
        <v>9776000</v>
      </c>
      <c r="F88" s="31">
        <v>950325</v>
      </c>
      <c r="G88" s="31">
        <v>9.7210004091652993E-2</v>
      </c>
      <c r="H88" s="31">
        <f t="shared" si="21"/>
        <v>-9.8047061503150068E-3</v>
      </c>
      <c r="I88" s="31">
        <v>105050</v>
      </c>
      <c r="J88" s="31">
        <v>99.8</v>
      </c>
      <c r="K88" s="31">
        <f t="shared" si="14"/>
        <v>7.5431034482758674E-2</v>
      </c>
      <c r="L88" s="31">
        <f t="shared" si="15"/>
        <v>7.2721543525263443E-2</v>
      </c>
      <c r="M88" s="31">
        <v>137.6</v>
      </c>
      <c r="N88" s="31">
        <f t="shared" si="22"/>
        <v>1.4749262536873253E-2</v>
      </c>
      <c r="O88" s="31">
        <f t="shared" si="23"/>
        <v>1.4641549992948187E-2</v>
      </c>
      <c r="P88" s="31">
        <v>478960</v>
      </c>
      <c r="Q88" s="31">
        <f t="shared" si="16"/>
        <v>7.8410843549821641E-2</v>
      </c>
      <c r="R88" s="31">
        <v>3546.9</v>
      </c>
      <c r="S88" s="31">
        <v>202.7</v>
      </c>
      <c r="T88" s="31">
        <v>3344.2</v>
      </c>
      <c r="U88" s="31">
        <v>5.7148496582691902E-2</v>
      </c>
      <c r="V88" s="31">
        <f t="shared" si="17"/>
        <v>17.899999999999636</v>
      </c>
      <c r="W88" s="31">
        <v>15428.52</v>
      </c>
      <c r="X88" s="31">
        <f t="shared" si="12"/>
        <v>8.6434392925598624E-2</v>
      </c>
      <c r="Y88" s="31">
        <f t="shared" si="13"/>
        <v>8.2901135021493488E-2</v>
      </c>
      <c r="Z88" s="31">
        <v>540596</v>
      </c>
      <c r="AA88" s="31">
        <f t="shared" si="18"/>
        <v>7574.5</v>
      </c>
      <c r="AB88" s="31">
        <f t="shared" si="19"/>
        <v>1.4210496199496658E-2</v>
      </c>
      <c r="AC88" s="31">
        <f t="shared" si="20"/>
        <v>1.4110473565513235E-2</v>
      </c>
    </row>
    <row r="89" spans="1:29">
      <c r="A89" s="30">
        <v>38717</v>
      </c>
      <c r="B89" s="41">
        <v>2005</v>
      </c>
      <c r="C89" s="31" t="s">
        <v>100</v>
      </c>
      <c r="D89" s="31">
        <v>8525</v>
      </c>
      <c r="E89" s="31">
        <v>9769700</v>
      </c>
      <c r="F89" s="31">
        <v>853800</v>
      </c>
      <c r="G89" s="31">
        <v>8.7392652793842202E-2</v>
      </c>
      <c r="H89" s="31">
        <f t="shared" si="21"/>
        <v>-9.8173512978107919E-3</v>
      </c>
      <c r="I89" s="31">
        <v>105050</v>
      </c>
      <c r="J89" s="31">
        <v>105.4</v>
      </c>
      <c r="K89" s="31">
        <f t="shared" si="14"/>
        <v>5.6112224448897852E-2</v>
      </c>
      <c r="L89" s="31">
        <f t="shared" si="15"/>
        <v>5.4594452789843713E-2</v>
      </c>
      <c r="M89" s="31">
        <v>135.4</v>
      </c>
      <c r="N89" s="31">
        <f t="shared" si="22"/>
        <v>-1.5988372093023173E-2</v>
      </c>
      <c r="O89" s="31">
        <f t="shared" si="23"/>
        <v>-1.6117565021068585E-2</v>
      </c>
      <c r="P89" s="31">
        <v>499222</v>
      </c>
      <c r="Q89" s="31">
        <f t="shared" si="16"/>
        <v>4.2304159011191E-2</v>
      </c>
      <c r="R89" s="31">
        <v>3551</v>
      </c>
      <c r="S89" s="31">
        <v>178.4</v>
      </c>
      <c r="T89" s="31">
        <v>3372.6</v>
      </c>
      <c r="U89" s="31">
        <v>5.0239367472960997E-2</v>
      </c>
      <c r="V89" s="31">
        <f t="shared" si="17"/>
        <v>28.400000000000091</v>
      </c>
      <c r="W89" s="31">
        <v>14876.43</v>
      </c>
      <c r="X89" s="31">
        <f t="shared" si="12"/>
        <v>-3.5783730390212432E-2</v>
      </c>
      <c r="Y89" s="31">
        <f t="shared" si="13"/>
        <v>-3.6439663465163009E-2</v>
      </c>
      <c r="Z89" s="31">
        <v>548170.5</v>
      </c>
      <c r="AA89" s="31">
        <f t="shared" si="18"/>
        <v>7574.5</v>
      </c>
      <c r="AB89" s="31">
        <f t="shared" si="19"/>
        <v>1.4011387431649425E-2</v>
      </c>
      <c r="AC89" s="31">
        <f t="shared" si="20"/>
        <v>1.3914135314660342E-2</v>
      </c>
    </row>
    <row r="90" spans="1:29">
      <c r="A90" s="30">
        <v>38807</v>
      </c>
      <c r="B90" s="41">
        <v>2006</v>
      </c>
      <c r="C90" s="31" t="s">
        <v>97</v>
      </c>
      <c r="D90" s="31">
        <v>27050</v>
      </c>
      <c r="E90" s="31">
        <v>9780475</v>
      </c>
      <c r="F90" s="31">
        <v>828550</v>
      </c>
      <c r="G90" s="31">
        <v>8.4714699439444402E-2</v>
      </c>
      <c r="H90" s="31">
        <f t="shared" si="21"/>
        <v>-2.6779533543977996E-3</v>
      </c>
      <c r="I90" s="31">
        <v>41775</v>
      </c>
      <c r="J90" s="31">
        <v>110.1</v>
      </c>
      <c r="K90" s="31">
        <f t="shared" si="14"/>
        <v>4.4592030360531165E-2</v>
      </c>
      <c r="L90" s="31">
        <f t="shared" si="15"/>
        <v>4.3626407621372189E-2</v>
      </c>
      <c r="M90" s="31">
        <v>131</v>
      </c>
      <c r="N90" s="31">
        <f t="shared" si="22"/>
        <v>-3.2496307237813937E-2</v>
      </c>
      <c r="O90" s="31">
        <f t="shared" si="23"/>
        <v>-3.3036037277023131E-2</v>
      </c>
      <c r="P90" s="31">
        <v>471517</v>
      </c>
      <c r="Q90" s="31">
        <f t="shared" si="16"/>
        <v>-5.5496352324216458E-2</v>
      </c>
      <c r="R90" s="31">
        <v>3552.4</v>
      </c>
      <c r="S90" s="31">
        <v>177.5</v>
      </c>
      <c r="T90" s="31">
        <v>3374.9</v>
      </c>
      <c r="U90" s="31">
        <v>4.9966221393850298E-2</v>
      </c>
      <c r="V90" s="31">
        <f t="shared" si="17"/>
        <v>2.3000000000001819</v>
      </c>
      <c r="W90" s="31">
        <v>15805.04</v>
      </c>
      <c r="X90" s="31">
        <f t="shared" si="12"/>
        <v>6.2421562162427557E-2</v>
      </c>
      <c r="Y90" s="31">
        <f t="shared" si="13"/>
        <v>6.0550795244193517E-2</v>
      </c>
      <c r="Z90" s="31">
        <v>555745</v>
      </c>
      <c r="AA90" s="31">
        <f t="shared" si="18"/>
        <v>7574.5</v>
      </c>
      <c r="AB90" s="31">
        <f t="shared" si="19"/>
        <v>1.3817781146559405E-2</v>
      </c>
      <c r="AC90" s="31">
        <f t="shared" si="20"/>
        <v>1.3723186009187996E-2</v>
      </c>
    </row>
    <row r="91" spans="1:29">
      <c r="A91" s="30">
        <v>38898</v>
      </c>
      <c r="B91" s="41">
        <v>2006</v>
      </c>
      <c r="C91" s="31" t="s">
        <v>98</v>
      </c>
      <c r="D91" s="31">
        <v>27050</v>
      </c>
      <c r="E91" s="31">
        <v>9791250</v>
      </c>
      <c r="F91" s="31">
        <v>803300</v>
      </c>
      <c r="G91" s="31">
        <v>8.2042640112345203E-2</v>
      </c>
      <c r="H91" s="31">
        <f t="shared" si="21"/>
        <v>-2.6720593270991994E-3</v>
      </c>
      <c r="I91" s="31">
        <v>41775</v>
      </c>
      <c r="J91" s="31">
        <v>117.4</v>
      </c>
      <c r="K91" s="31">
        <f t="shared" si="14"/>
        <v>6.6303360581289938E-2</v>
      </c>
      <c r="L91" s="31">
        <f t="shared" si="15"/>
        <v>6.4197863665361982E-2</v>
      </c>
      <c r="M91" s="31">
        <v>139.5</v>
      </c>
      <c r="N91" s="31">
        <f t="shared" si="22"/>
        <v>6.4885496183206159E-2</v>
      </c>
      <c r="O91" s="31">
        <f t="shared" si="23"/>
        <v>6.286727806026883E-2</v>
      </c>
      <c r="P91" s="31">
        <v>471249</v>
      </c>
      <c r="Q91" s="31">
        <f t="shared" si="16"/>
        <v>-5.6837823450694991E-4</v>
      </c>
      <c r="R91" s="31">
        <v>3546.1</v>
      </c>
      <c r="S91" s="31">
        <v>176.2</v>
      </c>
      <c r="T91" s="31">
        <v>3369.9</v>
      </c>
      <c r="U91" s="31">
        <v>4.9688387833355101E-2</v>
      </c>
      <c r="V91" s="31">
        <f t="shared" si="17"/>
        <v>-5</v>
      </c>
      <c r="W91" s="31">
        <v>16267.62</v>
      </c>
      <c r="X91" s="31">
        <f t="shared" si="12"/>
        <v>2.926787910691786E-2</v>
      </c>
      <c r="Y91" s="31">
        <f t="shared" si="13"/>
        <v>2.8847752522023852E-2</v>
      </c>
      <c r="Z91" s="31">
        <v>568057</v>
      </c>
      <c r="AA91" s="31">
        <f t="shared" si="18"/>
        <v>12312</v>
      </c>
      <c r="AB91" s="31">
        <f t="shared" si="19"/>
        <v>2.2154045470494488E-2</v>
      </c>
      <c r="AC91" s="31">
        <f t="shared" si="20"/>
        <v>2.1912209846158978E-2</v>
      </c>
    </row>
    <row r="92" spans="1:29">
      <c r="A92" s="30">
        <v>38990</v>
      </c>
      <c r="B92" s="41">
        <v>2006</v>
      </c>
      <c r="C92" s="31" t="s">
        <v>99</v>
      </c>
      <c r="D92" s="31">
        <v>27050</v>
      </c>
      <c r="E92" s="31">
        <v>9802025</v>
      </c>
      <c r="F92" s="31">
        <v>778050</v>
      </c>
      <c r="G92" s="31">
        <v>7.9376455375292407E-2</v>
      </c>
      <c r="H92" s="31">
        <f t="shared" si="21"/>
        <v>-2.6661847370527958E-3</v>
      </c>
      <c r="I92" s="31">
        <v>41775</v>
      </c>
      <c r="J92" s="31">
        <v>120.3</v>
      </c>
      <c r="K92" s="31">
        <f t="shared" si="14"/>
        <v>2.4701873935264018E-2</v>
      </c>
      <c r="L92" s="31">
        <f t="shared" si="15"/>
        <v>2.4401715586637084E-2</v>
      </c>
      <c r="M92" s="31">
        <v>143.9</v>
      </c>
      <c r="N92" s="31">
        <f t="shared" si="22"/>
        <v>3.1541218637992863E-2</v>
      </c>
      <c r="O92" s="31">
        <f t="shared" si="23"/>
        <v>3.1054012631901842E-2</v>
      </c>
      <c r="P92" s="31">
        <v>509567</v>
      </c>
      <c r="Q92" s="31">
        <f t="shared" si="16"/>
        <v>8.1311578380007132E-2</v>
      </c>
      <c r="R92" s="31">
        <v>3611.5</v>
      </c>
      <c r="S92" s="31">
        <v>177.6</v>
      </c>
      <c r="T92" s="31">
        <v>3433.9</v>
      </c>
      <c r="U92" s="31">
        <v>4.9176244248516E-2</v>
      </c>
      <c r="V92" s="31">
        <f t="shared" si="17"/>
        <v>64</v>
      </c>
      <c r="W92" s="31">
        <v>17543.05</v>
      </c>
      <c r="X92" s="31">
        <f t="shared" si="12"/>
        <v>7.8402987038054706E-2</v>
      </c>
      <c r="Y92" s="31">
        <f t="shared" si="13"/>
        <v>7.5481231051571188E-2</v>
      </c>
      <c r="Z92" s="31">
        <v>580369</v>
      </c>
      <c r="AA92" s="31">
        <f t="shared" si="18"/>
        <v>12312</v>
      </c>
      <c r="AB92" s="31">
        <f t="shared" si="19"/>
        <v>2.1673881318247989E-2</v>
      </c>
      <c r="AC92" s="31">
        <f t="shared" si="20"/>
        <v>2.1442342344314073E-2</v>
      </c>
    </row>
    <row r="93" spans="1:29">
      <c r="A93" s="30">
        <v>39082</v>
      </c>
      <c r="B93" s="41">
        <v>2006</v>
      </c>
      <c r="C93" s="31" t="s">
        <v>100</v>
      </c>
      <c r="D93" s="31">
        <v>27050</v>
      </c>
      <c r="E93" s="31">
        <v>9812800</v>
      </c>
      <c r="F93" s="31">
        <v>752800</v>
      </c>
      <c r="G93" s="31">
        <v>7.6716125876406305E-2</v>
      </c>
      <c r="H93" s="31">
        <f t="shared" si="21"/>
        <v>-2.660329498886102E-3</v>
      </c>
      <c r="I93" s="31">
        <v>41775</v>
      </c>
      <c r="J93" s="31">
        <v>121.6</v>
      </c>
      <c r="K93" s="31">
        <f t="shared" si="14"/>
        <v>1.0806317539484578E-2</v>
      </c>
      <c r="L93" s="31">
        <f t="shared" si="15"/>
        <v>1.0748346551433396E-2</v>
      </c>
      <c r="M93" s="31">
        <v>142.69999999999999</v>
      </c>
      <c r="N93" s="31">
        <f t="shared" si="22"/>
        <v>-8.3391243919389568E-3</v>
      </c>
      <c r="O93" s="31">
        <f t="shared" si="23"/>
        <v>-8.3740894105315111E-3</v>
      </c>
      <c r="P93" s="31">
        <v>533003</v>
      </c>
      <c r="Q93" s="31">
        <f t="shared" si="16"/>
        <v>4.599198927717052E-2</v>
      </c>
      <c r="R93" s="31">
        <v>3616.1</v>
      </c>
      <c r="S93" s="31">
        <v>153.6</v>
      </c>
      <c r="T93" s="31">
        <v>3462.5</v>
      </c>
      <c r="U93" s="31">
        <v>4.2476701959403798E-2</v>
      </c>
      <c r="V93" s="31">
        <f t="shared" si="17"/>
        <v>28.599999999999909</v>
      </c>
      <c r="W93" s="31">
        <v>19964.72</v>
      </c>
      <c r="X93" s="31">
        <f t="shared" si="12"/>
        <v>0.13804156061802253</v>
      </c>
      <c r="Y93" s="31">
        <f t="shared" si="13"/>
        <v>0.12930885579124679</v>
      </c>
      <c r="Z93" s="31">
        <v>592681</v>
      </c>
      <c r="AA93" s="31">
        <f t="shared" si="18"/>
        <v>12312</v>
      </c>
      <c r="AB93" s="31">
        <f t="shared" si="19"/>
        <v>2.1214089656752755E-2</v>
      </c>
      <c r="AC93" s="31">
        <f t="shared" si="20"/>
        <v>2.0992203447035663E-2</v>
      </c>
    </row>
    <row r="94" spans="1:29">
      <c r="A94" s="30">
        <v>39172</v>
      </c>
      <c r="B94" s="41">
        <v>2007</v>
      </c>
      <c r="C94" s="31" t="s">
        <v>97</v>
      </c>
      <c r="D94" s="31">
        <v>80000</v>
      </c>
      <c r="E94" s="31">
        <v>9886275</v>
      </c>
      <c r="F94" s="31">
        <v>789875</v>
      </c>
      <c r="G94" s="31">
        <v>7.9896118608879504E-2</v>
      </c>
      <c r="H94" s="31">
        <f t="shared" si="21"/>
        <v>3.1799927324731997E-3</v>
      </c>
      <c r="I94" s="31">
        <v>42425</v>
      </c>
      <c r="J94" s="31">
        <v>125.8</v>
      </c>
      <c r="K94" s="31">
        <f t="shared" si="14"/>
        <v>3.453947368421062E-2</v>
      </c>
      <c r="L94" s="31">
        <f t="shared" si="15"/>
        <v>3.3956374734273605E-2</v>
      </c>
      <c r="M94" s="31">
        <v>148.5</v>
      </c>
      <c r="N94" s="31">
        <f t="shared" si="22"/>
        <v>4.0644709180098104E-2</v>
      </c>
      <c r="O94" s="31">
        <f t="shared" si="23"/>
        <v>3.9840433759963573E-2</v>
      </c>
      <c r="P94" s="31">
        <v>499214</v>
      </c>
      <c r="Q94" s="31">
        <f t="shared" si="16"/>
        <v>-6.3393639435425309E-2</v>
      </c>
      <c r="R94" s="31">
        <v>3604</v>
      </c>
      <c r="S94" s="31">
        <v>152.1</v>
      </c>
      <c r="T94" s="31">
        <v>3451.9</v>
      </c>
      <c r="U94" s="31">
        <v>4.2203109351696903E-2</v>
      </c>
      <c r="V94" s="31">
        <f t="shared" si="17"/>
        <v>-10.599999999999909</v>
      </c>
      <c r="W94" s="31">
        <v>19800.93</v>
      </c>
      <c r="X94" s="31">
        <f t="shared" si="12"/>
        <v>-8.2039718062663081E-3</v>
      </c>
      <c r="Y94" s="31">
        <f t="shared" si="13"/>
        <v>-8.2378095794721443E-3</v>
      </c>
      <c r="Z94" s="31">
        <v>604993</v>
      </c>
      <c r="AA94" s="31">
        <f t="shared" si="18"/>
        <v>12312</v>
      </c>
      <c r="AB94" s="31">
        <f t="shared" si="19"/>
        <v>2.0773400868258074E-2</v>
      </c>
      <c r="AC94" s="31">
        <f t="shared" si="20"/>
        <v>2.0560576125731016E-2</v>
      </c>
    </row>
    <row r="95" spans="1:29">
      <c r="A95" s="30">
        <v>39263</v>
      </c>
      <c r="B95" s="41">
        <v>2007</v>
      </c>
      <c r="C95" s="31" t="s">
        <v>98</v>
      </c>
      <c r="D95" s="31">
        <v>80000</v>
      </c>
      <c r="E95" s="31">
        <v>9959750</v>
      </c>
      <c r="F95" s="31">
        <v>826950</v>
      </c>
      <c r="G95" s="31">
        <v>8.3029192499811694E-2</v>
      </c>
      <c r="H95" s="31">
        <f t="shared" si="21"/>
        <v>3.1330738909321892E-3</v>
      </c>
      <c r="I95" s="31">
        <v>42425</v>
      </c>
      <c r="J95" s="31">
        <v>129.6</v>
      </c>
      <c r="K95" s="31">
        <f t="shared" si="14"/>
        <v>3.0206677265500748E-2</v>
      </c>
      <c r="L95" s="31">
        <f t="shared" si="15"/>
        <v>2.9759439651834124E-2</v>
      </c>
      <c r="M95" s="31">
        <v>156.19999999999999</v>
      </c>
      <c r="N95" s="31">
        <f t="shared" si="22"/>
        <v>5.1851851851851816E-2</v>
      </c>
      <c r="O95" s="31">
        <f t="shared" si="23"/>
        <v>5.0552279162831247E-2</v>
      </c>
      <c r="P95" s="31">
        <v>500333</v>
      </c>
      <c r="Q95" s="31">
        <f t="shared" si="16"/>
        <v>2.2415236752173495E-3</v>
      </c>
      <c r="R95" s="31">
        <v>3621.6</v>
      </c>
      <c r="S95" s="31">
        <v>156.30000000000001</v>
      </c>
      <c r="T95" s="31">
        <v>3465.3</v>
      </c>
      <c r="U95" s="31">
        <v>4.3157720023507998E-2</v>
      </c>
      <c r="V95" s="31">
        <f t="shared" si="17"/>
        <v>13.400000000000091</v>
      </c>
      <c r="W95" s="31">
        <v>21772.73</v>
      </c>
      <c r="X95" s="31">
        <f t="shared" si="12"/>
        <v>9.9581181287949461E-2</v>
      </c>
      <c r="Y95" s="31">
        <f t="shared" si="13"/>
        <v>9.4929363019134169E-2</v>
      </c>
      <c r="Z95" s="31">
        <v>620530.75</v>
      </c>
      <c r="AA95" s="31">
        <f t="shared" si="18"/>
        <v>15537.75</v>
      </c>
      <c r="AB95" s="31">
        <f t="shared" si="19"/>
        <v>2.568252855818165E-2</v>
      </c>
      <c r="AC95" s="31">
        <f t="shared" si="20"/>
        <v>2.5358272509817027E-2</v>
      </c>
    </row>
    <row r="96" spans="1:29">
      <c r="A96" s="30">
        <v>39355</v>
      </c>
      <c r="B96" s="41">
        <v>2007</v>
      </c>
      <c r="C96" s="31" t="s">
        <v>99</v>
      </c>
      <c r="D96" s="31">
        <v>80000</v>
      </c>
      <c r="E96" s="31">
        <v>10033225</v>
      </c>
      <c r="F96" s="31">
        <v>864025</v>
      </c>
      <c r="G96" s="31">
        <v>8.6116378332988602E-2</v>
      </c>
      <c r="H96" s="31">
        <f t="shared" si="21"/>
        <v>3.0871858331769086E-3</v>
      </c>
      <c r="I96" s="31">
        <v>42425</v>
      </c>
      <c r="J96" s="31">
        <v>133.5</v>
      </c>
      <c r="K96" s="31">
        <f t="shared" si="14"/>
        <v>3.009259259259256E-2</v>
      </c>
      <c r="L96" s="31">
        <f t="shared" si="15"/>
        <v>2.9648693922129869E-2</v>
      </c>
      <c r="M96" s="31">
        <v>167.5</v>
      </c>
      <c r="N96" s="31">
        <f t="shared" si="22"/>
        <v>7.2343149807938545E-2</v>
      </c>
      <c r="O96" s="31">
        <f t="shared" si="23"/>
        <v>6.9846113859535541E-2</v>
      </c>
      <c r="P96" s="31">
        <v>543749</v>
      </c>
      <c r="Q96" s="31">
        <f t="shared" si="16"/>
        <v>8.6774208377220718E-2</v>
      </c>
      <c r="R96" s="31">
        <v>3642.2</v>
      </c>
      <c r="S96" s="31">
        <v>156.5</v>
      </c>
      <c r="T96" s="31">
        <v>3485.7</v>
      </c>
      <c r="U96" s="31">
        <v>4.2968536076567199E-2</v>
      </c>
      <c r="V96" s="31">
        <f t="shared" si="17"/>
        <v>20.399999999999636</v>
      </c>
      <c r="W96" s="31">
        <v>27142.47</v>
      </c>
      <c r="X96" s="31">
        <f t="shared" si="12"/>
        <v>0.24662685846010124</v>
      </c>
      <c r="Y96" s="31">
        <f t="shared" si="13"/>
        <v>0.22044139053200643</v>
      </c>
      <c r="Z96" s="31">
        <v>636068.5</v>
      </c>
      <c r="AA96" s="31">
        <f t="shared" si="18"/>
        <v>15537.75</v>
      </c>
      <c r="AB96" s="31">
        <f t="shared" si="19"/>
        <v>2.5039452114178129E-2</v>
      </c>
      <c r="AC96" s="31">
        <f t="shared" si="20"/>
        <v>2.4731101717146417E-2</v>
      </c>
    </row>
    <row r="97" spans="1:29">
      <c r="A97" s="30">
        <v>39447</v>
      </c>
      <c r="B97" s="41">
        <v>2007</v>
      </c>
      <c r="C97" s="31" t="s">
        <v>100</v>
      </c>
      <c r="D97" s="31">
        <v>80000</v>
      </c>
      <c r="E97" s="31">
        <v>10106700</v>
      </c>
      <c r="F97" s="31">
        <v>901100</v>
      </c>
      <c r="G97" s="31">
        <v>8.9158676917292498E-2</v>
      </c>
      <c r="H97" s="31">
        <f t="shared" si="21"/>
        <v>3.0422985843038958E-3</v>
      </c>
      <c r="I97" s="31">
        <v>42425</v>
      </c>
      <c r="J97" s="31">
        <v>138.69999999999999</v>
      </c>
      <c r="K97" s="31">
        <f t="shared" si="14"/>
        <v>3.8951310861423227E-2</v>
      </c>
      <c r="L97" s="31">
        <f t="shared" si="15"/>
        <v>3.8211849480481688E-2</v>
      </c>
      <c r="M97" s="31">
        <v>189.6</v>
      </c>
      <c r="N97" s="31">
        <f t="shared" si="22"/>
        <v>0.13194029850746269</v>
      </c>
      <c r="O97" s="31">
        <f t="shared" si="23"/>
        <v>0.12393323855580031</v>
      </c>
      <c r="P97" s="31">
        <v>570389</v>
      </c>
      <c r="Q97" s="31">
        <f t="shared" si="16"/>
        <v>4.8993193550700864E-2</v>
      </c>
      <c r="R97" s="31">
        <v>3631.3</v>
      </c>
      <c r="S97" s="31">
        <v>118.2</v>
      </c>
      <c r="T97" s="31">
        <v>3513.1</v>
      </c>
      <c r="U97" s="31">
        <v>3.2550325051323499E-2</v>
      </c>
      <c r="V97" s="31">
        <f t="shared" si="17"/>
        <v>27.400000000000091</v>
      </c>
      <c r="W97" s="31">
        <v>27812.65</v>
      </c>
      <c r="X97" s="31">
        <f t="shared" si="12"/>
        <v>2.4691194279665707E-2</v>
      </c>
      <c r="Y97" s="31">
        <f t="shared" si="13"/>
        <v>2.4391293324784007E-2</v>
      </c>
      <c r="Z97" s="31">
        <v>651606.25</v>
      </c>
      <c r="AA97" s="31">
        <f t="shared" si="18"/>
        <v>15537.75</v>
      </c>
      <c r="AB97" s="31">
        <f t="shared" si="19"/>
        <v>2.4427793547393106E-2</v>
      </c>
      <c r="AC97" s="31">
        <f t="shared" si="20"/>
        <v>2.4134206513048709E-2</v>
      </c>
    </row>
    <row r="98" spans="1:29">
      <c r="A98" s="30">
        <v>39538</v>
      </c>
      <c r="B98" s="41">
        <v>2008</v>
      </c>
      <c r="C98" s="31" t="s">
        <v>97</v>
      </c>
      <c r="D98" s="31">
        <v>85275</v>
      </c>
      <c r="E98" s="31">
        <v>10178100</v>
      </c>
      <c r="F98" s="31">
        <v>894075</v>
      </c>
      <c r="G98" s="31">
        <v>8.7843015887051595E-2</v>
      </c>
      <c r="H98" s="31">
        <f t="shared" si="21"/>
        <v>-1.3156610302409028E-3</v>
      </c>
      <c r="I98" s="31">
        <v>86275</v>
      </c>
      <c r="J98" s="31">
        <v>146.1</v>
      </c>
      <c r="K98" s="31">
        <f t="shared" si="14"/>
        <v>5.3352559480894124E-2</v>
      </c>
      <c r="L98" s="31">
        <f t="shared" si="15"/>
        <v>5.1977991435867996E-2</v>
      </c>
      <c r="M98" s="31">
        <v>206.4</v>
      </c>
      <c r="N98" s="31">
        <f t="shared" si="22"/>
        <v>8.8607594936708889E-2</v>
      </c>
      <c r="O98" s="31">
        <f t="shared" si="23"/>
        <v>8.489944378648627E-2</v>
      </c>
      <c r="P98" s="31">
        <v>534336</v>
      </c>
      <c r="Q98" s="31">
        <f t="shared" si="16"/>
        <v>-6.3207740682236113E-2</v>
      </c>
      <c r="R98" s="31">
        <v>3627.4</v>
      </c>
      <c r="S98" s="31">
        <v>117.9</v>
      </c>
      <c r="T98" s="31">
        <v>3509.5</v>
      </c>
      <c r="U98" s="31">
        <v>3.25026202514095E-2</v>
      </c>
      <c r="V98" s="31">
        <f t="shared" si="17"/>
        <v>-3.5999999999999091</v>
      </c>
      <c r="W98" s="31">
        <v>22849.200000000001</v>
      </c>
      <c r="X98" s="31">
        <f t="shared" si="12"/>
        <v>-0.17846016111373786</v>
      </c>
      <c r="Y98" s="31">
        <f t="shared" si="13"/>
        <v>-0.19657484738394507</v>
      </c>
      <c r="Z98" s="31">
        <v>667144</v>
      </c>
      <c r="AA98" s="31">
        <f t="shared" si="18"/>
        <v>15537.75</v>
      </c>
      <c r="AB98" s="31">
        <f t="shared" si="19"/>
        <v>2.3845305351199331E-2</v>
      </c>
      <c r="AC98" s="31">
        <f t="shared" si="20"/>
        <v>2.3565446212276967E-2</v>
      </c>
    </row>
    <row r="99" spans="1:29">
      <c r="A99" s="30">
        <v>39629</v>
      </c>
      <c r="B99" s="41">
        <v>2008</v>
      </c>
      <c r="C99" s="31" t="s">
        <v>98</v>
      </c>
      <c r="D99" s="31">
        <v>85275</v>
      </c>
      <c r="E99" s="31">
        <v>10249500</v>
      </c>
      <c r="F99" s="31">
        <v>887050</v>
      </c>
      <c r="G99" s="31">
        <v>8.6545685155373406E-2</v>
      </c>
      <c r="H99" s="31">
        <f t="shared" si="21"/>
        <v>-1.2973307316781896E-3</v>
      </c>
      <c r="I99" s="31">
        <v>86275</v>
      </c>
      <c r="J99" s="31">
        <v>156.9</v>
      </c>
      <c r="K99" s="31">
        <f t="shared" si="14"/>
        <v>7.3921971252566721E-2</v>
      </c>
      <c r="L99" s="31">
        <f t="shared" si="15"/>
        <v>7.1317340982333097E-2</v>
      </c>
      <c r="M99" s="31">
        <v>210.4</v>
      </c>
      <c r="N99" s="31">
        <f t="shared" si="22"/>
        <v>1.9379844961240345E-2</v>
      </c>
      <c r="O99" s="31">
        <f t="shared" si="23"/>
        <v>1.9194447256147159E-2</v>
      </c>
      <c r="P99" s="31">
        <v>520368</v>
      </c>
      <c r="Q99" s="31">
        <f t="shared" si="16"/>
        <v>-2.6140855192238632E-2</v>
      </c>
      <c r="R99" s="31">
        <v>3627</v>
      </c>
      <c r="S99" s="31">
        <v>120.8</v>
      </c>
      <c r="T99" s="31">
        <v>3506.2</v>
      </c>
      <c r="U99" s="31">
        <v>3.3305763179420397E-2</v>
      </c>
      <c r="V99" s="31">
        <f t="shared" si="17"/>
        <v>-3.3000000000001819</v>
      </c>
      <c r="W99" s="31">
        <v>22102.01</v>
      </c>
      <c r="X99" s="31">
        <f t="shared" si="12"/>
        <v>-3.2700926071810077E-2</v>
      </c>
      <c r="Y99" s="31">
        <f t="shared" si="13"/>
        <v>-3.3247551172167086E-2</v>
      </c>
      <c r="Z99" s="31">
        <v>681684.66666666698</v>
      </c>
      <c r="AA99" s="31">
        <f t="shared" si="18"/>
        <v>14540.666666666977</v>
      </c>
      <c r="AB99" s="31">
        <f t="shared" si="19"/>
        <v>2.1795394497540199E-2</v>
      </c>
      <c r="AC99" s="31">
        <f t="shared" si="20"/>
        <v>2.1561270659873819E-2</v>
      </c>
    </row>
    <row r="100" spans="1:29">
      <c r="A100" s="30">
        <v>39721</v>
      </c>
      <c r="B100" s="41">
        <v>2008</v>
      </c>
      <c r="C100" s="31" t="s">
        <v>99</v>
      </c>
      <c r="D100" s="31">
        <v>85275</v>
      </c>
      <c r="E100" s="31">
        <v>10320900</v>
      </c>
      <c r="F100" s="31">
        <v>880025</v>
      </c>
      <c r="G100" s="31">
        <v>8.5266304295168099E-2</v>
      </c>
      <c r="H100" s="31">
        <f t="shared" si="21"/>
        <v>-1.2793808602053064E-3</v>
      </c>
      <c r="I100" s="31">
        <v>86275</v>
      </c>
      <c r="J100" s="31">
        <v>161.30000000000001</v>
      </c>
      <c r="K100" s="31">
        <f t="shared" si="14"/>
        <v>2.8043339706819603E-2</v>
      </c>
      <c r="L100" s="31">
        <f t="shared" si="15"/>
        <v>2.7657325392176243E-2</v>
      </c>
      <c r="M100" s="31">
        <v>204.3</v>
      </c>
      <c r="N100" s="31">
        <f t="shared" si="22"/>
        <v>-2.8992395437262286E-2</v>
      </c>
      <c r="O100" s="31">
        <f t="shared" si="23"/>
        <v>-2.9420979039978347E-2</v>
      </c>
      <c r="P100" s="31">
        <v>548883</v>
      </c>
      <c r="Q100" s="31">
        <f t="shared" si="16"/>
        <v>5.4797758509362637E-2</v>
      </c>
      <c r="R100" s="31">
        <v>3644.8</v>
      </c>
      <c r="S100" s="31">
        <v>133.1</v>
      </c>
      <c r="T100" s="31">
        <v>3511.7</v>
      </c>
      <c r="U100" s="31">
        <v>3.6517779938658103E-2</v>
      </c>
      <c r="V100" s="31">
        <f t="shared" si="17"/>
        <v>5.5</v>
      </c>
      <c r="W100" s="31">
        <v>18016.21</v>
      </c>
      <c r="X100" s="31">
        <f t="shared" si="12"/>
        <v>-0.18486101490316942</v>
      </c>
      <c r="Y100" s="31">
        <f t="shared" si="13"/>
        <v>-0.20439664641937849</v>
      </c>
      <c r="Z100" s="31">
        <v>696225.33333333302</v>
      </c>
      <c r="AA100" s="31">
        <f t="shared" si="18"/>
        <v>14540.666666666046</v>
      </c>
      <c r="AB100" s="31">
        <f t="shared" si="19"/>
        <v>2.133048809469007E-2</v>
      </c>
      <c r="AC100" s="31">
        <f t="shared" si="20"/>
        <v>2.1106177398283722E-2</v>
      </c>
    </row>
    <row r="101" spans="1:29">
      <c r="A101" s="30">
        <v>39813</v>
      </c>
      <c r="B101" s="41">
        <v>2008</v>
      </c>
      <c r="C101" s="31" t="s">
        <v>100</v>
      </c>
      <c r="D101" s="31">
        <v>85275</v>
      </c>
      <c r="E101" s="31">
        <v>10392300</v>
      </c>
      <c r="F101" s="31">
        <v>873000</v>
      </c>
      <c r="G101" s="31">
        <v>8.4004503334199399E-2</v>
      </c>
      <c r="H101" s="31">
        <f t="shared" si="21"/>
        <v>-1.2618009609687009E-3</v>
      </c>
      <c r="I101" s="31">
        <v>86275</v>
      </c>
      <c r="J101" s="31">
        <v>157.69999999999999</v>
      </c>
      <c r="K101" s="31">
        <f t="shared" si="14"/>
        <v>-2.2318660880347285E-2</v>
      </c>
      <c r="L101" s="31">
        <f t="shared" si="15"/>
        <v>-2.2571491162170585E-2</v>
      </c>
      <c r="M101" s="31">
        <v>175</v>
      </c>
      <c r="N101" s="31">
        <f t="shared" si="22"/>
        <v>-0.14341654429760164</v>
      </c>
      <c r="O101" s="31">
        <f t="shared" si="23"/>
        <v>-0.15480352790006241</v>
      </c>
      <c r="P101" s="31">
        <v>555075</v>
      </c>
      <c r="Q101" s="31">
        <f t="shared" si="16"/>
        <v>1.1281092691885153E-2</v>
      </c>
      <c r="R101" s="31">
        <v>3647.2</v>
      </c>
      <c r="S101" s="31">
        <v>140.5</v>
      </c>
      <c r="T101" s="31">
        <v>3506.7</v>
      </c>
      <c r="U101" s="31">
        <v>3.8522702862741599E-2</v>
      </c>
      <c r="V101" s="31">
        <f t="shared" si="17"/>
        <v>-5</v>
      </c>
      <c r="W101" s="31">
        <v>14387.48</v>
      </c>
      <c r="X101" s="31">
        <f t="shared" si="12"/>
        <v>-0.20141472596067655</v>
      </c>
      <c r="Y101" s="31">
        <f t="shared" si="13"/>
        <v>-0.22491352424338615</v>
      </c>
      <c r="Z101" s="31">
        <v>710766</v>
      </c>
      <c r="AA101" s="31">
        <f t="shared" si="18"/>
        <v>14540.666666666977</v>
      </c>
      <c r="AB101" s="31">
        <f t="shared" si="19"/>
        <v>2.0885000833064105E-2</v>
      </c>
      <c r="AC101" s="31">
        <f t="shared" si="20"/>
        <v>2.0669898982898682E-2</v>
      </c>
    </row>
    <row r="102" spans="1:29">
      <c r="A102" s="30">
        <v>39903</v>
      </c>
      <c r="B102" s="41">
        <v>2009</v>
      </c>
      <c r="C102" s="31" t="s">
        <v>97</v>
      </c>
      <c r="D102" s="31">
        <v>37750</v>
      </c>
      <c r="E102" s="31">
        <v>10426475</v>
      </c>
      <c r="F102" s="31">
        <v>925450</v>
      </c>
      <c r="G102" s="31">
        <v>8.8759623938099899E-2</v>
      </c>
      <c r="H102" s="31">
        <f t="shared" si="21"/>
        <v>4.7551206039005006E-3</v>
      </c>
      <c r="I102" s="31">
        <v>-25250</v>
      </c>
      <c r="J102" s="31">
        <v>141.6</v>
      </c>
      <c r="K102" s="31">
        <f t="shared" si="14"/>
        <v>-0.10209258084971462</v>
      </c>
      <c r="L102" s="31">
        <f t="shared" si="15"/>
        <v>-0.10768831270937328</v>
      </c>
      <c r="M102" s="31">
        <v>154.6</v>
      </c>
      <c r="N102" s="31">
        <f t="shared" si="22"/>
        <v>-0.11657142857142866</v>
      </c>
      <c r="O102" s="31">
        <f t="shared" si="23"/>
        <v>-0.12394483777019256</v>
      </c>
      <c r="P102" s="31">
        <v>492846</v>
      </c>
      <c r="Q102" s="31">
        <f t="shared" si="16"/>
        <v>-0.11210917443588708</v>
      </c>
      <c r="R102" s="31">
        <v>3666.7</v>
      </c>
      <c r="S102" s="31">
        <v>187.2</v>
      </c>
      <c r="T102" s="31">
        <v>3479.5</v>
      </c>
      <c r="U102" s="31">
        <v>5.1054081174112198E-2</v>
      </c>
      <c r="V102" s="31">
        <f t="shared" si="17"/>
        <v>-27.199999999999818</v>
      </c>
      <c r="W102" s="31">
        <v>13576.02</v>
      </c>
      <c r="X102" s="31">
        <f t="shared" si="12"/>
        <v>-5.6400425925874353E-2</v>
      </c>
      <c r="Y102" s="31">
        <f t="shared" si="13"/>
        <v>-5.8053382832646848E-2</v>
      </c>
      <c r="Z102" s="31">
        <v>732961</v>
      </c>
      <c r="AA102" s="31">
        <f t="shared" si="18"/>
        <v>22195</v>
      </c>
      <c r="AB102" s="31">
        <f t="shared" si="19"/>
        <v>3.1226873542065992E-2</v>
      </c>
      <c r="AC102" s="31">
        <f t="shared" si="20"/>
        <v>3.0749232759116469E-2</v>
      </c>
    </row>
    <row r="103" spans="1:29">
      <c r="A103" s="30">
        <v>39994</v>
      </c>
      <c r="B103" s="41">
        <v>2009</v>
      </c>
      <c r="C103" s="31" t="s">
        <v>98</v>
      </c>
      <c r="D103" s="31">
        <v>37750</v>
      </c>
      <c r="E103" s="31">
        <v>10460650</v>
      </c>
      <c r="F103" s="31">
        <v>977900</v>
      </c>
      <c r="G103" s="31">
        <v>9.3483674532653299E-2</v>
      </c>
      <c r="H103" s="31">
        <f t="shared" si="21"/>
        <v>4.7240505945534E-3</v>
      </c>
      <c r="I103" s="31">
        <v>-25250</v>
      </c>
      <c r="J103" s="31">
        <v>132.1</v>
      </c>
      <c r="K103" s="31">
        <f t="shared" si="14"/>
        <v>-6.7090395480225995E-2</v>
      </c>
      <c r="L103" s="31">
        <f t="shared" si="15"/>
        <v>-6.9446969731339764E-2</v>
      </c>
      <c r="M103" s="31">
        <v>170.1</v>
      </c>
      <c r="N103" s="31">
        <f t="shared" si="22"/>
        <v>0.10025873221216042</v>
      </c>
      <c r="O103" s="31">
        <f t="shared" si="23"/>
        <v>9.5545363248494497E-2</v>
      </c>
      <c r="P103" s="31">
        <v>504363</v>
      </c>
      <c r="Q103" s="31">
        <f t="shared" si="16"/>
        <v>2.3368354414969428E-2</v>
      </c>
      <c r="R103" s="31">
        <v>3672.4</v>
      </c>
      <c r="S103" s="31">
        <v>201.9</v>
      </c>
      <c r="T103" s="31">
        <v>3470.5</v>
      </c>
      <c r="U103" s="31">
        <v>5.4977671077605303E-2</v>
      </c>
      <c r="V103" s="31">
        <f t="shared" si="17"/>
        <v>-9</v>
      </c>
      <c r="W103" s="31">
        <v>18378.73</v>
      </c>
      <c r="X103" s="31">
        <f t="shared" si="12"/>
        <v>0.3537642107186052</v>
      </c>
      <c r="Y103" s="31">
        <f t="shared" si="13"/>
        <v>0.30288901657702905</v>
      </c>
      <c r="Z103" s="31">
        <v>746058.33333333302</v>
      </c>
      <c r="AA103" s="31">
        <f t="shared" si="18"/>
        <v>13097.333333333023</v>
      </c>
      <c r="AB103" s="31">
        <f t="shared" si="19"/>
        <v>1.7869072615504855E-2</v>
      </c>
      <c r="AC103" s="31">
        <f t="shared" si="20"/>
        <v>1.771129749507246E-2</v>
      </c>
    </row>
    <row r="104" spans="1:29">
      <c r="A104" s="30">
        <v>40086</v>
      </c>
      <c r="B104" s="41">
        <v>2009</v>
      </c>
      <c r="C104" s="31" t="s">
        <v>99</v>
      </c>
      <c r="D104" s="31">
        <v>37750</v>
      </c>
      <c r="E104" s="31">
        <v>10494825</v>
      </c>
      <c r="F104" s="31">
        <v>1030350</v>
      </c>
      <c r="G104" s="31">
        <v>9.8176958643903106E-2</v>
      </c>
      <c r="H104" s="31">
        <f t="shared" si="21"/>
        <v>4.6932841112498069E-3</v>
      </c>
      <c r="I104" s="31">
        <v>-25250</v>
      </c>
      <c r="J104" s="31">
        <v>132.69999999999999</v>
      </c>
      <c r="K104" s="31">
        <f t="shared" si="14"/>
        <v>4.5420136260407862E-3</v>
      </c>
      <c r="L104" s="31">
        <f t="shared" si="15"/>
        <v>4.5317298098820989E-3</v>
      </c>
      <c r="M104" s="31">
        <v>191.6</v>
      </c>
      <c r="N104" s="31">
        <f t="shared" si="22"/>
        <v>0.12639623750734863</v>
      </c>
      <c r="O104" s="31">
        <f t="shared" si="23"/>
        <v>0.1190233661349441</v>
      </c>
      <c r="P104" s="31">
        <v>539581</v>
      </c>
      <c r="Q104" s="31">
        <f t="shared" si="16"/>
        <v>6.9826692283137426E-2</v>
      </c>
      <c r="R104" s="31">
        <v>3673.9</v>
      </c>
      <c r="S104" s="31">
        <v>207.8</v>
      </c>
      <c r="T104" s="31">
        <v>3466.1</v>
      </c>
      <c r="U104" s="31">
        <v>5.65611498884857E-2</v>
      </c>
      <c r="V104" s="31">
        <f t="shared" si="17"/>
        <v>-4.4000000000000909</v>
      </c>
      <c r="W104" s="31">
        <v>20955.25</v>
      </c>
      <c r="X104" s="31">
        <f t="shared" si="12"/>
        <v>0.14019031782936042</v>
      </c>
      <c r="Y104" s="31">
        <f t="shared" si="13"/>
        <v>0.13119519393691209</v>
      </c>
      <c r="Z104" s="31">
        <v>759155.66666666698</v>
      </c>
      <c r="AA104" s="31">
        <f t="shared" si="18"/>
        <v>13097.333333333954</v>
      </c>
      <c r="AB104" s="31">
        <f t="shared" si="19"/>
        <v>1.7555374356340359E-2</v>
      </c>
      <c r="AC104" s="31">
        <f t="shared" si="20"/>
        <v>1.7403058825624495E-2</v>
      </c>
    </row>
    <row r="105" spans="1:29">
      <c r="A105" s="30">
        <v>40178</v>
      </c>
      <c r="B105" s="41">
        <v>2009</v>
      </c>
      <c r="C105" s="31" t="s">
        <v>100</v>
      </c>
      <c r="D105" s="31">
        <v>37750</v>
      </c>
      <c r="E105" s="31">
        <v>10529000</v>
      </c>
      <c r="F105" s="31">
        <v>1082800</v>
      </c>
      <c r="G105" s="31">
        <v>0.10283977585715599</v>
      </c>
      <c r="H105" s="31">
        <f t="shared" si="21"/>
        <v>4.6628172132528872E-3</v>
      </c>
      <c r="I105" s="31">
        <v>-25250</v>
      </c>
      <c r="J105" s="31">
        <v>136.6</v>
      </c>
      <c r="K105" s="31">
        <f t="shared" si="14"/>
        <v>2.9389600602863553E-2</v>
      </c>
      <c r="L105" s="31">
        <f t="shared" si="15"/>
        <v>2.8966005798527816E-2</v>
      </c>
      <c r="M105" s="31">
        <v>203</v>
      </c>
      <c r="N105" s="31">
        <f t="shared" si="22"/>
        <v>5.9498956158663852E-2</v>
      </c>
      <c r="O105" s="31">
        <f t="shared" si="23"/>
        <v>5.7796113505027134E-2</v>
      </c>
      <c r="P105" s="31">
        <v>568789</v>
      </c>
      <c r="Q105" s="31">
        <f t="shared" si="16"/>
        <v>5.4130890450182712E-2</v>
      </c>
      <c r="R105" s="31">
        <v>3632.2</v>
      </c>
      <c r="S105" s="31">
        <v>171.4</v>
      </c>
      <c r="T105" s="31">
        <v>3460.8</v>
      </c>
      <c r="U105" s="31">
        <v>4.7189030394977197E-2</v>
      </c>
      <c r="V105" s="31">
        <f t="shared" si="17"/>
        <v>-5.2999999999997272</v>
      </c>
      <c r="W105" s="31">
        <v>21496.62</v>
      </c>
      <c r="X105" s="31">
        <f t="shared" si="12"/>
        <v>2.5834576060891568E-2</v>
      </c>
      <c r="Y105" s="31">
        <f t="shared" si="13"/>
        <v>2.5506501839853785E-2</v>
      </c>
      <c r="Z105" s="31">
        <v>772253</v>
      </c>
      <c r="AA105" s="31">
        <f t="shared" si="18"/>
        <v>13097.333333333023</v>
      </c>
      <c r="AB105" s="31">
        <f t="shared" si="19"/>
        <v>1.725250025576619E-2</v>
      </c>
      <c r="AC105" s="31">
        <f t="shared" si="20"/>
        <v>1.7105365754362264E-2</v>
      </c>
    </row>
    <row r="106" spans="1:29">
      <c r="A106" s="30">
        <v>40268</v>
      </c>
      <c r="B106" s="41">
        <v>2010</v>
      </c>
      <c r="C106" s="31" t="s">
        <v>97</v>
      </c>
      <c r="D106" s="31">
        <v>31025</v>
      </c>
      <c r="E106" s="31">
        <v>10569000</v>
      </c>
      <c r="F106" s="31">
        <v>1027025</v>
      </c>
      <c r="G106" s="31">
        <v>9.7173337117986605E-2</v>
      </c>
      <c r="H106" s="31">
        <f t="shared" si="21"/>
        <v>-5.6664387391693882E-3</v>
      </c>
      <c r="I106" s="31">
        <v>84775</v>
      </c>
      <c r="J106" s="31">
        <v>140.19999999999999</v>
      </c>
      <c r="K106" s="31">
        <f t="shared" si="14"/>
        <v>2.6354319180087904E-2</v>
      </c>
      <c r="L106" s="31">
        <f t="shared" si="15"/>
        <v>2.6013027463800083E-2</v>
      </c>
      <c r="M106" s="31">
        <v>213.5</v>
      </c>
      <c r="N106" s="31">
        <f t="shared" si="22"/>
        <v>5.1724137931034475E-2</v>
      </c>
      <c r="O106" s="31">
        <f t="shared" si="23"/>
        <v>5.0430853626891904E-2</v>
      </c>
      <c r="P106" s="31">
        <v>531923</v>
      </c>
      <c r="Q106" s="31">
        <f t="shared" si="16"/>
        <v>-6.4814896209314909E-2</v>
      </c>
      <c r="R106" s="31">
        <v>3623.2</v>
      </c>
      <c r="S106" s="31">
        <v>161.1</v>
      </c>
      <c r="T106" s="31">
        <v>3462.1</v>
      </c>
      <c r="U106" s="31">
        <v>4.4463460000712898E-2</v>
      </c>
      <c r="V106" s="31">
        <f t="shared" si="17"/>
        <v>1.2999999999997272</v>
      </c>
      <c r="W106" s="31">
        <v>21239.35</v>
      </c>
      <c r="X106" s="31">
        <f t="shared" si="12"/>
        <v>-1.1967927981236137E-2</v>
      </c>
      <c r="Y106" s="31">
        <f t="shared" si="13"/>
        <v>-1.204012020368089E-2</v>
      </c>
      <c r="Z106" s="31">
        <v>791347</v>
      </c>
      <c r="AA106" s="31">
        <f t="shared" si="18"/>
        <v>19094</v>
      </c>
      <c r="AB106" s="31">
        <f t="shared" si="19"/>
        <v>2.4725057720720978E-2</v>
      </c>
      <c r="AC106" s="31">
        <f t="shared" si="20"/>
        <v>2.4424340238533519E-2</v>
      </c>
    </row>
    <row r="107" spans="1:29">
      <c r="A107" s="30">
        <v>40359</v>
      </c>
      <c r="B107" s="41">
        <v>2010</v>
      </c>
      <c r="C107" s="31" t="s">
        <v>98</v>
      </c>
      <c r="D107" s="31">
        <v>31025</v>
      </c>
      <c r="E107" s="31">
        <v>10609000</v>
      </c>
      <c r="F107" s="31">
        <v>971250</v>
      </c>
      <c r="G107" s="31">
        <v>9.1549627674615899E-2</v>
      </c>
      <c r="H107" s="31">
        <f t="shared" si="21"/>
        <v>-5.6237094433707058E-3</v>
      </c>
      <c r="I107" s="31">
        <v>84775</v>
      </c>
      <c r="J107" s="31">
        <v>145.69999999999999</v>
      </c>
      <c r="K107" s="31">
        <f t="shared" si="14"/>
        <v>3.9229671897289542E-2</v>
      </c>
      <c r="L107" s="31">
        <f t="shared" si="15"/>
        <v>3.8479738600669389E-2</v>
      </c>
      <c r="M107" s="31">
        <v>222.9</v>
      </c>
      <c r="N107" s="31">
        <f t="shared" si="22"/>
        <v>4.4028103044496447E-2</v>
      </c>
      <c r="O107" s="31">
        <f t="shared" si="23"/>
        <v>4.3086407723143892E-2</v>
      </c>
      <c r="P107" s="31">
        <v>536534</v>
      </c>
      <c r="Q107" s="31">
        <f t="shared" si="16"/>
        <v>8.6685478913302028E-3</v>
      </c>
      <c r="R107" s="31">
        <v>3626.7</v>
      </c>
      <c r="S107" s="31">
        <v>172.7</v>
      </c>
      <c r="T107" s="31">
        <v>3454</v>
      </c>
      <c r="U107" s="31">
        <v>4.7619047418697699E-2</v>
      </c>
      <c r="V107" s="31">
        <f t="shared" si="17"/>
        <v>-8.0999999999999091</v>
      </c>
      <c r="W107" s="31">
        <v>20128.990000000002</v>
      </c>
      <c r="X107" s="31">
        <f t="shared" si="12"/>
        <v>-5.2278436016167995E-2</v>
      </c>
      <c r="Y107" s="31">
        <f t="shared" si="13"/>
        <v>-5.3694528745829494E-2</v>
      </c>
      <c r="Z107" s="31">
        <v>815485.33333333302</v>
      </c>
      <c r="AA107" s="31">
        <f t="shared" si="18"/>
        <v>24138.333333333023</v>
      </c>
      <c r="AB107" s="31">
        <f t="shared" si="19"/>
        <v>3.0502843042727212E-2</v>
      </c>
      <c r="AC107" s="31">
        <f t="shared" si="20"/>
        <v>3.0046880240958317E-2</v>
      </c>
    </row>
    <row r="108" spans="1:29">
      <c r="A108" s="30">
        <v>40451</v>
      </c>
      <c r="B108" s="41">
        <v>2010</v>
      </c>
      <c r="C108" s="31" t="s">
        <v>99</v>
      </c>
      <c r="D108" s="31">
        <v>31025</v>
      </c>
      <c r="E108" s="31">
        <v>10649000</v>
      </c>
      <c r="F108" s="31">
        <v>915475</v>
      </c>
      <c r="G108" s="31">
        <v>8.5968166024978906E-2</v>
      </c>
      <c r="H108" s="31">
        <f t="shared" si="21"/>
        <v>-5.5814616496369929E-3</v>
      </c>
      <c r="I108" s="31">
        <v>84775</v>
      </c>
      <c r="J108" s="31">
        <v>150.30000000000001</v>
      </c>
      <c r="K108" s="31">
        <f t="shared" si="14"/>
        <v>3.1571722717913753E-2</v>
      </c>
      <c r="L108" s="31">
        <f t="shared" si="15"/>
        <v>3.108358355776988E-2</v>
      </c>
      <c r="M108" s="31">
        <v>231.4</v>
      </c>
      <c r="N108" s="31">
        <f t="shared" si="22"/>
        <v>3.8133692238672134E-2</v>
      </c>
      <c r="O108" s="31">
        <f t="shared" si="23"/>
        <v>3.7424574367753108E-2</v>
      </c>
      <c r="P108" s="31">
        <v>574768</v>
      </c>
      <c r="Q108" s="31">
        <f t="shared" si="16"/>
        <v>7.1261094357487176E-2</v>
      </c>
      <c r="R108" s="31">
        <v>3639.3</v>
      </c>
      <c r="S108" s="31">
        <v>160</v>
      </c>
      <c r="T108" s="31">
        <v>3479.3</v>
      </c>
      <c r="U108" s="31">
        <v>4.3964498077458801E-2</v>
      </c>
      <c r="V108" s="31">
        <f t="shared" si="17"/>
        <v>25.300000000000182</v>
      </c>
      <c r="W108" s="31">
        <v>22358.17</v>
      </c>
      <c r="X108" s="31">
        <f t="shared" si="12"/>
        <v>0.11074475172375742</v>
      </c>
      <c r="Y108" s="31">
        <f t="shared" si="13"/>
        <v>0.10503073783847983</v>
      </c>
      <c r="Z108" s="31">
        <v>839623.66666666698</v>
      </c>
      <c r="AA108" s="31">
        <f t="shared" si="18"/>
        <v>24138.333333333954</v>
      </c>
      <c r="AB108" s="31">
        <f t="shared" si="19"/>
        <v>2.9599960105557654E-2</v>
      </c>
      <c r="AC108" s="31">
        <f t="shared" si="20"/>
        <v>2.9170338552263229E-2</v>
      </c>
    </row>
    <row r="109" spans="1:29">
      <c r="A109" s="30">
        <v>40543</v>
      </c>
      <c r="B109" s="41">
        <v>2010</v>
      </c>
      <c r="C109" s="31" t="s">
        <v>100</v>
      </c>
      <c r="D109" s="31">
        <v>31025</v>
      </c>
      <c r="E109" s="31">
        <v>10689000</v>
      </c>
      <c r="F109" s="31">
        <v>859700</v>
      </c>
      <c r="G109" s="31">
        <v>8.0428477874450399E-2</v>
      </c>
      <c r="H109" s="31">
        <f t="shared" si="21"/>
        <v>-5.5396881505285073E-3</v>
      </c>
      <c r="I109" s="31">
        <v>84775</v>
      </c>
      <c r="J109" s="31">
        <v>154.30000000000001</v>
      </c>
      <c r="K109" s="31">
        <f t="shared" si="14"/>
        <v>2.6613439787092519E-2</v>
      </c>
      <c r="L109" s="31">
        <f t="shared" si="15"/>
        <v>2.6265462610186384E-2</v>
      </c>
      <c r="M109" s="31">
        <v>253.8</v>
      </c>
      <c r="N109" s="31">
        <f t="shared" si="22"/>
        <v>9.6802074330164301E-2</v>
      </c>
      <c r="O109" s="31">
        <f t="shared" si="23"/>
        <v>9.2398740520711162E-2</v>
      </c>
      <c r="P109" s="31">
        <v>604853</v>
      </c>
      <c r="Q109" s="31">
        <f t="shared" si="16"/>
        <v>5.2342858335885145E-2</v>
      </c>
      <c r="R109" s="31">
        <v>3650.4</v>
      </c>
      <c r="S109" s="31">
        <v>134.6</v>
      </c>
      <c r="T109" s="31">
        <v>3515.8</v>
      </c>
      <c r="U109" s="31">
        <v>3.6872674146494297E-2</v>
      </c>
      <c r="V109" s="31">
        <f t="shared" si="17"/>
        <v>36.5</v>
      </c>
      <c r="W109" s="31">
        <v>22999.34</v>
      </c>
      <c r="X109" s="31">
        <f t="shared" si="12"/>
        <v>2.8677212848815525E-2</v>
      </c>
      <c r="Y109" s="31">
        <f t="shared" si="13"/>
        <v>2.8273717503664336E-2</v>
      </c>
      <c r="Z109" s="31">
        <v>863762</v>
      </c>
      <c r="AA109" s="31">
        <f t="shared" si="18"/>
        <v>24138.333333333023</v>
      </c>
      <c r="AB109" s="31">
        <f t="shared" si="19"/>
        <v>2.8748991115463696E-2</v>
      </c>
      <c r="AC109" s="31">
        <f t="shared" si="20"/>
        <v>2.8343492318954416E-2</v>
      </c>
    </row>
    <row r="110" spans="1:29">
      <c r="A110" s="30">
        <v>40633</v>
      </c>
      <c r="B110" s="41">
        <v>2011</v>
      </c>
      <c r="C110" s="31" t="s">
        <v>97</v>
      </c>
      <c r="D110" s="31">
        <v>38800</v>
      </c>
      <c r="E110" s="31">
        <v>10712275</v>
      </c>
      <c r="F110" s="31">
        <v>819850</v>
      </c>
      <c r="G110" s="31">
        <v>7.6533696156978803E-2</v>
      </c>
      <c r="H110" s="31">
        <f t="shared" si="21"/>
        <v>-3.894781717471596E-3</v>
      </c>
      <c r="I110" s="31">
        <v>71350</v>
      </c>
      <c r="J110" s="31">
        <v>158.4</v>
      </c>
      <c r="K110" s="31">
        <f t="shared" si="14"/>
        <v>2.657161373946848E-2</v>
      </c>
      <c r="L110" s="31">
        <f t="shared" si="15"/>
        <v>2.6224720011210241E-2</v>
      </c>
      <c r="M110" s="31">
        <v>276.7</v>
      </c>
      <c r="N110" s="31">
        <f t="shared" si="22"/>
        <v>9.0228526398739017E-2</v>
      </c>
      <c r="O110" s="31">
        <f t="shared" si="23"/>
        <v>8.6387331512592799E-2</v>
      </c>
      <c r="P110" s="31">
        <v>572377</v>
      </c>
      <c r="Q110" s="31">
        <f t="shared" si="16"/>
        <v>-5.369238476125604E-2</v>
      </c>
      <c r="R110" s="31">
        <v>3658.2</v>
      </c>
      <c r="S110" s="31">
        <v>124</v>
      </c>
      <c r="T110" s="31">
        <v>3534.2</v>
      </c>
      <c r="U110" s="31">
        <v>3.38964522593352E-2</v>
      </c>
      <c r="V110" s="31">
        <f t="shared" si="17"/>
        <v>18.399999999999636</v>
      </c>
      <c r="W110" s="31">
        <v>23527.52</v>
      </c>
      <c r="X110" s="31">
        <f t="shared" si="12"/>
        <v>2.2965006821934919E-2</v>
      </c>
      <c r="Y110" s="31">
        <f t="shared" si="13"/>
        <v>2.2705279954265009E-2</v>
      </c>
      <c r="Z110" s="31">
        <v>886371</v>
      </c>
      <c r="AA110" s="31">
        <f t="shared" si="18"/>
        <v>22609</v>
      </c>
      <c r="AB110" s="31">
        <f t="shared" si="19"/>
        <v>2.6175034326585411E-2</v>
      </c>
      <c r="AC110" s="31">
        <f t="shared" si="20"/>
        <v>2.5838330957119526E-2</v>
      </c>
    </row>
    <row r="111" spans="1:29">
      <c r="A111" s="30">
        <v>40724</v>
      </c>
      <c r="B111" s="41">
        <v>2011</v>
      </c>
      <c r="C111" s="31" t="s">
        <v>98</v>
      </c>
      <c r="D111" s="31">
        <v>38800</v>
      </c>
      <c r="E111" s="31">
        <v>10735550</v>
      </c>
      <c r="F111" s="31">
        <v>780000</v>
      </c>
      <c r="G111" s="31">
        <v>7.2655802450736107E-2</v>
      </c>
      <c r="H111" s="31">
        <f t="shared" si="21"/>
        <v>-3.8778937062426966E-3</v>
      </c>
      <c r="I111" s="31">
        <v>71350</v>
      </c>
      <c r="J111" s="31">
        <v>166.7</v>
      </c>
      <c r="K111" s="31">
        <f t="shared" si="14"/>
        <v>5.2398989898989834E-2</v>
      </c>
      <c r="L111" s="31">
        <f t="shared" si="15"/>
        <v>5.1072310376422778E-2</v>
      </c>
      <c r="M111" s="31">
        <v>301.2</v>
      </c>
      <c r="N111" s="31">
        <f t="shared" si="22"/>
        <v>8.8543548970003716E-2</v>
      </c>
      <c r="O111" s="31">
        <f t="shared" si="23"/>
        <v>8.4840609132858388E-2</v>
      </c>
      <c r="P111" s="31">
        <v>563899</v>
      </c>
      <c r="Q111" s="31">
        <f t="shared" si="16"/>
        <v>-1.4811915922547603E-2</v>
      </c>
      <c r="R111" s="31">
        <v>3701.7</v>
      </c>
      <c r="S111" s="31">
        <v>137.6</v>
      </c>
      <c r="T111" s="31">
        <v>3564.1</v>
      </c>
      <c r="U111" s="31">
        <v>3.7172112250738902E-2</v>
      </c>
      <c r="V111" s="31">
        <f t="shared" si="17"/>
        <v>29.900000000000091</v>
      </c>
      <c r="W111" s="31">
        <v>22398.1</v>
      </c>
      <c r="X111" s="31">
        <f t="shared" si="12"/>
        <v>-4.8004209538446974E-2</v>
      </c>
      <c r="Y111" s="31">
        <f t="shared" si="13"/>
        <v>-4.9194665984630813E-2</v>
      </c>
      <c r="Z111" s="31">
        <v>909711.33333333302</v>
      </c>
      <c r="AA111" s="31">
        <f t="shared" si="18"/>
        <v>23340.333333333023</v>
      </c>
      <c r="AB111" s="31">
        <f t="shared" si="19"/>
        <v>2.6332464998666483E-2</v>
      </c>
      <c r="AC111" s="31">
        <f t="shared" si="20"/>
        <v>2.5991734218682814E-2</v>
      </c>
    </row>
    <row r="112" spans="1:29">
      <c r="A112" s="30">
        <v>40816</v>
      </c>
      <c r="B112" s="41">
        <v>2011</v>
      </c>
      <c r="C112" s="31" t="s">
        <v>99</v>
      </c>
      <c r="D112" s="31">
        <v>38800</v>
      </c>
      <c r="E112" s="31">
        <v>10758825</v>
      </c>
      <c r="F112" s="31">
        <v>740150</v>
      </c>
      <c r="G112" s="31">
        <v>6.8794687152175099E-2</v>
      </c>
      <c r="H112" s="31">
        <f t="shared" si="21"/>
        <v>-3.8611152985610075E-3</v>
      </c>
      <c r="I112" s="31">
        <v>71350</v>
      </c>
      <c r="J112" s="31">
        <v>174.9</v>
      </c>
      <c r="K112" s="31">
        <f t="shared" si="14"/>
        <v>4.9190161967606505E-2</v>
      </c>
      <c r="L112" s="31">
        <f t="shared" si="15"/>
        <v>4.8018592267808094E-2</v>
      </c>
      <c r="M112" s="31">
        <v>309.39999999999998</v>
      </c>
      <c r="N112" s="31">
        <f t="shared" si="22"/>
        <v>2.7224435590969431E-2</v>
      </c>
      <c r="O112" s="31">
        <f t="shared" si="23"/>
        <v>2.6860442213227212E-2</v>
      </c>
      <c r="P112" s="31">
        <v>597303</v>
      </c>
      <c r="Q112" s="31">
        <f t="shared" si="16"/>
        <v>5.9237558498951071E-2</v>
      </c>
      <c r="R112" s="31">
        <v>3724.8</v>
      </c>
      <c r="S112" s="31">
        <v>126.7</v>
      </c>
      <c r="T112" s="31">
        <v>3598.1</v>
      </c>
      <c r="U112" s="31">
        <v>3.4015247875682303E-2</v>
      </c>
      <c r="V112" s="31">
        <f t="shared" si="17"/>
        <v>34</v>
      </c>
      <c r="W112" s="31">
        <v>17592.41</v>
      </c>
      <c r="X112" s="31">
        <f t="shared" si="12"/>
        <v>-0.2145579312530973</v>
      </c>
      <c r="Y112" s="31">
        <f t="shared" si="13"/>
        <v>-0.24150857480579979</v>
      </c>
      <c r="Z112" s="31">
        <v>933051.66666666698</v>
      </c>
      <c r="AA112" s="31">
        <f t="shared" si="18"/>
        <v>23340.333333333954</v>
      </c>
      <c r="AB112" s="31">
        <f t="shared" si="19"/>
        <v>2.5656856717186427E-2</v>
      </c>
      <c r="AC112" s="31">
        <f t="shared" si="20"/>
        <v>2.5333243164423636E-2</v>
      </c>
    </row>
    <row r="113" spans="1:29">
      <c r="A113" s="30">
        <v>40908</v>
      </c>
      <c r="B113" s="41">
        <v>2011</v>
      </c>
      <c r="C113" s="31" t="s">
        <v>100</v>
      </c>
      <c r="D113" s="31">
        <v>38800</v>
      </c>
      <c r="E113" s="31">
        <v>10782100</v>
      </c>
      <c r="F113" s="31">
        <v>700300</v>
      </c>
      <c r="G113" s="31">
        <v>6.4950241604140202E-2</v>
      </c>
      <c r="H113" s="31">
        <f t="shared" si="21"/>
        <v>-3.8444455480348971E-3</v>
      </c>
      <c r="I113" s="31">
        <v>71350</v>
      </c>
      <c r="J113" s="31">
        <v>179.4</v>
      </c>
      <c r="K113" s="31">
        <f t="shared" si="14"/>
        <v>2.572898799313883E-2</v>
      </c>
      <c r="L113" s="31">
        <f t="shared" si="15"/>
        <v>2.5403567600139253E-2</v>
      </c>
      <c r="M113" s="31">
        <v>304.39999999999998</v>
      </c>
      <c r="N113" s="31">
        <f t="shared" si="22"/>
        <v>-1.616031027795739E-2</v>
      </c>
      <c r="O113" s="31">
        <f t="shared" si="23"/>
        <v>-1.6292312151435031E-2</v>
      </c>
      <c r="P113" s="31">
        <v>622736</v>
      </c>
      <c r="Q113" s="31">
        <f t="shared" si="16"/>
        <v>4.2579729216160045E-2</v>
      </c>
      <c r="R113" s="31">
        <v>3731.4</v>
      </c>
      <c r="S113" s="31">
        <v>116.6</v>
      </c>
      <c r="T113" s="31">
        <v>3614.8</v>
      </c>
      <c r="U113" s="31">
        <v>3.1248325434345098E-2</v>
      </c>
      <c r="V113" s="31">
        <f t="shared" si="17"/>
        <v>16.700000000000273</v>
      </c>
      <c r="W113" s="31">
        <v>18434.39</v>
      </c>
      <c r="X113" s="31">
        <f t="shared" si="12"/>
        <v>4.7860412530176255E-2</v>
      </c>
      <c r="Y113" s="31">
        <f t="shared" si="13"/>
        <v>4.6750382877126635E-2</v>
      </c>
      <c r="Z113" s="31">
        <v>956392</v>
      </c>
      <c r="AA113" s="31">
        <f t="shared" si="18"/>
        <v>23340.333333333023</v>
      </c>
      <c r="AB113" s="31">
        <f t="shared" si="19"/>
        <v>2.5015049184485605E-2</v>
      </c>
      <c r="AC113" s="31">
        <f t="shared" si="20"/>
        <v>2.4707294613795536E-2</v>
      </c>
    </row>
    <row r="114" spans="1:29">
      <c r="A114" s="30">
        <v>40999</v>
      </c>
      <c r="B114" s="41">
        <v>2012</v>
      </c>
      <c r="C114" s="31" t="s">
        <v>97</v>
      </c>
      <c r="D114" s="31">
        <v>33925</v>
      </c>
      <c r="E114" s="31">
        <v>10809350</v>
      </c>
      <c r="F114" s="31">
        <v>688325</v>
      </c>
      <c r="G114" s="31">
        <v>6.3678667079889201E-2</v>
      </c>
      <c r="H114" s="31">
        <f t="shared" si="21"/>
        <v>-1.2715745242510013E-3</v>
      </c>
      <c r="I114" s="31">
        <v>45400</v>
      </c>
      <c r="J114" s="31">
        <v>182.6</v>
      </c>
      <c r="K114" s="31">
        <f t="shared" si="14"/>
        <v>1.7837235228539416E-2</v>
      </c>
      <c r="L114" s="31">
        <f t="shared" si="15"/>
        <v>1.7680018536172192E-2</v>
      </c>
      <c r="M114" s="31">
        <v>302.10000000000002</v>
      </c>
      <c r="N114" s="31">
        <f t="shared" si="22"/>
        <v>-7.5558475689879723E-3</v>
      </c>
      <c r="O114" s="31">
        <f t="shared" si="23"/>
        <v>-7.584537594904267E-3</v>
      </c>
      <c r="P114" s="31">
        <v>577010</v>
      </c>
      <c r="Q114" s="31">
        <f t="shared" si="16"/>
        <v>-7.3427584080573483E-2</v>
      </c>
      <c r="R114" s="31">
        <v>3760.4</v>
      </c>
      <c r="S114" s="31">
        <v>123.3</v>
      </c>
      <c r="T114" s="31">
        <v>3637.1</v>
      </c>
      <c r="U114" s="31">
        <v>3.2789066656157599E-2</v>
      </c>
      <c r="V114" s="31">
        <f t="shared" si="17"/>
        <v>22.299999999999727</v>
      </c>
      <c r="W114" s="31">
        <v>20555.580000000002</v>
      </c>
      <c r="X114" s="31">
        <f t="shared" si="12"/>
        <v>0.11506700248828428</v>
      </c>
      <c r="Y114" s="31">
        <f t="shared" si="13"/>
        <v>0.10891449502437886</v>
      </c>
      <c r="Z114" s="31">
        <v>968665</v>
      </c>
      <c r="AA114" s="31">
        <f t="shared" si="18"/>
        <v>12273</v>
      </c>
      <c r="AB114" s="31">
        <f t="shared" si="19"/>
        <v>1.2832604204133791E-2</v>
      </c>
      <c r="AC114" s="31">
        <f t="shared" si="20"/>
        <v>1.2750964034300582E-2</v>
      </c>
    </row>
    <row r="115" spans="1:29">
      <c r="A115" s="30">
        <v>41090</v>
      </c>
      <c r="B115" s="41">
        <v>2012</v>
      </c>
      <c r="C115" s="31" t="s">
        <v>98</v>
      </c>
      <c r="D115" s="31">
        <v>33925</v>
      </c>
      <c r="E115" s="31">
        <v>10836600</v>
      </c>
      <c r="F115" s="31">
        <v>676350</v>
      </c>
      <c r="G115" s="31">
        <v>6.2413487625269902E-2</v>
      </c>
      <c r="H115" s="31">
        <f t="shared" si="21"/>
        <v>-1.2651794546192988E-3</v>
      </c>
      <c r="I115" s="31">
        <v>45400</v>
      </c>
      <c r="J115" s="31">
        <v>186.5</v>
      </c>
      <c r="K115" s="31">
        <f t="shared" si="14"/>
        <v>2.1358159912376884E-2</v>
      </c>
      <c r="L115" s="31">
        <f t="shared" si="15"/>
        <v>2.113327092300224E-2</v>
      </c>
      <c r="M115" s="31">
        <v>322.8</v>
      </c>
      <c r="N115" s="31">
        <f t="shared" si="22"/>
        <v>6.8520357497517281E-2</v>
      </c>
      <c r="O115" s="31">
        <f t="shared" si="23"/>
        <v>6.6274848003167339E-2</v>
      </c>
      <c r="P115" s="31">
        <v>569464</v>
      </c>
      <c r="Q115" s="31">
        <f t="shared" si="16"/>
        <v>-1.3077762950382099E-2</v>
      </c>
      <c r="R115" s="31">
        <v>3781.8</v>
      </c>
      <c r="S115" s="31">
        <v>127.1</v>
      </c>
      <c r="T115" s="31">
        <v>3654.7</v>
      </c>
      <c r="U115" s="31">
        <v>3.3608333818046697E-2</v>
      </c>
      <c r="V115" s="31">
        <f t="shared" si="17"/>
        <v>17.599999999999909</v>
      </c>
      <c r="W115" s="31">
        <v>19441.46</v>
      </c>
      <c r="X115" s="31">
        <f t="shared" si="12"/>
        <v>-5.4200367977940922E-2</v>
      </c>
      <c r="Y115" s="31">
        <f t="shared" si="13"/>
        <v>-5.572453783771638E-2</v>
      </c>
      <c r="Z115" s="31">
        <v>993991.33333333302</v>
      </c>
      <c r="AA115" s="31">
        <f t="shared" si="18"/>
        <v>25326.333333333023</v>
      </c>
      <c r="AB115" s="31">
        <f t="shared" si="19"/>
        <v>2.614560589402215E-2</v>
      </c>
      <c r="AC115" s="31">
        <f t="shared" si="20"/>
        <v>2.580965275548909E-2</v>
      </c>
    </row>
    <row r="116" spans="1:29">
      <c r="A116" s="30">
        <v>41182</v>
      </c>
      <c r="B116" s="41">
        <v>2012</v>
      </c>
      <c r="C116" s="31" t="s">
        <v>99</v>
      </c>
      <c r="D116" s="31">
        <v>33925</v>
      </c>
      <c r="E116" s="31">
        <v>10863850</v>
      </c>
      <c r="F116" s="31">
        <v>664375</v>
      </c>
      <c r="G116" s="31">
        <v>6.1154655117660897E-2</v>
      </c>
      <c r="H116" s="31">
        <f t="shared" si="21"/>
        <v>-1.2588325076090048E-3</v>
      </c>
      <c r="I116" s="31">
        <v>45400</v>
      </c>
      <c r="J116" s="31">
        <v>190.8</v>
      </c>
      <c r="K116" s="31">
        <f t="shared" si="14"/>
        <v>2.3056300268096575E-2</v>
      </c>
      <c r="L116" s="31">
        <f t="shared" si="15"/>
        <v>2.279451993031598E-2</v>
      </c>
      <c r="M116" s="31">
        <v>342</v>
      </c>
      <c r="N116" s="31">
        <f t="shared" si="22"/>
        <v>5.9479553903345694E-2</v>
      </c>
      <c r="O116" s="31">
        <f t="shared" si="23"/>
        <v>5.7777800666811388E-2</v>
      </c>
      <c r="P116" s="31">
        <v>607910</v>
      </c>
      <c r="Q116" s="31">
        <f t="shared" si="16"/>
        <v>6.7512608347498615E-2</v>
      </c>
      <c r="R116" s="31">
        <v>3776.4</v>
      </c>
      <c r="S116" s="31">
        <v>132.1</v>
      </c>
      <c r="T116" s="31">
        <v>3644.3</v>
      </c>
      <c r="U116" s="31">
        <v>3.4980407138960702E-2</v>
      </c>
      <c r="V116" s="31">
        <f t="shared" si="17"/>
        <v>-10.399999999999636</v>
      </c>
      <c r="W116" s="31">
        <v>20840.38</v>
      </c>
      <c r="X116" s="31">
        <f t="shared" si="12"/>
        <v>7.1955501284368673E-2</v>
      </c>
      <c r="Y116" s="31">
        <f t="shared" si="13"/>
        <v>6.9484551791121771E-2</v>
      </c>
      <c r="Z116" s="31">
        <v>1019317.66666667</v>
      </c>
      <c r="AA116" s="31">
        <f t="shared" si="18"/>
        <v>25326.333333336981</v>
      </c>
      <c r="AB116" s="31">
        <f t="shared" si="19"/>
        <v>2.5479430739507203E-2</v>
      </c>
      <c r="AC116" s="31">
        <f t="shared" si="20"/>
        <v>2.5160240542211974E-2</v>
      </c>
    </row>
    <row r="117" spans="1:29">
      <c r="A117" s="30">
        <v>41274</v>
      </c>
      <c r="B117" s="41">
        <v>2012</v>
      </c>
      <c r="C117" s="31" t="s">
        <v>100</v>
      </c>
      <c r="D117" s="31">
        <v>33925</v>
      </c>
      <c r="E117" s="31">
        <v>10891100</v>
      </c>
      <c r="F117" s="31">
        <v>652400</v>
      </c>
      <c r="G117" s="31">
        <v>5.9902121916059897E-2</v>
      </c>
      <c r="H117" s="31">
        <f t="shared" si="21"/>
        <v>-1.2525332016009999E-3</v>
      </c>
      <c r="I117" s="31">
        <v>45400</v>
      </c>
      <c r="J117" s="31">
        <v>193.2</v>
      </c>
      <c r="K117" s="31">
        <f t="shared" si="14"/>
        <v>1.2578616352201033E-2</v>
      </c>
      <c r="L117" s="31">
        <f t="shared" si="15"/>
        <v>1.2500162764231248E-2</v>
      </c>
      <c r="M117" s="31">
        <v>371.7</v>
      </c>
      <c r="N117" s="31">
        <f t="shared" si="22"/>
        <v>8.6842105263157832E-2</v>
      </c>
      <c r="O117" s="31">
        <f t="shared" si="23"/>
        <v>8.3276340240601238E-2</v>
      </c>
      <c r="P117" s="31">
        <v>641995</v>
      </c>
      <c r="Q117" s="31">
        <f t="shared" si="16"/>
        <v>5.6069154973598101E-2</v>
      </c>
      <c r="R117" s="31">
        <v>3789.8</v>
      </c>
      <c r="S117" s="31">
        <v>116.6</v>
      </c>
      <c r="T117" s="31">
        <v>3673.2</v>
      </c>
      <c r="U117" s="31">
        <v>3.07667942825047E-2</v>
      </c>
      <c r="V117" s="31">
        <f t="shared" si="17"/>
        <v>28.899999999999636</v>
      </c>
      <c r="W117" s="31">
        <v>22666.59</v>
      </c>
      <c r="X117" s="31">
        <f t="shared" si="12"/>
        <v>8.7628440556266174E-2</v>
      </c>
      <c r="Y117" s="31">
        <f t="shared" si="13"/>
        <v>8.3999583265342612E-2</v>
      </c>
      <c r="Z117" s="31">
        <v>1044644</v>
      </c>
      <c r="AA117" s="31">
        <f t="shared" si="18"/>
        <v>25326.333333329996</v>
      </c>
      <c r="AB117" s="31">
        <f t="shared" si="19"/>
        <v>2.4846359639925764E-2</v>
      </c>
      <c r="AC117" s="31">
        <f t="shared" si="20"/>
        <v>2.4542708321069157E-2</v>
      </c>
    </row>
    <row r="118" spans="1:29">
      <c r="A118" s="30">
        <v>41364</v>
      </c>
      <c r="B118" s="41">
        <v>2013</v>
      </c>
      <c r="C118" s="31" t="s">
        <v>97</v>
      </c>
      <c r="D118" s="31">
        <v>30675</v>
      </c>
      <c r="E118" s="31">
        <v>10914125</v>
      </c>
      <c r="F118" s="31">
        <v>680375</v>
      </c>
      <c r="G118" s="31">
        <v>6.2338941509282701E-2</v>
      </c>
      <c r="H118" s="31">
        <f t="shared" si="21"/>
        <v>2.436819593222804E-3</v>
      </c>
      <c r="I118" s="31">
        <v>-4275</v>
      </c>
      <c r="J118" s="31">
        <v>196.9</v>
      </c>
      <c r="K118" s="31">
        <f t="shared" si="14"/>
        <v>1.9151138716356098E-2</v>
      </c>
      <c r="L118" s="31">
        <f t="shared" si="15"/>
        <v>1.8970063866662223E-2</v>
      </c>
      <c r="M118" s="31">
        <v>400.3</v>
      </c>
      <c r="N118" s="31">
        <f t="shared" si="22"/>
        <v>7.6943771859026233E-2</v>
      </c>
      <c r="O118" s="31">
        <f t="shared" si="23"/>
        <v>7.4127188695321602E-2</v>
      </c>
      <c r="P118" s="31">
        <v>596855</v>
      </c>
      <c r="Q118" s="31">
        <f t="shared" si="16"/>
        <v>-7.0312074081573805E-2</v>
      </c>
      <c r="R118" s="31">
        <v>3832.8</v>
      </c>
      <c r="S118" s="31">
        <v>133.9</v>
      </c>
      <c r="T118" s="31">
        <v>3698.9</v>
      </c>
      <c r="U118" s="31">
        <v>3.4935293307936599E-2</v>
      </c>
      <c r="V118" s="31">
        <f t="shared" si="17"/>
        <v>25.700000000000273</v>
      </c>
      <c r="W118" s="31">
        <v>22299.63</v>
      </c>
      <c r="X118" s="31">
        <f t="shared" si="12"/>
        <v>-1.6189466523195528E-2</v>
      </c>
      <c r="Y118" s="31">
        <f t="shared" si="13"/>
        <v>-1.6321947749161209E-2</v>
      </c>
      <c r="Z118" s="31">
        <v>1074215.75</v>
      </c>
      <c r="AA118" s="31">
        <f t="shared" si="18"/>
        <v>29571.75</v>
      </c>
      <c r="AB118" s="31">
        <f t="shared" si="19"/>
        <v>2.8307969030598068E-2</v>
      </c>
      <c r="AC118" s="31">
        <f t="shared" si="20"/>
        <v>2.7914702936679345E-2</v>
      </c>
    </row>
    <row r="119" spans="1:29">
      <c r="A119" s="30">
        <v>41455</v>
      </c>
      <c r="B119" s="41">
        <v>2013</v>
      </c>
      <c r="C119" s="31" t="s">
        <v>98</v>
      </c>
      <c r="D119" s="31">
        <v>30675</v>
      </c>
      <c r="E119" s="31">
        <v>10937150</v>
      </c>
      <c r="F119" s="31">
        <v>708350</v>
      </c>
      <c r="G119" s="31">
        <v>6.4765501067462705E-2</v>
      </c>
      <c r="H119" s="31">
        <f t="shared" si="21"/>
        <v>2.426559558180004E-3</v>
      </c>
      <c r="I119" s="31">
        <v>-4275</v>
      </c>
      <c r="J119" s="31">
        <v>203.5</v>
      </c>
      <c r="K119" s="31">
        <f t="shared" si="14"/>
        <v>3.3519553072625774E-2</v>
      </c>
      <c r="L119" s="31">
        <f t="shared" si="15"/>
        <v>3.2970019237569897E-2</v>
      </c>
      <c r="M119" s="31">
        <v>409.6</v>
      </c>
      <c r="N119" s="31">
        <f t="shared" si="22"/>
        <v>2.323257556832381E-2</v>
      </c>
      <c r="O119" s="31">
        <f t="shared" si="23"/>
        <v>2.2966807726770146E-2</v>
      </c>
      <c r="P119" s="31">
        <v>586976</v>
      </c>
      <c r="Q119" s="31">
        <f t="shared" si="16"/>
        <v>-1.6551758802389238E-2</v>
      </c>
      <c r="R119" s="31">
        <v>3856.7</v>
      </c>
      <c r="S119" s="31">
        <v>133.30000000000001</v>
      </c>
      <c r="T119" s="31">
        <v>3723.4</v>
      </c>
      <c r="U119" s="31">
        <v>3.4563228858717397E-2</v>
      </c>
      <c r="V119" s="31">
        <f t="shared" si="17"/>
        <v>24.5</v>
      </c>
      <c r="W119" s="31">
        <v>20803.29</v>
      </c>
      <c r="X119" s="31">
        <f t="shared" si="12"/>
        <v>-6.7101561774791763E-2</v>
      </c>
      <c r="Y119" s="31">
        <f t="shared" si="13"/>
        <v>-6.9458939124021193E-2</v>
      </c>
      <c r="Z119" s="31">
        <v>1103787.5</v>
      </c>
      <c r="AA119" s="31">
        <f t="shared" si="18"/>
        <v>29571.75</v>
      </c>
      <c r="AB119" s="31">
        <f t="shared" si="19"/>
        <v>2.7528687789208028E-2</v>
      </c>
      <c r="AC119" s="31">
        <f t="shared" si="20"/>
        <v>2.7156586987993832E-2</v>
      </c>
    </row>
    <row r="120" spans="1:29">
      <c r="A120" s="30">
        <v>41547</v>
      </c>
      <c r="B120" s="41">
        <v>2013</v>
      </c>
      <c r="C120" s="31" t="s">
        <v>99</v>
      </c>
      <c r="D120" s="31">
        <v>30675</v>
      </c>
      <c r="E120" s="31">
        <v>10960175</v>
      </c>
      <c r="F120" s="31">
        <v>736325</v>
      </c>
      <c r="G120" s="31">
        <v>6.7181865253063897E-2</v>
      </c>
      <c r="H120" s="31">
        <f t="shared" si="21"/>
        <v>2.4163641856011914E-3</v>
      </c>
      <c r="I120" s="31">
        <v>-4275</v>
      </c>
      <c r="J120" s="31">
        <v>207.9</v>
      </c>
      <c r="K120" s="31">
        <f t="shared" si="14"/>
        <v>2.1621621621621623E-2</v>
      </c>
      <c r="L120" s="31">
        <f t="shared" si="15"/>
        <v>2.139118998131756E-2</v>
      </c>
      <c r="M120" s="31">
        <v>415.4</v>
      </c>
      <c r="N120" s="31">
        <f t="shared" si="22"/>
        <v>1.4160156249999778E-2</v>
      </c>
      <c r="O120" s="31">
        <f t="shared" si="23"/>
        <v>1.4060837716713683E-2</v>
      </c>
      <c r="P120" s="31">
        <v>626581</v>
      </c>
      <c r="Q120" s="31">
        <f t="shared" si="16"/>
        <v>6.7472946082974383E-2</v>
      </c>
      <c r="R120" s="31">
        <v>3864.8</v>
      </c>
      <c r="S120" s="31">
        <v>134.6</v>
      </c>
      <c r="T120" s="31">
        <v>3730.2</v>
      </c>
      <c r="U120" s="31">
        <v>3.4827159077564403E-2</v>
      </c>
      <c r="V120" s="31">
        <f t="shared" si="17"/>
        <v>6.7999999999997272</v>
      </c>
      <c r="W120" s="31">
        <v>22859.86</v>
      </c>
      <c r="X120" s="31">
        <f t="shared" si="12"/>
        <v>9.8857921030760076E-2</v>
      </c>
      <c r="Y120" s="31">
        <f t="shared" si="13"/>
        <v>9.4271386837287571E-2</v>
      </c>
      <c r="Z120" s="31">
        <v>1133359.25</v>
      </c>
      <c r="AA120" s="31">
        <f t="shared" si="18"/>
        <v>29571.75</v>
      </c>
      <c r="AB120" s="31">
        <f t="shared" si="19"/>
        <v>2.6791162248168243E-2</v>
      </c>
      <c r="AC120" s="31">
        <f t="shared" si="20"/>
        <v>2.6438562895773884E-2</v>
      </c>
    </row>
    <row r="121" spans="1:29">
      <c r="A121" s="30">
        <v>41639</v>
      </c>
      <c r="B121" s="41">
        <v>2013</v>
      </c>
      <c r="C121" s="31" t="s">
        <v>100</v>
      </c>
      <c r="D121" s="31">
        <v>30675</v>
      </c>
      <c r="E121" s="31">
        <v>10983200</v>
      </c>
      <c r="F121" s="31">
        <v>764300</v>
      </c>
      <c r="G121" s="31">
        <v>6.9588098186320904E-2</v>
      </c>
      <c r="H121" s="31">
        <f t="shared" si="21"/>
        <v>2.4062329332570076E-3</v>
      </c>
      <c r="I121" s="31">
        <v>-4275</v>
      </c>
      <c r="J121" s="31">
        <v>208.1</v>
      </c>
      <c r="K121" s="31">
        <f t="shared" si="14"/>
        <v>9.6200096200083074E-4</v>
      </c>
      <c r="L121" s="31">
        <f t="shared" si="15"/>
        <v>9.6153853562137056E-4</v>
      </c>
      <c r="M121" s="31">
        <v>414.1</v>
      </c>
      <c r="N121" s="31">
        <f t="shared" si="22"/>
        <v>-3.1295137217138835E-3</v>
      </c>
      <c r="O121" s="31">
        <f t="shared" si="23"/>
        <v>-3.1344208904902329E-3</v>
      </c>
      <c r="P121" s="31">
        <v>660292</v>
      </c>
      <c r="Q121" s="31">
        <f t="shared" si="16"/>
        <v>5.3801503716199406E-2</v>
      </c>
      <c r="R121" s="31">
        <v>3857.8</v>
      </c>
      <c r="S121" s="31">
        <v>118.5</v>
      </c>
      <c r="T121" s="31">
        <v>3739.3</v>
      </c>
      <c r="U121" s="31">
        <v>3.07169885686524E-2</v>
      </c>
      <c r="V121" s="31">
        <f t="shared" si="17"/>
        <v>9.1000000000003638</v>
      </c>
      <c r="W121" s="31">
        <v>23306.39</v>
      </c>
      <c r="X121" s="31">
        <f t="shared" si="12"/>
        <v>1.9533365471179565E-2</v>
      </c>
      <c r="Y121" s="31">
        <f t="shared" si="13"/>
        <v>1.9345037785889998E-2</v>
      </c>
      <c r="Z121" s="31">
        <v>1162931</v>
      </c>
      <c r="AA121" s="31">
        <f t="shared" si="18"/>
        <v>29571.75</v>
      </c>
      <c r="AB121" s="31">
        <f t="shared" si="19"/>
        <v>2.6092123922754507E-2</v>
      </c>
      <c r="AC121" s="31">
        <f t="shared" si="20"/>
        <v>2.5757532116147248E-2</v>
      </c>
    </row>
    <row r="122" spans="1:29">
      <c r="A122" s="30">
        <v>41729</v>
      </c>
      <c r="B122" s="41">
        <v>2014</v>
      </c>
      <c r="C122" s="31" t="s">
        <v>97</v>
      </c>
      <c r="D122" s="31">
        <v>25900</v>
      </c>
      <c r="E122" s="31">
        <v>11002575</v>
      </c>
      <c r="F122" s="31">
        <v>746450</v>
      </c>
      <c r="G122" s="31">
        <v>6.7843209430519705E-2</v>
      </c>
      <c r="H122" s="31">
        <f t="shared" si="21"/>
        <v>-1.7448887558011994E-3</v>
      </c>
      <c r="I122" s="31">
        <v>38350</v>
      </c>
      <c r="J122" s="31">
        <v>209.1</v>
      </c>
      <c r="K122" s="31">
        <f t="shared" si="14"/>
        <v>4.8053820278712855E-3</v>
      </c>
      <c r="L122" s="31">
        <f t="shared" si="15"/>
        <v>4.7938730349992202E-3</v>
      </c>
      <c r="M122" s="31">
        <v>417.2</v>
      </c>
      <c r="N122" s="31">
        <f t="shared" si="22"/>
        <v>7.4861144651050537E-3</v>
      </c>
      <c r="O122" s="31">
        <f t="shared" si="23"/>
        <v>7.4582325750958169E-3</v>
      </c>
      <c r="P122" s="31">
        <v>614533</v>
      </c>
      <c r="Q122" s="31">
        <f t="shared" si="16"/>
        <v>-6.930115766963707E-2</v>
      </c>
      <c r="R122" s="31">
        <v>3817</v>
      </c>
      <c r="S122" s="31">
        <v>119</v>
      </c>
      <c r="T122" s="31">
        <v>3698</v>
      </c>
      <c r="U122" s="31">
        <v>3.1176316478910102E-2</v>
      </c>
      <c r="V122" s="31">
        <f t="shared" si="17"/>
        <v>-41.300000000000182</v>
      </c>
      <c r="W122" s="31">
        <v>22151.06</v>
      </c>
      <c r="X122" s="31">
        <f t="shared" si="12"/>
        <v>-4.9571383641996869E-2</v>
      </c>
      <c r="Y122" s="31">
        <f t="shared" si="13"/>
        <v>-5.0842221022751405E-2</v>
      </c>
      <c r="Z122" s="31">
        <v>1205268</v>
      </c>
      <c r="AA122" s="31">
        <f t="shared" si="18"/>
        <v>42337</v>
      </c>
      <c r="AB122" s="31">
        <f t="shared" si="19"/>
        <v>3.6405427321139383E-2</v>
      </c>
      <c r="AC122" s="31">
        <f t="shared" si="20"/>
        <v>3.5758406397181031E-2</v>
      </c>
    </row>
    <row r="123" spans="1:29">
      <c r="A123" s="30">
        <v>41820</v>
      </c>
      <c r="B123" s="41">
        <v>2014</v>
      </c>
      <c r="C123" s="31" t="s">
        <v>98</v>
      </c>
      <c r="D123" s="31">
        <v>25900</v>
      </c>
      <c r="E123" s="31">
        <v>11021950</v>
      </c>
      <c r="F123" s="31">
        <v>728600</v>
      </c>
      <c r="G123" s="31">
        <v>6.61044552007585E-2</v>
      </c>
      <c r="H123" s="31">
        <f t="shared" si="21"/>
        <v>-1.7387542297612052E-3</v>
      </c>
      <c r="I123" s="31">
        <v>38350</v>
      </c>
      <c r="J123" s="31">
        <v>212.2</v>
      </c>
      <c r="K123" s="31">
        <f t="shared" si="14"/>
        <v>1.4825442372070841E-2</v>
      </c>
      <c r="L123" s="31">
        <f t="shared" si="15"/>
        <v>1.4716619745294928E-2</v>
      </c>
      <c r="M123" s="31">
        <v>420.8</v>
      </c>
      <c r="N123" s="31">
        <f t="shared" si="22"/>
        <v>8.6289549376799002E-3</v>
      </c>
      <c r="O123" s="31">
        <f t="shared" si="23"/>
        <v>8.5919382968828537E-3</v>
      </c>
      <c r="P123" s="31">
        <v>599899</v>
      </c>
      <c r="Q123" s="31">
        <f t="shared" si="16"/>
        <v>-2.3813204498375207E-2</v>
      </c>
      <c r="R123" s="31">
        <v>3851</v>
      </c>
      <c r="S123" s="31">
        <v>127.6</v>
      </c>
      <c r="T123" s="31">
        <v>3723.4</v>
      </c>
      <c r="U123" s="31">
        <v>3.3134250447707403E-2</v>
      </c>
      <c r="V123" s="31">
        <f t="shared" si="17"/>
        <v>25.400000000000091</v>
      </c>
      <c r="W123" s="31">
        <v>23190.720000000001</v>
      </c>
      <c r="X123" s="31">
        <f t="shared" si="12"/>
        <v>4.6934999950341005E-2</v>
      </c>
      <c r="Y123" s="31">
        <f t="shared" si="13"/>
        <v>4.5866847774345243E-2</v>
      </c>
      <c r="Z123" s="31">
        <v>1233780</v>
      </c>
      <c r="AA123" s="31">
        <f t="shared" si="18"/>
        <v>28512</v>
      </c>
      <c r="AB123" s="31">
        <f t="shared" si="19"/>
        <v>2.3656149503678892E-2</v>
      </c>
      <c r="AC123" s="31">
        <f t="shared" si="20"/>
        <v>2.3380678726412613E-2</v>
      </c>
    </row>
    <row r="124" spans="1:29">
      <c r="A124" s="30">
        <v>41912</v>
      </c>
      <c r="B124" s="41">
        <v>2014</v>
      </c>
      <c r="C124" s="31" t="s">
        <v>99</v>
      </c>
      <c r="D124" s="31">
        <v>25900</v>
      </c>
      <c r="E124" s="31">
        <v>11041325</v>
      </c>
      <c r="F124" s="31">
        <v>710750</v>
      </c>
      <c r="G124" s="31">
        <v>6.4371803202966996E-2</v>
      </c>
      <c r="H124" s="31">
        <f t="shared" si="21"/>
        <v>-1.7326519977915039E-3</v>
      </c>
      <c r="I124" s="31">
        <v>38350</v>
      </c>
      <c r="J124" s="31">
        <v>215.8</v>
      </c>
      <c r="K124" s="31">
        <f t="shared" si="14"/>
        <v>1.6965127238454336E-2</v>
      </c>
      <c r="L124" s="31">
        <f t="shared" si="15"/>
        <v>1.6822826644151571E-2</v>
      </c>
      <c r="M124" s="31">
        <v>425.2</v>
      </c>
      <c r="N124" s="31">
        <f t="shared" si="22"/>
        <v>1.0456273764258395E-2</v>
      </c>
      <c r="O124" s="31">
        <f t="shared" si="23"/>
        <v>1.04019850442926E-2</v>
      </c>
      <c r="P124" s="31">
        <v>646825</v>
      </c>
      <c r="Q124" s="31">
        <f t="shared" si="16"/>
        <v>7.8223167566540353E-2</v>
      </c>
      <c r="R124" s="31">
        <v>3893.6</v>
      </c>
      <c r="S124" s="31">
        <v>135</v>
      </c>
      <c r="T124" s="31">
        <v>3758.6</v>
      </c>
      <c r="U124" s="31">
        <v>3.4672281850738403E-2</v>
      </c>
      <c r="V124" s="31">
        <f t="shared" si="17"/>
        <v>35.199999999999818</v>
      </c>
      <c r="W124" s="31">
        <v>22932.98</v>
      </c>
      <c r="X124" s="31">
        <f t="shared" si="12"/>
        <v>-1.1113928329952727E-2</v>
      </c>
      <c r="Y124" s="31">
        <f t="shared" si="13"/>
        <v>-1.1176149475169178E-2</v>
      </c>
      <c r="Z124" s="31">
        <v>1255896</v>
      </c>
      <c r="AA124" s="31">
        <f t="shared" si="18"/>
        <v>22116</v>
      </c>
      <c r="AB124" s="31">
        <f t="shared" si="19"/>
        <v>1.792539999027376E-2</v>
      </c>
      <c r="AC124" s="31">
        <f t="shared" si="20"/>
        <v>1.7766634490571007E-2</v>
      </c>
    </row>
    <row r="125" spans="1:29">
      <c r="A125" s="30">
        <v>42004</v>
      </c>
      <c r="B125" s="41">
        <v>2014</v>
      </c>
      <c r="C125" s="31" t="s">
        <v>100</v>
      </c>
      <c r="D125" s="31">
        <v>25900</v>
      </c>
      <c r="E125" s="31">
        <v>11060700</v>
      </c>
      <c r="F125" s="31">
        <v>692900</v>
      </c>
      <c r="G125" s="31">
        <v>6.2645221369352799E-2</v>
      </c>
      <c r="H125" s="31">
        <f t="shared" si="21"/>
        <v>-1.7265818336141964E-3</v>
      </c>
      <c r="I125" s="31">
        <v>38350</v>
      </c>
      <c r="J125" s="31">
        <v>217.7</v>
      </c>
      <c r="K125" s="31">
        <f t="shared" si="14"/>
        <v>8.8044485634846126E-3</v>
      </c>
      <c r="L125" s="31">
        <f t="shared" si="15"/>
        <v>8.7659154164673753E-3</v>
      </c>
      <c r="M125" s="31">
        <v>428.7</v>
      </c>
      <c r="N125" s="31">
        <f t="shared" si="22"/>
        <v>8.231420507996301E-3</v>
      </c>
      <c r="O125" s="31">
        <f t="shared" si="23"/>
        <v>8.1977271361386144E-3</v>
      </c>
      <c r="P125" s="31">
        <v>677699</v>
      </c>
      <c r="Q125" s="31">
        <f t="shared" si="16"/>
        <v>4.7731612105283538E-2</v>
      </c>
      <c r="R125" s="31">
        <v>3895.3</v>
      </c>
      <c r="S125" s="31">
        <v>122.6</v>
      </c>
      <c r="T125" s="31">
        <v>3772.7</v>
      </c>
      <c r="U125" s="31">
        <v>3.1473826646808499E-2</v>
      </c>
      <c r="V125" s="31">
        <f t="shared" si="17"/>
        <v>14.099999999999909</v>
      </c>
      <c r="W125" s="31">
        <v>23605.040000000001</v>
      </c>
      <c r="X125" s="31">
        <f t="shared" si="12"/>
        <v>2.9305393367979216E-2</v>
      </c>
      <c r="Y125" s="31">
        <f t="shared" si="13"/>
        <v>2.8884199377296978E-2</v>
      </c>
      <c r="Z125" s="31">
        <v>1272693</v>
      </c>
      <c r="AA125" s="31">
        <f t="shared" si="18"/>
        <v>16797</v>
      </c>
      <c r="AB125" s="31">
        <f t="shared" si="19"/>
        <v>1.3374515087236416E-2</v>
      </c>
      <c r="AC125" s="31">
        <f t="shared" si="20"/>
        <v>1.328586581296288E-2</v>
      </c>
    </row>
    <row r="126" spans="1:29">
      <c r="A126" s="30">
        <v>42094</v>
      </c>
      <c r="B126" s="41">
        <v>2015</v>
      </c>
      <c r="C126" s="31" t="s">
        <v>97</v>
      </c>
      <c r="D126" s="31">
        <v>41125</v>
      </c>
      <c r="E126" s="31">
        <v>11116325</v>
      </c>
      <c r="F126" s="31">
        <v>744300</v>
      </c>
      <c r="G126" s="31">
        <v>6.6955581093571803E-2</v>
      </c>
      <c r="H126" s="31">
        <f t="shared" si="21"/>
        <v>4.3103597242190039E-3</v>
      </c>
      <c r="I126" s="31">
        <v>6825</v>
      </c>
      <c r="J126" s="31">
        <v>220.8</v>
      </c>
      <c r="K126" s="31">
        <f t="shared" si="14"/>
        <v>1.4239779513091522E-2</v>
      </c>
      <c r="L126" s="31">
        <f t="shared" si="15"/>
        <v>1.41393461624386E-2</v>
      </c>
      <c r="M126" s="31">
        <v>433.8</v>
      </c>
      <c r="N126" s="31">
        <f t="shared" si="22"/>
        <v>1.1896431070678837E-2</v>
      </c>
      <c r="O126" s="31">
        <f t="shared" si="23"/>
        <v>1.182622478884263E-2</v>
      </c>
      <c r="P126" s="31">
        <v>628995</v>
      </c>
      <c r="Q126" s="31">
        <f t="shared" si="16"/>
        <v>-7.1866713688525485E-2</v>
      </c>
      <c r="R126" s="31">
        <v>3908</v>
      </c>
      <c r="S126" s="31">
        <v>126.5</v>
      </c>
      <c r="T126" s="31">
        <v>3781.5</v>
      </c>
      <c r="U126" s="31">
        <v>3.2369498464687799E-2</v>
      </c>
      <c r="V126" s="31">
        <f t="shared" si="17"/>
        <v>8.8000000000001819</v>
      </c>
      <c r="W126" s="31">
        <v>24900.89</v>
      </c>
      <c r="X126" s="31">
        <f t="shared" si="12"/>
        <v>5.4897174501716606E-2</v>
      </c>
      <c r="Y126" s="31">
        <f t="shared" si="13"/>
        <v>5.3443297250732311E-2</v>
      </c>
      <c r="Z126" s="31">
        <v>1281182</v>
      </c>
      <c r="AA126" s="31">
        <f t="shared" si="18"/>
        <v>8489</v>
      </c>
      <c r="AB126" s="31">
        <f t="shared" si="19"/>
        <v>6.6701081879132484E-3</v>
      </c>
      <c r="AC126" s="31">
        <f t="shared" si="20"/>
        <v>6.6479614425398832E-3</v>
      </c>
    </row>
    <row r="127" spans="1:29">
      <c r="A127" s="30">
        <v>42185</v>
      </c>
      <c r="B127" s="41">
        <v>2015</v>
      </c>
      <c r="C127" s="31" t="s">
        <v>98</v>
      </c>
      <c r="D127" s="31">
        <v>41125</v>
      </c>
      <c r="E127" s="31">
        <v>11171950</v>
      </c>
      <c r="F127" s="31">
        <v>795700</v>
      </c>
      <c r="G127" s="31">
        <v>7.1223018362953694E-2</v>
      </c>
      <c r="H127" s="31">
        <f t="shared" si="21"/>
        <v>4.2674372693818907E-3</v>
      </c>
      <c r="I127" s="31">
        <v>6825</v>
      </c>
      <c r="J127" s="31">
        <v>226</v>
      </c>
      <c r="K127" s="31">
        <f t="shared" si="14"/>
        <v>2.3550724637681153E-2</v>
      </c>
      <c r="L127" s="31">
        <f t="shared" si="15"/>
        <v>2.3277684869345627E-2</v>
      </c>
      <c r="M127" s="31">
        <v>445.2</v>
      </c>
      <c r="N127" s="31">
        <f t="shared" si="22"/>
        <v>2.6279391424619547E-2</v>
      </c>
      <c r="O127" s="31">
        <f t="shared" si="23"/>
        <v>2.5940021008615671E-2</v>
      </c>
      <c r="P127" s="31">
        <v>618441</v>
      </c>
      <c r="Q127" s="31">
        <f t="shared" si="16"/>
        <v>-1.6779147687978391E-2</v>
      </c>
      <c r="R127" s="31">
        <v>3890.9</v>
      </c>
      <c r="S127" s="31">
        <v>129.19999999999999</v>
      </c>
      <c r="T127" s="31">
        <v>3761.7</v>
      </c>
      <c r="U127" s="31">
        <v>3.32056851090968E-2</v>
      </c>
      <c r="V127" s="31">
        <f t="shared" si="17"/>
        <v>-19.800000000000182</v>
      </c>
      <c r="W127" s="31">
        <v>26250.03</v>
      </c>
      <c r="X127" s="31">
        <f t="shared" si="12"/>
        <v>5.4180392749014095E-2</v>
      </c>
      <c r="Y127" s="31">
        <f t="shared" si="13"/>
        <v>5.2763586090337773E-2</v>
      </c>
      <c r="Z127" s="31">
        <v>1279819</v>
      </c>
      <c r="AA127" s="31">
        <f t="shared" si="18"/>
        <v>-1363</v>
      </c>
      <c r="AB127" s="31">
        <f t="shared" si="19"/>
        <v>-1.0638613405433706E-3</v>
      </c>
      <c r="AC127" s="31">
        <f t="shared" si="20"/>
        <v>-1.0644276426995975E-3</v>
      </c>
    </row>
    <row r="128" spans="1:29">
      <c r="A128" s="30">
        <v>42277</v>
      </c>
      <c r="B128" s="41">
        <v>2015</v>
      </c>
      <c r="C128" s="31" t="s">
        <v>99</v>
      </c>
      <c r="D128" s="31">
        <v>41125</v>
      </c>
      <c r="E128" s="31">
        <v>11227575</v>
      </c>
      <c r="F128" s="31">
        <v>847100</v>
      </c>
      <c r="G128" s="31">
        <v>7.5448171132234704E-2</v>
      </c>
      <c r="H128" s="31">
        <f t="shared" si="21"/>
        <v>4.2251527692810098E-3</v>
      </c>
      <c r="I128" s="31">
        <v>6825</v>
      </c>
      <c r="J128" s="31">
        <v>229.6</v>
      </c>
      <c r="K128" s="31">
        <f t="shared" si="14"/>
        <v>1.5929203539823078E-2</v>
      </c>
      <c r="L128" s="31">
        <f t="shared" si="15"/>
        <v>1.5803665173125543E-2</v>
      </c>
      <c r="M128" s="31">
        <v>459.6</v>
      </c>
      <c r="N128" s="31">
        <f t="shared" si="22"/>
        <v>3.2345013477089068E-2</v>
      </c>
      <c r="O128" s="31">
        <f t="shared" si="23"/>
        <v>3.1832926573210969E-2</v>
      </c>
      <c r="P128" s="31">
        <v>661570</v>
      </c>
      <c r="Q128" s="31">
        <f t="shared" si="16"/>
        <v>6.9738261208425634E-2</v>
      </c>
      <c r="R128" s="31">
        <v>3908.2</v>
      </c>
      <c r="S128" s="31">
        <v>137</v>
      </c>
      <c r="T128" s="31">
        <v>3771.2</v>
      </c>
      <c r="U128" s="31">
        <v>3.5054501231166699E-2</v>
      </c>
      <c r="V128" s="31">
        <f t="shared" si="17"/>
        <v>9.5</v>
      </c>
      <c r="W128" s="31">
        <v>20846.3</v>
      </c>
      <c r="X128" s="31">
        <f t="shared" si="12"/>
        <v>-0.20585614568821442</v>
      </c>
      <c r="Y128" s="31">
        <f t="shared" si="13"/>
        <v>-0.23049065743042507</v>
      </c>
      <c r="Z128" s="31">
        <v>1279671</v>
      </c>
      <c r="AA128" s="31">
        <f t="shared" si="18"/>
        <v>-148</v>
      </c>
      <c r="AB128" s="31">
        <f t="shared" si="19"/>
        <v>-1.1564135240993423E-4</v>
      </c>
      <c r="AC128" s="31">
        <f t="shared" si="20"/>
        <v>-1.1564803938666015E-4</v>
      </c>
    </row>
    <row r="129" spans="1:29">
      <c r="A129" s="30">
        <v>42369</v>
      </c>
      <c r="B129" s="41">
        <v>2015</v>
      </c>
      <c r="C129" s="31" t="s">
        <v>100</v>
      </c>
      <c r="D129" s="31">
        <v>41125</v>
      </c>
      <c r="E129" s="31">
        <v>11283200</v>
      </c>
      <c r="F129" s="31">
        <v>898500</v>
      </c>
      <c r="G129" s="31">
        <v>7.9631664775950101E-2</v>
      </c>
      <c r="H129" s="31">
        <f t="shared" si="21"/>
        <v>4.1834936437153969E-3</v>
      </c>
      <c r="I129" s="31">
        <v>6825</v>
      </c>
      <c r="J129" s="31">
        <v>230.2</v>
      </c>
      <c r="K129" s="31">
        <f t="shared" si="14"/>
        <v>2.6132404181185009E-3</v>
      </c>
      <c r="L129" s="31">
        <f t="shared" si="15"/>
        <v>2.6098318423709499E-3</v>
      </c>
      <c r="M129" s="31">
        <v>457</v>
      </c>
      <c r="N129" s="31">
        <f t="shared" si="22"/>
        <v>-5.6570931244560585E-3</v>
      </c>
      <c r="O129" s="31">
        <f t="shared" si="23"/>
        <v>-5.6731550803959269E-3</v>
      </c>
      <c r="P129" s="31">
        <v>690575</v>
      </c>
      <c r="Q129" s="31">
        <f t="shared" si="16"/>
        <v>4.3842677267711627E-2</v>
      </c>
      <c r="R129" s="31">
        <v>3903.9</v>
      </c>
      <c r="S129" s="31">
        <v>123.6</v>
      </c>
      <c r="T129" s="31">
        <v>3780.3</v>
      </c>
      <c r="U129" s="31">
        <v>3.16606474463949E-2</v>
      </c>
      <c r="V129" s="31">
        <f t="shared" si="17"/>
        <v>9.1000000000003638</v>
      </c>
      <c r="W129" s="31">
        <v>21914.400000000001</v>
      </c>
      <c r="X129" s="31">
        <f t="shared" si="12"/>
        <v>5.1236910147124615E-2</v>
      </c>
      <c r="Y129" s="31">
        <f t="shared" si="13"/>
        <v>4.9967480524405736E-2</v>
      </c>
      <c r="Z129" s="31">
        <v>1288666</v>
      </c>
      <c r="AA129" s="31">
        <f t="shared" si="18"/>
        <v>8995</v>
      </c>
      <c r="AB129" s="31">
        <f t="shared" si="19"/>
        <v>7.0291504613295697E-3</v>
      </c>
      <c r="AC129" s="31">
        <f t="shared" si="20"/>
        <v>7.0045611439887604E-3</v>
      </c>
    </row>
    <row r="130" spans="1:29">
      <c r="A130" s="30">
        <v>42460</v>
      </c>
      <c r="B130" s="41">
        <v>2016</v>
      </c>
      <c r="C130" s="31" t="s">
        <v>97</v>
      </c>
      <c r="D130" s="31">
        <v>38275</v>
      </c>
      <c r="E130" s="31">
        <v>11344900</v>
      </c>
      <c r="F130" s="31">
        <v>910450</v>
      </c>
      <c r="G130" s="31">
        <v>8.02519193646484E-2</v>
      </c>
      <c r="H130" s="31">
        <f t="shared" si="21"/>
        <v>6.2025458869829908E-4</v>
      </c>
      <c r="I130" s="31">
        <v>24525</v>
      </c>
      <c r="J130" s="31">
        <v>230.7</v>
      </c>
      <c r="K130" s="31">
        <f t="shared" si="14"/>
        <v>2.172024326672517E-3</v>
      </c>
      <c r="L130" s="31">
        <f t="shared" si="15"/>
        <v>2.1696688919257707E-3</v>
      </c>
      <c r="M130" s="31">
        <v>437.1</v>
      </c>
      <c r="N130" s="31">
        <f t="shared" si="22"/>
        <v>-4.3544857768052503E-2</v>
      </c>
      <c r="O130" s="31">
        <f t="shared" si="23"/>
        <v>-4.4521389024935847E-2</v>
      </c>
      <c r="P130" s="31">
        <v>636207</v>
      </c>
      <c r="Q130" s="31">
        <f t="shared" si="16"/>
        <v>-7.872859573543789E-2</v>
      </c>
      <c r="R130" s="31">
        <v>3914.1</v>
      </c>
      <c r="S130" s="31">
        <v>131.1</v>
      </c>
      <c r="T130" s="31">
        <v>3783</v>
      </c>
      <c r="U130" s="31">
        <v>3.34942905987555E-2</v>
      </c>
      <c r="V130" s="31">
        <f t="shared" si="17"/>
        <v>2.6999999999998181</v>
      </c>
      <c r="W130" s="31">
        <v>20776.7</v>
      </c>
      <c r="X130" s="31">
        <f t="shared" si="12"/>
        <v>-5.1915635381301839E-2</v>
      </c>
      <c r="Y130" s="31">
        <f t="shared" si="13"/>
        <v>-5.3311788472870769E-2</v>
      </c>
      <c r="Z130" s="31">
        <v>1293295</v>
      </c>
      <c r="AA130" s="31">
        <f t="shared" si="18"/>
        <v>4629</v>
      </c>
      <c r="AB130" s="31">
        <f t="shared" si="19"/>
        <v>3.5920867005103663E-3</v>
      </c>
      <c r="AC130" s="31">
        <f t="shared" si="20"/>
        <v>3.5856505652441207E-3</v>
      </c>
    </row>
    <row r="131" spans="1:29">
      <c r="A131" s="30">
        <v>42551</v>
      </c>
      <c r="B131" s="41">
        <v>2016</v>
      </c>
      <c r="C131" s="31" t="s">
        <v>98</v>
      </c>
      <c r="D131" s="31">
        <v>38275</v>
      </c>
      <c r="E131" s="31">
        <v>11406600</v>
      </c>
      <c r="F131" s="31">
        <v>922400</v>
      </c>
      <c r="G131" s="31">
        <v>8.08654638542598E-2</v>
      </c>
      <c r="H131" s="31">
        <f t="shared" si="21"/>
        <v>6.1354448961140062E-4</v>
      </c>
      <c r="I131" s="31">
        <v>24525</v>
      </c>
      <c r="J131" s="31">
        <v>231.7</v>
      </c>
      <c r="K131" s="31">
        <f t="shared" si="14"/>
        <v>4.3346337234504428E-3</v>
      </c>
      <c r="L131" s="31">
        <f t="shared" si="15"/>
        <v>4.3252662586226141E-3</v>
      </c>
      <c r="M131" s="31">
        <v>418.3</v>
      </c>
      <c r="N131" s="31">
        <f t="shared" si="22"/>
        <v>-4.3010752688172116E-2</v>
      </c>
      <c r="O131" s="31">
        <f t="shared" si="23"/>
        <v>-4.3963123421116176E-2</v>
      </c>
      <c r="P131" s="31">
        <v>629593</v>
      </c>
      <c r="Q131" s="31">
        <f t="shared" si="16"/>
        <v>-1.0395987469487111E-2</v>
      </c>
      <c r="R131" s="31">
        <v>3911.2</v>
      </c>
      <c r="S131" s="31">
        <v>136.9</v>
      </c>
      <c r="T131" s="31">
        <v>3774.3</v>
      </c>
      <c r="U131" s="31">
        <v>3.5002044284508198E-2</v>
      </c>
      <c r="V131" s="31">
        <f t="shared" si="17"/>
        <v>-8.6999999999998181</v>
      </c>
      <c r="W131" s="31">
        <v>20794.37</v>
      </c>
      <c r="X131" s="31">
        <f t="shared" ref="X131:X146" si="24">W131/W130-1</f>
        <v>8.5047192287501794E-4</v>
      </c>
      <c r="Y131" s="31">
        <f t="shared" ref="Y131:Y146" si="25">LOG(W131/W130,EXP(1))</f>
        <v>8.5011047654800283E-4</v>
      </c>
      <c r="Z131" s="31">
        <v>1314655</v>
      </c>
      <c r="AA131" s="31">
        <f t="shared" si="18"/>
        <v>21360</v>
      </c>
      <c r="AB131" s="31">
        <f t="shared" si="19"/>
        <v>1.6515953436764264E-2</v>
      </c>
      <c r="AC131" s="31">
        <f t="shared" si="20"/>
        <v>1.63810484409865E-2</v>
      </c>
    </row>
    <row r="132" spans="1:29">
      <c r="A132" s="30">
        <v>42643</v>
      </c>
      <c r="B132" s="41">
        <v>2016</v>
      </c>
      <c r="C132" s="31" t="s">
        <v>99</v>
      </c>
      <c r="D132" s="31">
        <v>38275</v>
      </c>
      <c r="E132" s="31">
        <v>11468300</v>
      </c>
      <c r="F132" s="31">
        <v>934350</v>
      </c>
      <c r="G132" s="31">
        <v>8.1472406546741899E-2</v>
      </c>
      <c r="H132" s="31">
        <f t="shared" si="21"/>
        <v>6.0694269248209864E-4</v>
      </c>
      <c r="I132" s="31">
        <v>24525</v>
      </c>
      <c r="J132" s="31">
        <v>232.8</v>
      </c>
      <c r="K132" s="31">
        <f t="shared" ref="K132:K146" si="26">J132/J131-1</f>
        <v>4.747518342684609E-3</v>
      </c>
      <c r="L132" s="31">
        <f t="shared" ref="L132:L146" si="27">LOG(J132/J131,EXP(1))</f>
        <v>4.7362844189523384E-3</v>
      </c>
      <c r="M132" s="31">
        <v>417.8</v>
      </c>
      <c r="N132" s="31">
        <f t="shared" si="22"/>
        <v>-1.1953143676787237E-3</v>
      </c>
      <c r="O132" s="31">
        <f t="shared" si="23"/>
        <v>-1.1960293256873538E-3</v>
      </c>
      <c r="P132" s="31">
        <v>676476</v>
      </c>
      <c r="Q132" s="31">
        <f t="shared" ref="Q132:Q146" si="28">P132/P131-1</f>
        <v>7.4465567438011471E-2</v>
      </c>
      <c r="R132" s="31">
        <v>3925.7</v>
      </c>
      <c r="S132" s="31">
        <v>140</v>
      </c>
      <c r="T132" s="31">
        <v>3785.7</v>
      </c>
      <c r="U132" s="31">
        <v>3.56624300739561E-2</v>
      </c>
      <c r="V132" s="31">
        <f t="shared" ref="V132:V146" si="29">T132-T131</f>
        <v>11.399999999999636</v>
      </c>
      <c r="W132" s="31">
        <v>23297.15</v>
      </c>
      <c r="X132" s="31">
        <f t="shared" si="24"/>
        <v>0.12035853935464269</v>
      </c>
      <c r="Y132" s="31">
        <f t="shared" si="25"/>
        <v>0.11364875850190073</v>
      </c>
      <c r="Z132" s="31">
        <v>1328050</v>
      </c>
      <c r="AA132" s="31">
        <f t="shared" ref="AA132:AA146" si="30">Z132-Z131</f>
        <v>13395</v>
      </c>
      <c r="AB132" s="31">
        <f t="shared" ref="AB132:AB146" si="31">Z132/Z131-1</f>
        <v>1.0188984942817614E-2</v>
      </c>
      <c r="AC132" s="31">
        <f t="shared" ref="AC132:AC146" si="32">LOG(Z132/Z131,EXP(1))</f>
        <v>1.0137427154333439E-2</v>
      </c>
    </row>
    <row r="133" spans="1:29">
      <c r="A133" s="30">
        <v>42735</v>
      </c>
      <c r="B133" s="41">
        <v>2016</v>
      </c>
      <c r="C133" s="31" t="s">
        <v>100</v>
      </c>
      <c r="D133" s="31">
        <v>38275</v>
      </c>
      <c r="E133" s="31">
        <v>11530000</v>
      </c>
      <c r="F133" s="31">
        <v>946300</v>
      </c>
      <c r="G133" s="31">
        <v>8.2072853425845596E-2</v>
      </c>
      <c r="H133" s="31">
        <f t="shared" si="21"/>
        <v>6.004468791036971E-4</v>
      </c>
      <c r="I133" s="31">
        <v>24525</v>
      </c>
      <c r="J133" s="31">
        <v>234</v>
      </c>
      <c r="K133" s="31">
        <f t="shared" si="26"/>
        <v>5.1546391752577136E-3</v>
      </c>
      <c r="L133" s="31">
        <f t="shared" si="27"/>
        <v>5.1413995004186523E-3</v>
      </c>
      <c r="M133" s="31">
        <v>434.3</v>
      </c>
      <c r="N133" s="31">
        <f t="shared" si="22"/>
        <v>3.9492580181905268E-2</v>
      </c>
      <c r="O133" s="31">
        <f t="shared" si="23"/>
        <v>3.8732690418310824E-2</v>
      </c>
      <c r="P133" s="31">
        <v>713701</v>
      </c>
      <c r="Q133" s="31">
        <f t="shared" si="28"/>
        <v>5.502782064700007E-2</v>
      </c>
      <c r="R133" s="31">
        <v>3909.5</v>
      </c>
      <c r="S133" s="31">
        <v>122.4</v>
      </c>
      <c r="T133" s="31">
        <v>3787.1</v>
      </c>
      <c r="U133" s="31">
        <v>3.1308351841892498E-2</v>
      </c>
      <c r="V133" s="31">
        <f t="shared" si="29"/>
        <v>1.4000000000000909</v>
      </c>
      <c r="W133" s="31">
        <v>22000.560000000001</v>
      </c>
      <c r="X133" s="31">
        <f t="shared" si="24"/>
        <v>-5.5654447003174234E-2</v>
      </c>
      <c r="Y133" s="31">
        <f t="shared" si="25"/>
        <v>-5.7263127913872142E-2</v>
      </c>
      <c r="Z133" s="31">
        <v>1341223</v>
      </c>
      <c r="AA133" s="31">
        <f t="shared" si="30"/>
        <v>13173</v>
      </c>
      <c r="AB133" s="31">
        <f t="shared" si="31"/>
        <v>9.9190542524754122E-3</v>
      </c>
      <c r="AC133" s="31">
        <f t="shared" si="32"/>
        <v>9.8701833369619213E-3</v>
      </c>
    </row>
    <row r="134" spans="1:29">
      <c r="A134" s="30">
        <v>42825</v>
      </c>
      <c r="B134" s="41">
        <v>2017</v>
      </c>
      <c r="C134" s="31" t="s">
        <v>97</v>
      </c>
      <c r="D134" s="31">
        <v>49525</v>
      </c>
      <c r="E134" s="31">
        <v>11607050</v>
      </c>
      <c r="F134" s="31">
        <v>989600</v>
      </c>
      <c r="G134" s="31">
        <v>8.5258528222071903E-2</v>
      </c>
      <c r="H134" s="31">
        <f t="shared" si="21"/>
        <v>3.1856747962263066E-3</v>
      </c>
      <c r="I134" s="31">
        <v>5825</v>
      </c>
      <c r="J134" s="31">
        <v>237.1</v>
      </c>
      <c r="K134" s="31">
        <f t="shared" si="26"/>
        <v>1.3247863247863201E-2</v>
      </c>
      <c r="L134" s="31">
        <f t="shared" si="27"/>
        <v>1.3160877713658321E-2</v>
      </c>
      <c r="M134" s="31">
        <v>464.8</v>
      </c>
      <c r="N134" s="31">
        <f t="shared" si="22"/>
        <v>7.022795302786089E-2</v>
      </c>
      <c r="O134" s="31">
        <f t="shared" si="23"/>
        <v>6.7871665996925248E-2</v>
      </c>
      <c r="P134" s="31">
        <v>664564</v>
      </c>
      <c r="Q134" s="31">
        <f t="shared" si="28"/>
        <v>-6.8848159103041762E-2</v>
      </c>
      <c r="R134" s="31">
        <v>3931.7</v>
      </c>
      <c r="S134" s="31">
        <v>126.7</v>
      </c>
      <c r="T134" s="31">
        <v>3805</v>
      </c>
      <c r="U134" s="31">
        <v>3.2225245700775902E-2</v>
      </c>
      <c r="V134" s="31">
        <f t="shared" si="29"/>
        <v>17.900000000000091</v>
      </c>
      <c r="W134" s="31">
        <v>24111.59</v>
      </c>
      <c r="X134" s="31">
        <f t="shared" si="24"/>
        <v>9.5953466639030927E-2</v>
      </c>
      <c r="Y134" s="31">
        <f t="shared" si="25"/>
        <v>9.1624730178341246E-2</v>
      </c>
      <c r="Z134" s="31">
        <v>1362974</v>
      </c>
      <c r="AA134" s="31">
        <f t="shared" si="30"/>
        <v>21751</v>
      </c>
      <c r="AB134" s="31">
        <f t="shared" si="31"/>
        <v>1.6217288251096251E-2</v>
      </c>
      <c r="AC134" s="31">
        <f t="shared" si="32"/>
        <v>1.6087192679008412E-2</v>
      </c>
    </row>
    <row r="135" spans="1:29">
      <c r="A135" s="30">
        <v>42916</v>
      </c>
      <c r="B135" s="41">
        <v>2017</v>
      </c>
      <c r="C135" s="31" t="s">
        <v>98</v>
      </c>
      <c r="D135" s="31">
        <v>49525</v>
      </c>
      <c r="E135" s="31">
        <v>11684100</v>
      </c>
      <c r="F135" s="31">
        <v>1032900</v>
      </c>
      <c r="G135" s="31">
        <v>8.8402187588261003E-2</v>
      </c>
      <c r="H135" s="31">
        <f t="shared" si="21"/>
        <v>3.1436593661890999E-3</v>
      </c>
      <c r="I135" s="31">
        <v>5825</v>
      </c>
      <c r="J135" s="31">
        <v>240.3</v>
      </c>
      <c r="K135" s="31">
        <f t="shared" si="26"/>
        <v>1.3496415014761842E-2</v>
      </c>
      <c r="L135" s="31">
        <f t="shared" si="27"/>
        <v>1.3406149671063568E-2</v>
      </c>
      <c r="M135" s="31">
        <v>483.6</v>
      </c>
      <c r="N135" s="31">
        <f t="shared" si="22"/>
        <v>4.0447504302925985E-2</v>
      </c>
      <c r="O135" s="31">
        <f t="shared" si="23"/>
        <v>3.9650913202936129E-2</v>
      </c>
      <c r="P135" s="31">
        <v>653929</v>
      </c>
      <c r="Q135" s="31">
        <f t="shared" si="28"/>
        <v>-1.6002973378034357E-2</v>
      </c>
      <c r="R135" s="31">
        <v>3931.1</v>
      </c>
      <c r="S135" s="31">
        <v>125.7</v>
      </c>
      <c r="T135" s="31">
        <v>3805.4</v>
      </c>
      <c r="U135" s="31">
        <v>3.1975781289106699E-2</v>
      </c>
      <c r="V135" s="31">
        <f t="shared" si="29"/>
        <v>0.40000000000009095</v>
      </c>
      <c r="W135" s="31">
        <v>25764.58</v>
      </c>
      <c r="X135" s="31">
        <f t="shared" si="24"/>
        <v>6.8555827301310268E-2</v>
      </c>
      <c r="Y135" s="31">
        <f t="shared" si="25"/>
        <v>6.6308042705395129E-2</v>
      </c>
      <c r="Z135" s="31">
        <v>1372303</v>
      </c>
      <c r="AA135" s="31">
        <f t="shared" si="30"/>
        <v>9329</v>
      </c>
      <c r="AB135" s="31">
        <f t="shared" si="31"/>
        <v>6.8445913128203362E-3</v>
      </c>
      <c r="AC135" s="31">
        <f t="shared" si="32"/>
        <v>6.8212734381136913E-3</v>
      </c>
    </row>
    <row r="136" spans="1:29">
      <c r="A136" s="30">
        <v>43008</v>
      </c>
      <c r="B136" s="41">
        <v>2017</v>
      </c>
      <c r="C136" s="31" t="s">
        <v>99</v>
      </c>
      <c r="D136" s="31">
        <v>49525</v>
      </c>
      <c r="E136" s="31">
        <v>11761150</v>
      </c>
      <c r="F136" s="31">
        <v>1076200</v>
      </c>
      <c r="G136" s="31">
        <v>9.1504657282663701E-2</v>
      </c>
      <c r="H136" s="31">
        <f t="shared" si="21"/>
        <v>3.1024696944026986E-3</v>
      </c>
      <c r="I136" s="31">
        <v>5825</v>
      </c>
      <c r="J136" s="31">
        <v>243.9</v>
      </c>
      <c r="K136" s="31">
        <f t="shared" si="26"/>
        <v>1.4981273408239737E-2</v>
      </c>
      <c r="L136" s="31">
        <f t="shared" si="27"/>
        <v>1.4870162479451407E-2</v>
      </c>
      <c r="M136" s="31">
        <v>489</v>
      </c>
      <c r="N136" s="31">
        <f t="shared" si="22"/>
        <v>1.1166253101736912E-2</v>
      </c>
      <c r="O136" s="31">
        <f t="shared" si="23"/>
        <v>1.1104370734234356E-2</v>
      </c>
      <c r="P136" s="31">
        <v>699971</v>
      </c>
      <c r="Q136" s="31">
        <f t="shared" si="28"/>
        <v>7.0408255330471681E-2</v>
      </c>
      <c r="R136" s="31">
        <v>3946.9</v>
      </c>
      <c r="S136" s="31">
        <v>129.4</v>
      </c>
      <c r="T136" s="31">
        <v>3817.5</v>
      </c>
      <c r="U136" s="31">
        <v>3.27852231113447E-2</v>
      </c>
      <c r="V136" s="31">
        <f t="shared" si="29"/>
        <v>12.099999999999909</v>
      </c>
      <c r="W136" s="31">
        <v>27554.3</v>
      </c>
      <c r="X136" s="31">
        <f t="shared" si="24"/>
        <v>6.9464357656907172E-2</v>
      </c>
      <c r="Y136" s="31">
        <f t="shared" si="25"/>
        <v>6.7157922810994156E-2</v>
      </c>
      <c r="Z136" s="31">
        <v>1375668</v>
      </c>
      <c r="AA136" s="31">
        <f t="shared" si="30"/>
        <v>3365</v>
      </c>
      <c r="AB136" s="31">
        <f t="shared" si="31"/>
        <v>2.4520823753937382E-3</v>
      </c>
      <c r="AC136" s="31">
        <f t="shared" si="32"/>
        <v>2.4490809269371613E-3</v>
      </c>
    </row>
    <row r="137" spans="1:29">
      <c r="A137" s="30">
        <v>43100</v>
      </c>
      <c r="B137" s="41">
        <v>2017</v>
      </c>
      <c r="C137" s="31" t="s">
        <v>100</v>
      </c>
      <c r="D137" s="31">
        <v>49525</v>
      </c>
      <c r="E137" s="31">
        <v>11838200</v>
      </c>
      <c r="F137" s="31">
        <v>1119500</v>
      </c>
      <c r="G137" s="31">
        <v>9.4566741565440704E-2</v>
      </c>
      <c r="H137" s="31">
        <f t="shared" si="21"/>
        <v>3.0620842827770028E-3</v>
      </c>
      <c r="I137" s="31">
        <v>5825</v>
      </c>
      <c r="J137" s="31">
        <v>245.7</v>
      </c>
      <c r="K137" s="31">
        <f t="shared" si="26"/>
        <v>7.3800738007379074E-3</v>
      </c>
      <c r="L137" s="31">
        <f t="shared" si="27"/>
        <v>7.3529743052587332E-3</v>
      </c>
      <c r="M137" s="31">
        <v>511.1</v>
      </c>
      <c r="N137" s="31">
        <f t="shared" si="22"/>
        <v>4.5194274028629966E-2</v>
      </c>
      <c r="O137" s="31">
        <f t="shared" si="23"/>
        <v>4.4202776299361958E-2</v>
      </c>
      <c r="P137" s="31">
        <v>738202</v>
      </c>
      <c r="Q137" s="31">
        <f t="shared" si="28"/>
        <v>5.4617977030476883E-2</v>
      </c>
      <c r="R137" s="31">
        <v>3950.2</v>
      </c>
      <c r="S137" s="31">
        <v>109.8</v>
      </c>
      <c r="T137" s="31">
        <v>3840.4</v>
      </c>
      <c r="U137" s="31">
        <v>2.7796062075081601E-2</v>
      </c>
      <c r="V137" s="31">
        <f t="shared" si="29"/>
        <v>22.900000000000091</v>
      </c>
      <c r="W137" s="31">
        <v>29919.15</v>
      </c>
      <c r="X137" s="31">
        <f t="shared" si="24"/>
        <v>8.5825079933077753E-2</v>
      </c>
      <c r="Y137" s="31">
        <f t="shared" si="25"/>
        <v>8.2340140337282014E-2</v>
      </c>
      <c r="Z137" s="31">
        <v>1383946</v>
      </c>
      <c r="AA137" s="31">
        <f t="shared" si="30"/>
        <v>8278</v>
      </c>
      <c r="AB137" s="31">
        <f t="shared" si="31"/>
        <v>6.0174402544799221E-3</v>
      </c>
      <c r="AC137" s="31">
        <f t="shared" si="32"/>
        <v>5.9994077643342192E-3</v>
      </c>
    </row>
    <row r="138" spans="1:29">
      <c r="A138" s="30">
        <v>43190</v>
      </c>
      <c r="B138" s="41">
        <v>2018</v>
      </c>
      <c r="C138" s="31" t="s">
        <v>97</v>
      </c>
      <c r="D138" s="31">
        <v>44800</v>
      </c>
      <c r="E138" s="31">
        <v>11891975</v>
      </c>
      <c r="F138" s="31">
        <v>1097650</v>
      </c>
      <c r="G138" s="31">
        <v>9.2301741300330697E-2</v>
      </c>
      <c r="H138" s="31">
        <f t="shared" si="21"/>
        <v>-2.2650002651100065E-3</v>
      </c>
      <c r="I138" s="31">
        <v>66450</v>
      </c>
      <c r="J138" s="31">
        <v>246.8</v>
      </c>
      <c r="K138" s="31">
        <f t="shared" si="26"/>
        <v>4.4770044770046091E-3</v>
      </c>
      <c r="L138" s="31">
        <f t="shared" si="27"/>
        <v>4.4670125040994491E-3</v>
      </c>
      <c r="M138" s="31">
        <v>522.79999999999995</v>
      </c>
      <c r="N138" s="31">
        <f t="shared" si="22"/>
        <v>2.2891801995695404E-2</v>
      </c>
      <c r="O138" s="31">
        <f t="shared" si="23"/>
        <v>2.2633715975832851E-2</v>
      </c>
      <c r="P138" s="31">
        <v>694636</v>
      </c>
      <c r="Q138" s="31">
        <f t="shared" si="28"/>
        <v>-5.9016366793912756E-2</v>
      </c>
      <c r="R138" s="31">
        <v>3975.4</v>
      </c>
      <c r="S138" s="31">
        <v>111.6</v>
      </c>
      <c r="T138" s="31">
        <v>3863.8</v>
      </c>
      <c r="U138" s="31">
        <v>2.8072647083460901E-2</v>
      </c>
      <c r="V138" s="31">
        <f t="shared" si="29"/>
        <v>23.400000000000091</v>
      </c>
      <c r="W138" s="31">
        <v>30093.38</v>
      </c>
      <c r="X138" s="31">
        <f t="shared" si="24"/>
        <v>5.823360623547158E-3</v>
      </c>
      <c r="Y138" s="31">
        <f t="shared" si="25"/>
        <v>5.8064703992602926E-3</v>
      </c>
      <c r="Z138" s="31">
        <v>1398897</v>
      </c>
      <c r="AA138" s="31">
        <f t="shared" si="30"/>
        <v>14951</v>
      </c>
      <c r="AB138" s="31">
        <f t="shared" si="31"/>
        <v>1.0803167175597927E-2</v>
      </c>
      <c r="AC138" s="31">
        <f t="shared" si="32"/>
        <v>1.0745229862566954E-2</v>
      </c>
    </row>
    <row r="139" spans="1:29">
      <c r="A139" s="30">
        <v>43281</v>
      </c>
      <c r="B139" s="41">
        <v>2018</v>
      </c>
      <c r="C139" s="31" t="s">
        <v>98</v>
      </c>
      <c r="D139" s="31">
        <v>44800</v>
      </c>
      <c r="E139" s="31">
        <v>11945750</v>
      </c>
      <c r="F139" s="31">
        <v>1075800</v>
      </c>
      <c r="G139" s="31">
        <v>9.0057133290082206E-2</v>
      </c>
      <c r="H139" s="31">
        <f t="shared" ref="H139:H145" si="33">G139-G138</f>
        <v>-2.2446080102484917E-3</v>
      </c>
      <c r="I139" s="31">
        <v>66450</v>
      </c>
      <c r="J139" s="31">
        <v>251.4</v>
      </c>
      <c r="K139" s="31">
        <f t="shared" si="26"/>
        <v>1.8638573743922082E-2</v>
      </c>
      <c r="L139" s="31">
        <f t="shared" si="27"/>
        <v>1.8467004124914178E-2</v>
      </c>
      <c r="M139" s="31">
        <v>546.9</v>
      </c>
      <c r="N139" s="31">
        <f t="shared" ref="N139:N146" si="34">M139/M138-1</f>
        <v>4.6097934200459045E-2</v>
      </c>
      <c r="O139" s="31">
        <f t="shared" ref="O139:O146" si="35">LOG(M139/M138,EXP(1))</f>
        <v>4.5066988602660139E-2</v>
      </c>
      <c r="P139" s="31">
        <v>675839</v>
      </c>
      <c r="Q139" s="31">
        <f t="shared" si="28"/>
        <v>-2.7060215710098534E-2</v>
      </c>
      <c r="R139" s="31">
        <v>3969.4</v>
      </c>
      <c r="S139" s="31">
        <v>112.5</v>
      </c>
      <c r="T139" s="31">
        <v>3856.9</v>
      </c>
      <c r="U139" s="31">
        <v>2.8341815581134501E-2</v>
      </c>
      <c r="V139" s="31">
        <f t="shared" si="29"/>
        <v>-6.9000000000000909</v>
      </c>
      <c r="W139" s="31">
        <v>28955.11</v>
      </c>
      <c r="X139" s="31">
        <f t="shared" si="24"/>
        <v>-3.7824597968058149E-2</v>
      </c>
      <c r="Y139" s="31">
        <f t="shared" si="25"/>
        <v>-3.8558514342099046E-2</v>
      </c>
      <c r="Z139" s="31">
        <v>1407743</v>
      </c>
      <c r="AA139" s="31">
        <f t="shared" si="30"/>
        <v>8846</v>
      </c>
      <c r="AB139" s="31">
        <f t="shared" si="31"/>
        <v>6.3235534853531838E-3</v>
      </c>
      <c r="AC139" s="31">
        <f t="shared" si="32"/>
        <v>6.3036437106143844E-3</v>
      </c>
    </row>
    <row r="140" spans="1:29">
      <c r="A140" s="30">
        <v>43373</v>
      </c>
      <c r="B140" s="41">
        <v>2018</v>
      </c>
      <c r="C140" s="31" t="s">
        <v>99</v>
      </c>
      <c r="D140" s="31">
        <v>44800</v>
      </c>
      <c r="E140" s="31">
        <v>11999525</v>
      </c>
      <c r="F140" s="31">
        <v>1053950</v>
      </c>
      <c r="G140" s="31">
        <v>8.7832643375467007E-2</v>
      </c>
      <c r="H140" s="31">
        <f t="shared" si="33"/>
        <v>-2.2244899146151992E-3</v>
      </c>
      <c r="I140" s="31">
        <v>66450</v>
      </c>
      <c r="J140" s="31">
        <v>254.1</v>
      </c>
      <c r="K140" s="31">
        <f t="shared" si="26"/>
        <v>1.0739856801909253E-2</v>
      </c>
      <c r="L140" s="31">
        <f t="shared" si="27"/>
        <v>1.0682594169971299E-2</v>
      </c>
      <c r="M140" s="31">
        <v>572.20000000000005</v>
      </c>
      <c r="N140" s="31">
        <f t="shared" si="34"/>
        <v>4.6260742366063479E-2</v>
      </c>
      <c r="O140" s="31">
        <f t="shared" si="35"/>
        <v>4.5222610263283045E-2</v>
      </c>
      <c r="P140" s="31">
        <v>718222</v>
      </c>
      <c r="Q140" s="31">
        <f t="shared" si="28"/>
        <v>6.2711681332388247E-2</v>
      </c>
      <c r="R140" s="31">
        <v>3985.1</v>
      </c>
      <c r="S140" s="31">
        <v>118.1</v>
      </c>
      <c r="T140" s="31">
        <v>3867</v>
      </c>
      <c r="U140" s="31">
        <v>2.9635390725462299E-2</v>
      </c>
      <c r="V140" s="31">
        <f t="shared" si="29"/>
        <v>10.099999999999909</v>
      </c>
      <c r="W140" s="31">
        <v>27788.52</v>
      </c>
      <c r="X140" s="31">
        <f t="shared" si="24"/>
        <v>-4.0289606912216835E-2</v>
      </c>
      <c r="Y140" s="31">
        <f t="shared" si="25"/>
        <v>-4.1123713899862212E-2</v>
      </c>
      <c r="Z140" s="31">
        <v>1400165</v>
      </c>
      <c r="AA140" s="31">
        <f t="shared" si="30"/>
        <v>-7578</v>
      </c>
      <c r="AB140" s="31">
        <f t="shared" si="31"/>
        <v>-5.3830848386389185E-3</v>
      </c>
      <c r="AC140" s="31">
        <f t="shared" si="32"/>
        <v>-5.3976258469597251E-3</v>
      </c>
    </row>
    <row r="141" spans="1:29">
      <c r="A141" s="30">
        <v>43465</v>
      </c>
      <c r="B141" s="41">
        <v>2018</v>
      </c>
      <c r="C141" s="31" t="s">
        <v>100</v>
      </c>
      <c r="D141" s="31">
        <v>44800</v>
      </c>
      <c r="E141" s="31">
        <v>12053300</v>
      </c>
      <c r="F141" s="31">
        <v>1032100</v>
      </c>
      <c r="G141" s="31">
        <v>8.5628002289829294E-2</v>
      </c>
      <c r="H141" s="31">
        <f t="shared" si="33"/>
        <v>-2.2046410856377124E-3</v>
      </c>
      <c r="I141" s="31">
        <v>66450</v>
      </c>
      <c r="J141" s="31">
        <v>256.39999999999998</v>
      </c>
      <c r="K141" s="31">
        <f t="shared" si="26"/>
        <v>9.0515545060998459E-3</v>
      </c>
      <c r="L141" s="31">
        <f t="shared" si="27"/>
        <v>9.0108347203964601E-3</v>
      </c>
      <c r="M141" s="31">
        <v>576.9</v>
      </c>
      <c r="N141" s="31">
        <f t="shared" si="34"/>
        <v>8.2139112198531539E-3</v>
      </c>
      <c r="O141" s="31">
        <f t="shared" si="35"/>
        <v>8.1803606468338098E-3</v>
      </c>
      <c r="P141" s="31">
        <v>746464</v>
      </c>
      <c r="Q141" s="31">
        <f t="shared" si="28"/>
        <v>3.9322103750650816E-2</v>
      </c>
      <c r="R141" s="31">
        <v>3973.4</v>
      </c>
      <c r="S141" s="31">
        <v>105.7</v>
      </c>
      <c r="T141" s="31">
        <v>3867.7</v>
      </c>
      <c r="U141" s="31">
        <v>2.66019025384014E-2</v>
      </c>
      <c r="V141" s="31">
        <f t="shared" si="29"/>
        <v>0.6999999999998181</v>
      </c>
      <c r="W141" s="31">
        <v>25845.7</v>
      </c>
      <c r="X141" s="31">
        <f t="shared" si="24"/>
        <v>-6.9914482671261324E-2</v>
      </c>
      <c r="Y141" s="31">
        <f t="shared" si="25"/>
        <v>-7.2478742945432773E-2</v>
      </c>
      <c r="Z141" s="31">
        <v>1400950</v>
      </c>
      <c r="AA141" s="31">
        <f t="shared" si="30"/>
        <v>785</v>
      </c>
      <c r="AB141" s="31">
        <f t="shared" si="31"/>
        <v>5.6064820931811532E-4</v>
      </c>
      <c r="AC141" s="31">
        <f t="shared" si="32"/>
        <v>5.6049110482830086E-4</v>
      </c>
    </row>
    <row r="142" spans="1:29">
      <c r="A142" s="30">
        <v>43555</v>
      </c>
      <c r="B142" s="41">
        <v>2019</v>
      </c>
      <c r="C142" s="31" t="s">
        <v>97</v>
      </c>
      <c r="D142" s="31">
        <v>66725</v>
      </c>
      <c r="E142" s="31">
        <v>12118425</v>
      </c>
      <c r="F142" s="31">
        <v>1050050</v>
      </c>
      <c r="G142" s="31">
        <v>8.6649048865673595E-2</v>
      </c>
      <c r="H142" s="31">
        <f t="shared" si="33"/>
        <v>1.0210465758443005E-3</v>
      </c>
      <c r="I142" s="31">
        <v>36750</v>
      </c>
      <c r="J142" s="31">
        <v>259.3</v>
      </c>
      <c r="K142" s="31">
        <f t="shared" si="26"/>
        <v>1.1310452418096917E-2</v>
      </c>
      <c r="L142" s="31">
        <f t="shared" si="27"/>
        <v>1.1246967498103918E-2</v>
      </c>
      <c r="M142" s="31">
        <v>539.29999999999995</v>
      </c>
      <c r="N142" s="31">
        <f t="shared" si="34"/>
        <v>-6.5175940370948204E-2</v>
      </c>
      <c r="O142" s="31">
        <f t="shared" si="35"/>
        <v>-6.7396938919662447E-2</v>
      </c>
      <c r="P142" s="31">
        <v>699338</v>
      </c>
      <c r="Q142" s="31">
        <f t="shared" si="28"/>
        <v>-6.3132314485360275E-2</v>
      </c>
      <c r="R142" s="31">
        <v>3970.8</v>
      </c>
      <c r="S142" s="31">
        <v>110.4</v>
      </c>
      <c r="T142" s="31">
        <v>3860.4</v>
      </c>
      <c r="U142" s="31">
        <v>2.78029616622123E-2</v>
      </c>
      <c r="V142" s="31">
        <f t="shared" si="29"/>
        <v>-7.2999999999997272</v>
      </c>
      <c r="W142" s="31">
        <v>29051.360000000001</v>
      </c>
      <c r="X142" s="31">
        <f t="shared" si="24"/>
        <v>0.12403068982461307</v>
      </c>
      <c r="Y142" s="31">
        <f t="shared" si="25"/>
        <v>0.11692105521317323</v>
      </c>
      <c r="Z142" s="31">
        <v>1377000</v>
      </c>
      <c r="AA142" s="31">
        <f t="shared" si="30"/>
        <v>-23950</v>
      </c>
      <c r="AB142" s="31">
        <f t="shared" si="31"/>
        <v>-1.7095542310574974E-2</v>
      </c>
      <c r="AC142" s="31">
        <f t="shared" si="32"/>
        <v>-1.7243358177773241E-2</v>
      </c>
    </row>
    <row r="143" spans="1:29">
      <c r="A143" s="30">
        <v>43646</v>
      </c>
      <c r="B143" s="41">
        <v>2019</v>
      </c>
      <c r="C143" s="31" t="s">
        <v>98</v>
      </c>
      <c r="D143" s="31">
        <v>66725</v>
      </c>
      <c r="E143" s="31">
        <v>12183550</v>
      </c>
      <c r="F143" s="31">
        <v>1068000</v>
      </c>
      <c r="G143" s="31">
        <v>8.76591797957081E-2</v>
      </c>
      <c r="H143" s="31">
        <f t="shared" si="33"/>
        <v>1.0101309300345057E-3</v>
      </c>
      <c r="I143" s="31">
        <v>36750</v>
      </c>
      <c r="J143" s="31">
        <v>263.5</v>
      </c>
      <c r="K143" s="31">
        <f t="shared" si="26"/>
        <v>1.6197454685692225E-2</v>
      </c>
      <c r="L143" s="31">
        <f t="shared" si="27"/>
        <v>1.6067675436798292E-2</v>
      </c>
      <c r="M143" s="31">
        <v>562.1</v>
      </c>
      <c r="N143" s="31">
        <f t="shared" si="34"/>
        <v>4.2277025774151822E-2</v>
      </c>
      <c r="O143" s="31">
        <f t="shared" si="35"/>
        <v>4.1407767664848105E-2</v>
      </c>
      <c r="P143" s="31">
        <v>678398</v>
      </c>
      <c r="Q143" s="31">
        <f t="shared" si="28"/>
        <v>-2.9942602861563361E-2</v>
      </c>
      <c r="R143" s="31">
        <v>3985</v>
      </c>
      <c r="S143" s="31">
        <v>114.3</v>
      </c>
      <c r="T143" s="31">
        <v>3870.7</v>
      </c>
      <c r="U143" s="31">
        <v>2.8682560364305599E-2</v>
      </c>
      <c r="V143" s="31">
        <f t="shared" si="29"/>
        <v>10.299999999999727</v>
      </c>
      <c r="W143" s="31">
        <v>28542.62</v>
      </c>
      <c r="X143" s="31">
        <f t="shared" si="24"/>
        <v>-1.7511744716942723E-2</v>
      </c>
      <c r="Y143" s="31">
        <f t="shared" si="25"/>
        <v>-1.7666889220543582E-2</v>
      </c>
      <c r="Z143" s="31">
        <v>1381924</v>
      </c>
      <c r="AA143" s="31">
        <f t="shared" si="30"/>
        <v>4924</v>
      </c>
      <c r="AB143" s="31">
        <f t="shared" si="31"/>
        <v>3.5758896151052433E-3</v>
      </c>
      <c r="AC143" s="31">
        <f t="shared" si="32"/>
        <v>3.5695113226928256E-3</v>
      </c>
    </row>
    <row r="144" spans="1:29">
      <c r="A144" s="30">
        <v>43738</v>
      </c>
      <c r="B144" s="41">
        <v>2019</v>
      </c>
      <c r="C144" s="31" t="s">
        <v>99</v>
      </c>
      <c r="D144" s="31">
        <v>66725</v>
      </c>
      <c r="E144" s="31">
        <v>12248675</v>
      </c>
      <c r="F144" s="31">
        <v>1085950</v>
      </c>
      <c r="G144" s="31">
        <v>8.8658569192177905E-2</v>
      </c>
      <c r="H144" s="31">
        <f t="shared" si="33"/>
        <v>9.9938939646980474E-4</v>
      </c>
      <c r="I144" s="31">
        <v>36750</v>
      </c>
      <c r="J144" s="31">
        <v>263.89999999999998</v>
      </c>
      <c r="K144" s="31">
        <f t="shared" si="26"/>
        <v>1.5180265654648473E-3</v>
      </c>
      <c r="L144" s="31">
        <f t="shared" si="27"/>
        <v>1.5168755278613193E-3</v>
      </c>
      <c r="M144" s="31">
        <v>553.1</v>
      </c>
      <c r="N144" s="31">
        <f t="shared" si="34"/>
        <v>-1.6011385874399542E-2</v>
      </c>
      <c r="O144" s="31">
        <f t="shared" si="35"/>
        <v>-1.6140953007396926E-2</v>
      </c>
      <c r="P144" s="31">
        <v>698211</v>
      </c>
      <c r="Q144" s="31">
        <f t="shared" si="28"/>
        <v>2.9205569591891578E-2</v>
      </c>
      <c r="R144" s="31">
        <v>3975.7</v>
      </c>
      <c r="S144" s="31">
        <v>120.3</v>
      </c>
      <c r="T144" s="31">
        <v>3855.4</v>
      </c>
      <c r="U144" s="31">
        <v>3.0258823484981101E-2</v>
      </c>
      <c r="V144" s="31">
        <f t="shared" si="29"/>
        <v>-15.299999999999727</v>
      </c>
      <c r="W144" s="31">
        <v>26092.27</v>
      </c>
      <c r="X144" s="31">
        <f t="shared" si="24"/>
        <v>-8.5848811356490695E-2</v>
      </c>
      <c r="Y144" s="31">
        <f t="shared" si="25"/>
        <v>-8.9759306936621111E-2</v>
      </c>
      <c r="Z144" s="31">
        <v>1388081</v>
      </c>
      <c r="AA144" s="31">
        <f t="shared" si="30"/>
        <v>6157</v>
      </c>
      <c r="AB144" s="31">
        <f t="shared" si="31"/>
        <v>4.4553824957089816E-3</v>
      </c>
      <c r="AC144" s="31">
        <f t="shared" si="32"/>
        <v>4.4454866613815218E-3</v>
      </c>
    </row>
    <row r="145" spans="1:29">
      <c r="A145" s="30">
        <v>43830</v>
      </c>
      <c r="B145" s="41">
        <v>2019</v>
      </c>
      <c r="C145" s="31" t="s">
        <v>100</v>
      </c>
      <c r="D145" s="31">
        <v>66725</v>
      </c>
      <c r="E145" s="31">
        <v>12313800</v>
      </c>
      <c r="F145" s="31">
        <v>1103900</v>
      </c>
      <c r="G145" s="31">
        <v>8.9647387483961102E-2</v>
      </c>
      <c r="H145" s="31">
        <f t="shared" si="33"/>
        <v>9.8881829178319725E-4</v>
      </c>
      <c r="I145" s="31">
        <v>36750</v>
      </c>
      <c r="J145" s="31">
        <v>259.10000000000002</v>
      </c>
      <c r="K145" s="31">
        <f t="shared" si="26"/>
        <v>-1.8188707843880048E-2</v>
      </c>
      <c r="L145" s="31">
        <f t="shared" si="27"/>
        <v>-1.8356155941213884E-2</v>
      </c>
      <c r="M145" s="31">
        <v>517.4</v>
      </c>
      <c r="N145" s="31">
        <f t="shared" si="34"/>
        <v>-6.454529018260724E-2</v>
      </c>
      <c r="O145" s="31">
        <f t="shared" si="35"/>
        <v>-6.6722547248703704E-2</v>
      </c>
      <c r="P145" s="31">
        <v>723789</v>
      </c>
      <c r="Q145" s="31">
        <f t="shared" si="28"/>
        <v>3.6633625078951848E-2</v>
      </c>
      <c r="R145" s="31">
        <v>3941.8</v>
      </c>
      <c r="S145" s="31">
        <v>124</v>
      </c>
      <c r="T145" s="31">
        <v>3817.8</v>
      </c>
      <c r="U145" s="31">
        <v>3.1457709286107603E-2</v>
      </c>
      <c r="V145" s="31">
        <f t="shared" si="29"/>
        <v>-37.599999999999909</v>
      </c>
      <c r="W145" s="31">
        <v>28189.75</v>
      </c>
      <c r="X145" s="31">
        <f t="shared" si="24"/>
        <v>8.0387026502485304E-2</v>
      </c>
      <c r="Y145" s="31">
        <f t="shared" si="25"/>
        <v>7.7319334813953478E-2</v>
      </c>
      <c r="Z145" s="31">
        <v>1380185</v>
      </c>
      <c r="AA145" s="31">
        <f t="shared" si="30"/>
        <v>-7896</v>
      </c>
      <c r="AB145" s="31">
        <f t="shared" si="31"/>
        <v>-5.6884288452907494E-3</v>
      </c>
      <c r="AC145" s="31">
        <f t="shared" si="32"/>
        <v>-5.7046695754311046E-3</v>
      </c>
    </row>
    <row r="146" spans="1:29">
      <c r="A146" s="30">
        <v>43921</v>
      </c>
      <c r="B146" s="41">
        <v>2020</v>
      </c>
      <c r="C146" s="31" t="s">
        <v>97</v>
      </c>
      <c r="J146" s="31">
        <v>254.1</v>
      </c>
      <c r="K146" s="31">
        <f t="shared" si="26"/>
        <v>-1.9297568506368323E-2</v>
      </c>
      <c r="L146" s="31">
        <f t="shared" si="27"/>
        <v>-1.9486197241946016E-2</v>
      </c>
      <c r="M146" s="31">
        <v>477.1</v>
      </c>
      <c r="N146" s="31">
        <f t="shared" si="34"/>
        <v>-7.7889447236180853E-2</v>
      </c>
      <c r="O146" s="31">
        <f t="shared" si="35"/>
        <v>-8.1090157229867371E-2</v>
      </c>
      <c r="P146" s="31">
        <v>637135</v>
      </c>
      <c r="Q146" s="31">
        <f t="shared" si="28"/>
        <v>-0.11972273687497326</v>
      </c>
      <c r="R146" s="31">
        <v>3882.2</v>
      </c>
      <c r="S146" s="31">
        <v>162.19999999999999</v>
      </c>
      <c r="T146" s="31">
        <v>3720</v>
      </c>
      <c r="U146" s="31">
        <v>4.1780433514064803E-2</v>
      </c>
      <c r="V146" s="31">
        <f t="shared" si="29"/>
        <v>-97.800000000000182</v>
      </c>
      <c r="W146" s="31">
        <v>23603.48</v>
      </c>
      <c r="X146" s="31">
        <f t="shared" si="24"/>
        <v>-0.16269282274585617</v>
      </c>
      <c r="Y146" s="31">
        <f t="shared" si="25"/>
        <v>-0.17756427790577375</v>
      </c>
      <c r="Z146" s="31">
        <v>1385082</v>
      </c>
      <c r="AA146" s="31">
        <f t="shared" si="30"/>
        <v>4897</v>
      </c>
      <c r="AB146" s="31">
        <f t="shared" si="31"/>
        <v>3.5480750768919211E-3</v>
      </c>
      <c r="AC146" s="31">
        <f t="shared" si="32"/>
        <v>3.5417955077213566E-3</v>
      </c>
    </row>
    <row r="147" spans="1:29">
      <c r="A147" s="30">
        <v>44012</v>
      </c>
      <c r="B147" s="41">
        <v>2020</v>
      </c>
      <c r="C147" s="31" t="s">
        <v>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36"/>
  <sheetViews>
    <sheetView workbookViewId="0"/>
  </sheetViews>
  <sheetFormatPr defaultRowHeight="15"/>
  <cols>
    <col min="1" max="1" width="10.7109375" bestFit="1" customWidth="1"/>
    <col min="3" max="22" width="11.42578125" customWidth="1"/>
    <col min="24" max="27" width="11.42578125" customWidth="1"/>
  </cols>
  <sheetData>
    <row r="1" spans="1:27" s="1" customFormat="1" ht="60">
      <c r="A1" s="1" t="s">
        <v>87</v>
      </c>
      <c r="B1" s="1" t="s">
        <v>86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  <c r="N1" s="1" t="s">
        <v>123</v>
      </c>
      <c r="O1" s="1" t="s">
        <v>124</v>
      </c>
      <c r="P1" s="1" t="s">
        <v>125</v>
      </c>
      <c r="Q1" s="1" t="s">
        <v>126</v>
      </c>
      <c r="R1" s="1" t="s">
        <v>127</v>
      </c>
      <c r="S1" s="1" t="s">
        <v>128</v>
      </c>
      <c r="T1" s="1" t="s">
        <v>129</v>
      </c>
      <c r="U1" s="1" t="s">
        <v>130</v>
      </c>
      <c r="V1" s="1" t="s">
        <v>131</v>
      </c>
      <c r="X1" s="1" t="s">
        <v>284</v>
      </c>
      <c r="Y1" s="1" t="s">
        <v>285</v>
      </c>
      <c r="Z1" s="1" t="s">
        <v>286</v>
      </c>
      <c r="AA1" s="1" t="s">
        <v>287</v>
      </c>
    </row>
    <row r="2" spans="1:27">
      <c r="A2" s="11">
        <v>31412</v>
      </c>
      <c r="B2">
        <v>1985</v>
      </c>
      <c r="C2">
        <v>205000</v>
      </c>
      <c r="D2">
        <v>73300</v>
      </c>
      <c r="E2">
        <v>29900</v>
      </c>
      <c r="F2">
        <v>308200</v>
      </c>
      <c r="G2">
        <v>2235400</v>
      </c>
      <c r="H2">
        <v>1221400</v>
      </c>
      <c r="I2">
        <v>919000</v>
      </c>
      <c r="J2">
        <v>4375800</v>
      </c>
      <c r="K2">
        <v>154900</v>
      </c>
      <c r="L2">
        <v>6.9000000000000006E-2</v>
      </c>
      <c r="M2">
        <v>221500</v>
      </c>
      <c r="N2">
        <v>0.18099999999999999</v>
      </c>
      <c r="O2">
        <v>107600</v>
      </c>
      <c r="P2">
        <v>0.11700000000000001</v>
      </c>
      <c r="Q2">
        <v>484000</v>
      </c>
      <c r="R2">
        <v>0.111</v>
      </c>
      <c r="V2">
        <v>385000</v>
      </c>
    </row>
    <row r="3" spans="1:27">
      <c r="A3" s="11">
        <v>31777</v>
      </c>
      <c r="B3">
        <v>1986</v>
      </c>
      <c r="C3">
        <v>14700</v>
      </c>
      <c r="D3">
        <v>13000</v>
      </c>
      <c r="E3">
        <v>18400</v>
      </c>
      <c r="F3">
        <v>46100</v>
      </c>
      <c r="G3">
        <v>2242400</v>
      </c>
      <c r="H3">
        <v>1234400</v>
      </c>
      <c r="I3">
        <v>937400</v>
      </c>
      <c r="J3">
        <v>4414200</v>
      </c>
      <c r="K3">
        <v>68500</v>
      </c>
      <c r="L3">
        <v>3.1E-2</v>
      </c>
      <c r="M3">
        <v>118700</v>
      </c>
      <c r="N3">
        <v>9.6000000000000002E-2</v>
      </c>
      <c r="O3">
        <v>79200</v>
      </c>
      <c r="P3">
        <v>8.4000000000000005E-2</v>
      </c>
      <c r="Q3">
        <v>266400</v>
      </c>
      <c r="R3">
        <v>0.06</v>
      </c>
      <c r="V3">
        <v>256000</v>
      </c>
      <c r="AA3">
        <f>F3+Q2-Q3-V3</f>
        <v>7700</v>
      </c>
    </row>
    <row r="4" spans="1:27">
      <c r="A4" s="11">
        <v>32142</v>
      </c>
      <c r="B4">
        <v>1987</v>
      </c>
      <c r="C4">
        <v>169900</v>
      </c>
      <c r="D4">
        <v>61400</v>
      </c>
      <c r="E4">
        <v>16000</v>
      </c>
      <c r="F4">
        <v>247300</v>
      </c>
      <c r="G4">
        <v>2191400</v>
      </c>
      <c r="H4">
        <v>1257400</v>
      </c>
      <c r="I4">
        <v>971600</v>
      </c>
      <c r="J4">
        <v>4420400</v>
      </c>
      <c r="K4">
        <v>140200</v>
      </c>
      <c r="L4">
        <v>6.4000000000000001E-2</v>
      </c>
      <c r="M4">
        <v>55900</v>
      </c>
      <c r="N4">
        <v>4.3999999999999997E-2</v>
      </c>
      <c r="O4">
        <v>45000</v>
      </c>
      <c r="P4">
        <v>4.5999999999999999E-2</v>
      </c>
      <c r="Q4">
        <v>241100</v>
      </c>
      <c r="R4">
        <v>5.5E-2</v>
      </c>
      <c r="V4">
        <v>269000</v>
      </c>
      <c r="AA4">
        <f t="shared" ref="AA4:AA36" si="0">F4+Q3-Q4-V4</f>
        <v>3600</v>
      </c>
    </row>
    <row r="5" spans="1:27">
      <c r="A5" s="11">
        <v>32508</v>
      </c>
      <c r="B5">
        <v>1988</v>
      </c>
      <c r="C5">
        <v>222000</v>
      </c>
      <c r="D5">
        <v>15500</v>
      </c>
      <c r="E5">
        <v>9600</v>
      </c>
      <c r="F5">
        <v>247100</v>
      </c>
      <c r="G5">
        <v>2413400</v>
      </c>
      <c r="H5">
        <v>1265900</v>
      </c>
      <c r="I5">
        <v>978100</v>
      </c>
      <c r="J5">
        <v>4657400</v>
      </c>
      <c r="K5">
        <v>83900</v>
      </c>
      <c r="L5">
        <v>3.5000000000000003E-2</v>
      </c>
      <c r="M5">
        <v>23200</v>
      </c>
      <c r="N5">
        <v>1.7999999999999999E-2</v>
      </c>
      <c r="O5">
        <v>16400</v>
      </c>
      <c r="P5">
        <v>1.7000000000000001E-2</v>
      </c>
      <c r="Q5">
        <v>123500</v>
      </c>
      <c r="R5">
        <v>2.7E-2</v>
      </c>
      <c r="V5">
        <v>354000</v>
      </c>
      <c r="AA5">
        <f t="shared" si="0"/>
        <v>10700</v>
      </c>
    </row>
    <row r="6" spans="1:27">
      <c r="A6" s="11">
        <v>32873</v>
      </c>
      <c r="B6">
        <v>1989</v>
      </c>
      <c r="C6">
        <v>213500</v>
      </c>
      <c r="D6">
        <v>36800</v>
      </c>
      <c r="E6">
        <v>18900</v>
      </c>
      <c r="F6">
        <v>269200</v>
      </c>
      <c r="G6">
        <v>2621000</v>
      </c>
      <c r="H6">
        <v>1290000</v>
      </c>
      <c r="I6">
        <v>985800</v>
      </c>
      <c r="J6">
        <v>4896800</v>
      </c>
      <c r="K6">
        <v>170100</v>
      </c>
      <c r="L6">
        <v>6.5000000000000002E-2</v>
      </c>
      <c r="M6">
        <v>51200</v>
      </c>
      <c r="N6">
        <v>0.04</v>
      </c>
      <c r="O6">
        <v>39800</v>
      </c>
      <c r="P6">
        <v>0.04</v>
      </c>
      <c r="Q6">
        <v>261100</v>
      </c>
      <c r="R6">
        <v>5.2999999999999999E-2</v>
      </c>
      <c r="V6">
        <v>102000</v>
      </c>
      <c r="AA6">
        <f t="shared" si="0"/>
        <v>29600</v>
      </c>
    </row>
    <row r="7" spans="1:27">
      <c r="A7" s="11">
        <v>33238</v>
      </c>
      <c r="B7">
        <v>1990</v>
      </c>
      <c r="C7">
        <v>64300</v>
      </c>
      <c r="D7">
        <v>90400</v>
      </c>
      <c r="E7">
        <v>45600</v>
      </c>
      <c r="F7">
        <v>200300</v>
      </c>
      <c r="G7">
        <v>2685300</v>
      </c>
      <c r="H7">
        <v>1369300</v>
      </c>
      <c r="I7">
        <v>1024100</v>
      </c>
      <c r="J7">
        <v>5078700</v>
      </c>
      <c r="K7">
        <v>127500</v>
      </c>
      <c r="L7">
        <v>4.7E-2</v>
      </c>
      <c r="M7">
        <v>107700</v>
      </c>
      <c r="N7">
        <v>7.9000000000000001E-2</v>
      </c>
      <c r="O7">
        <v>73200</v>
      </c>
      <c r="P7">
        <v>7.0999999999999994E-2</v>
      </c>
      <c r="Q7">
        <v>308400</v>
      </c>
      <c r="R7">
        <v>6.0999999999999999E-2</v>
      </c>
      <c r="V7">
        <v>135000</v>
      </c>
      <c r="AA7">
        <f t="shared" si="0"/>
        <v>18000</v>
      </c>
    </row>
    <row r="8" spans="1:27">
      <c r="A8" s="11">
        <v>33603</v>
      </c>
      <c r="B8">
        <v>1991</v>
      </c>
      <c r="C8">
        <v>278800</v>
      </c>
      <c r="D8">
        <v>133200</v>
      </c>
      <c r="E8">
        <v>46700</v>
      </c>
      <c r="F8">
        <v>458700</v>
      </c>
      <c r="G8">
        <v>3050500</v>
      </c>
      <c r="H8">
        <v>1350800</v>
      </c>
      <c r="I8">
        <v>1120800</v>
      </c>
      <c r="J8">
        <v>5522100</v>
      </c>
      <c r="K8">
        <v>279700</v>
      </c>
      <c r="L8">
        <v>9.1999999999999998E-2</v>
      </c>
      <c r="M8">
        <v>151600</v>
      </c>
      <c r="N8">
        <v>0.112</v>
      </c>
      <c r="O8">
        <v>74100</v>
      </c>
      <c r="P8">
        <v>6.6000000000000003E-2</v>
      </c>
      <c r="Q8">
        <v>505400</v>
      </c>
      <c r="R8">
        <v>9.1999999999999998E-2</v>
      </c>
      <c r="S8">
        <v>149000</v>
      </c>
      <c r="T8">
        <v>51000</v>
      </c>
      <c r="U8">
        <v>39000</v>
      </c>
      <c r="V8">
        <v>239000</v>
      </c>
      <c r="X8">
        <f t="shared" ref="X8:X36" si="1">C8+K7-K8-S8</f>
        <v>-22400</v>
      </c>
      <c r="Y8">
        <f t="shared" ref="Y8:Y36" si="2">D8+M7-M8-T8</f>
        <v>38300</v>
      </c>
      <c r="Z8">
        <f t="shared" ref="Z8:Z36" si="3">E8+O7-O8-U8</f>
        <v>6800</v>
      </c>
      <c r="AA8">
        <f t="shared" si="0"/>
        <v>22700</v>
      </c>
    </row>
    <row r="9" spans="1:27">
      <c r="A9" s="11">
        <v>33969</v>
      </c>
      <c r="B9">
        <v>1992</v>
      </c>
      <c r="C9">
        <v>339700</v>
      </c>
      <c r="D9">
        <v>141600</v>
      </c>
      <c r="E9">
        <v>83300</v>
      </c>
      <c r="F9">
        <v>564600</v>
      </c>
      <c r="G9">
        <v>3390200</v>
      </c>
      <c r="H9">
        <v>1508100</v>
      </c>
      <c r="I9">
        <v>1200800</v>
      </c>
      <c r="J9">
        <v>6099100</v>
      </c>
      <c r="K9">
        <v>346700</v>
      </c>
      <c r="L9">
        <v>0.10199999999999999</v>
      </c>
      <c r="M9">
        <v>152700</v>
      </c>
      <c r="N9">
        <v>0.10100000000000001</v>
      </c>
      <c r="O9">
        <v>89300</v>
      </c>
      <c r="P9">
        <v>7.3999999999999996E-2</v>
      </c>
      <c r="Q9">
        <v>588700</v>
      </c>
      <c r="R9">
        <v>9.7000000000000003E-2</v>
      </c>
      <c r="S9">
        <v>272000</v>
      </c>
      <c r="T9">
        <v>137000</v>
      </c>
      <c r="U9">
        <v>65000</v>
      </c>
      <c r="V9">
        <v>474000</v>
      </c>
      <c r="X9">
        <f t="shared" si="1"/>
        <v>700</v>
      </c>
      <c r="Y9">
        <f t="shared" si="2"/>
        <v>3500</v>
      </c>
      <c r="Z9">
        <f t="shared" si="3"/>
        <v>3100</v>
      </c>
      <c r="AA9">
        <f t="shared" si="0"/>
        <v>7300</v>
      </c>
    </row>
    <row r="10" spans="1:27">
      <c r="A10" s="11">
        <v>34334</v>
      </c>
      <c r="B10">
        <v>1993</v>
      </c>
      <c r="C10">
        <v>190100</v>
      </c>
      <c r="D10">
        <v>151200</v>
      </c>
      <c r="E10">
        <v>71500</v>
      </c>
      <c r="F10">
        <v>412800</v>
      </c>
      <c r="G10">
        <v>3540300</v>
      </c>
      <c r="H10">
        <v>1648800</v>
      </c>
      <c r="I10">
        <v>1247000</v>
      </c>
      <c r="J10">
        <v>6436100</v>
      </c>
      <c r="K10">
        <v>169600</v>
      </c>
      <c r="L10">
        <v>4.8000000000000001E-2</v>
      </c>
      <c r="M10">
        <v>170000</v>
      </c>
      <c r="N10">
        <v>0.10299999999999999</v>
      </c>
      <c r="O10">
        <v>89300</v>
      </c>
      <c r="P10">
        <v>7.1999999999999995E-2</v>
      </c>
      <c r="Q10">
        <v>428900</v>
      </c>
      <c r="R10">
        <v>6.7000000000000004E-2</v>
      </c>
      <c r="S10">
        <v>366900</v>
      </c>
      <c r="T10">
        <v>109000</v>
      </c>
      <c r="U10">
        <v>61300</v>
      </c>
      <c r="V10">
        <v>537200</v>
      </c>
      <c r="X10">
        <f t="shared" si="1"/>
        <v>300</v>
      </c>
      <c r="Y10">
        <f t="shared" si="2"/>
        <v>24900</v>
      </c>
      <c r="Z10">
        <f t="shared" si="3"/>
        <v>10200</v>
      </c>
      <c r="AA10">
        <f t="shared" si="0"/>
        <v>35400</v>
      </c>
    </row>
    <row r="11" spans="1:27">
      <c r="A11" s="11">
        <v>34699</v>
      </c>
      <c r="B11">
        <v>1994</v>
      </c>
      <c r="C11">
        <v>329800</v>
      </c>
      <c r="D11">
        <v>114000</v>
      </c>
      <c r="E11">
        <v>58000</v>
      </c>
      <c r="F11">
        <v>501800</v>
      </c>
      <c r="G11">
        <v>3871600</v>
      </c>
      <c r="H11">
        <v>1705100</v>
      </c>
      <c r="I11">
        <v>1284500</v>
      </c>
      <c r="J11">
        <v>6861200</v>
      </c>
      <c r="K11">
        <v>396800</v>
      </c>
      <c r="L11">
        <v>0.10199999999999999</v>
      </c>
      <c r="M11">
        <v>174200</v>
      </c>
      <c r="N11">
        <v>0.10199999999999999</v>
      </c>
      <c r="O11">
        <v>102300</v>
      </c>
      <c r="P11">
        <v>0.08</v>
      </c>
      <c r="Q11">
        <v>673300</v>
      </c>
      <c r="R11">
        <v>9.8000000000000004E-2</v>
      </c>
      <c r="S11">
        <v>103000</v>
      </c>
      <c r="T11">
        <v>91000</v>
      </c>
      <c r="U11">
        <v>33000</v>
      </c>
      <c r="V11">
        <v>227000</v>
      </c>
      <c r="X11">
        <f t="shared" si="1"/>
        <v>-400</v>
      </c>
      <c r="Y11">
        <f t="shared" si="2"/>
        <v>18800</v>
      </c>
      <c r="Z11">
        <f t="shared" si="3"/>
        <v>12000</v>
      </c>
      <c r="AA11">
        <f t="shared" si="0"/>
        <v>30400</v>
      </c>
    </row>
    <row r="12" spans="1:27">
      <c r="A12" s="11">
        <v>35064</v>
      </c>
      <c r="B12">
        <v>1995</v>
      </c>
      <c r="C12">
        <v>221800</v>
      </c>
      <c r="D12">
        <v>81800</v>
      </c>
      <c r="E12">
        <v>50900</v>
      </c>
      <c r="F12">
        <v>354500</v>
      </c>
      <c r="G12">
        <v>4118300</v>
      </c>
      <c r="H12">
        <v>1757600</v>
      </c>
      <c r="I12">
        <v>1312700</v>
      </c>
      <c r="J12">
        <v>7188600</v>
      </c>
      <c r="K12">
        <v>327200</v>
      </c>
      <c r="L12">
        <v>7.9000000000000001E-2</v>
      </c>
      <c r="M12">
        <v>197100</v>
      </c>
      <c r="N12">
        <v>0.112</v>
      </c>
      <c r="O12">
        <v>152500</v>
      </c>
      <c r="P12">
        <v>0.11600000000000001</v>
      </c>
      <c r="Q12">
        <v>676800</v>
      </c>
      <c r="R12">
        <v>9.4E-2</v>
      </c>
      <c r="S12">
        <v>291400</v>
      </c>
      <c r="T12">
        <v>55300</v>
      </c>
      <c r="U12">
        <v>-8300</v>
      </c>
      <c r="V12">
        <v>338400</v>
      </c>
      <c r="X12">
        <f t="shared" si="1"/>
        <v>0</v>
      </c>
      <c r="Y12">
        <f t="shared" si="2"/>
        <v>3600</v>
      </c>
      <c r="Z12">
        <f t="shared" si="3"/>
        <v>9000</v>
      </c>
      <c r="AA12">
        <f t="shared" si="0"/>
        <v>12600</v>
      </c>
    </row>
    <row r="13" spans="1:27">
      <c r="A13" s="11">
        <v>35430</v>
      </c>
      <c r="B13">
        <v>1996</v>
      </c>
      <c r="C13">
        <v>130500</v>
      </c>
      <c r="D13">
        <v>89800</v>
      </c>
      <c r="E13">
        <v>48400</v>
      </c>
      <c r="F13">
        <v>268700</v>
      </c>
      <c r="G13">
        <v>4274900</v>
      </c>
      <c r="H13">
        <v>1795000</v>
      </c>
      <c r="I13">
        <v>1317700</v>
      </c>
      <c r="J13">
        <v>7387600</v>
      </c>
      <c r="K13">
        <v>353500</v>
      </c>
      <c r="L13">
        <v>8.3000000000000004E-2</v>
      </c>
      <c r="M13">
        <v>262800</v>
      </c>
      <c r="N13">
        <v>0.14599999999999999</v>
      </c>
      <c r="O13">
        <v>207700</v>
      </c>
      <c r="P13">
        <v>0.158</v>
      </c>
      <c r="Q13">
        <v>824000</v>
      </c>
      <c r="R13">
        <v>0.112</v>
      </c>
      <c r="S13">
        <v>124400</v>
      </c>
      <c r="T13">
        <v>34800</v>
      </c>
      <c r="U13">
        <v>-2800</v>
      </c>
      <c r="V13">
        <v>156400</v>
      </c>
      <c r="X13">
        <f t="shared" si="1"/>
        <v>-20200</v>
      </c>
      <c r="Y13">
        <f t="shared" si="2"/>
        <v>-10700</v>
      </c>
      <c r="Z13">
        <f t="shared" si="3"/>
        <v>-4000</v>
      </c>
      <c r="AA13">
        <f t="shared" si="0"/>
        <v>-34900</v>
      </c>
    </row>
    <row r="14" spans="1:27">
      <c r="A14" s="11">
        <v>35795</v>
      </c>
      <c r="B14">
        <v>1997</v>
      </c>
      <c r="C14">
        <v>337800</v>
      </c>
      <c r="D14">
        <v>48400</v>
      </c>
      <c r="E14">
        <v>69900</v>
      </c>
      <c r="F14">
        <v>456100</v>
      </c>
      <c r="G14">
        <v>4621600</v>
      </c>
      <c r="H14">
        <v>1863800</v>
      </c>
      <c r="I14">
        <v>1396700</v>
      </c>
      <c r="J14">
        <v>7882100</v>
      </c>
      <c r="K14">
        <v>408200</v>
      </c>
      <c r="L14">
        <v>8.7999999999999995E-2</v>
      </c>
      <c r="M14">
        <v>245000</v>
      </c>
      <c r="N14">
        <v>0.13100000000000001</v>
      </c>
      <c r="O14">
        <v>251900</v>
      </c>
      <c r="P14">
        <v>0.18</v>
      </c>
      <c r="Q14">
        <v>905100</v>
      </c>
      <c r="R14">
        <v>0.115</v>
      </c>
      <c r="S14">
        <v>262900</v>
      </c>
      <c r="T14">
        <v>43000</v>
      </c>
      <c r="U14">
        <v>7900</v>
      </c>
      <c r="V14">
        <v>313800</v>
      </c>
      <c r="X14">
        <f t="shared" si="1"/>
        <v>20200</v>
      </c>
      <c r="Y14">
        <f t="shared" si="2"/>
        <v>23200</v>
      </c>
      <c r="Z14">
        <f t="shared" si="3"/>
        <v>17800</v>
      </c>
      <c r="AA14">
        <f t="shared" si="0"/>
        <v>61200</v>
      </c>
    </row>
    <row r="15" spans="1:27">
      <c r="A15" s="11">
        <v>36160</v>
      </c>
      <c r="B15">
        <v>1998</v>
      </c>
      <c r="C15">
        <v>635100</v>
      </c>
      <c r="D15">
        <v>62700</v>
      </c>
      <c r="E15">
        <v>38900</v>
      </c>
      <c r="F15">
        <v>736700</v>
      </c>
      <c r="G15">
        <v>5281000</v>
      </c>
      <c r="H15">
        <v>1926700</v>
      </c>
      <c r="I15">
        <v>1426400</v>
      </c>
      <c r="J15">
        <v>8634100</v>
      </c>
      <c r="K15">
        <v>807800</v>
      </c>
      <c r="L15">
        <v>0.153</v>
      </c>
      <c r="M15">
        <v>298300</v>
      </c>
      <c r="N15">
        <v>0.155</v>
      </c>
      <c r="O15">
        <v>267100</v>
      </c>
      <c r="P15">
        <v>0.187</v>
      </c>
      <c r="Q15">
        <v>1373200</v>
      </c>
      <c r="R15">
        <v>0.159</v>
      </c>
      <c r="S15">
        <v>232100</v>
      </c>
      <c r="T15">
        <v>7400</v>
      </c>
      <c r="U15">
        <v>14600</v>
      </c>
      <c r="V15">
        <v>254100</v>
      </c>
      <c r="X15">
        <f t="shared" si="1"/>
        <v>3400</v>
      </c>
      <c r="Y15">
        <f t="shared" si="2"/>
        <v>2000</v>
      </c>
      <c r="Z15">
        <f t="shared" si="3"/>
        <v>9100</v>
      </c>
      <c r="AA15">
        <f t="shared" si="0"/>
        <v>14500</v>
      </c>
    </row>
    <row r="16" spans="1:27">
      <c r="A16" s="11">
        <v>36525</v>
      </c>
      <c r="B16">
        <v>1999</v>
      </c>
      <c r="C16">
        <v>343300</v>
      </c>
      <c r="D16">
        <v>42800</v>
      </c>
      <c r="E16">
        <v>40900</v>
      </c>
      <c r="F16">
        <v>427000</v>
      </c>
      <c r="G16">
        <v>5194000</v>
      </c>
      <c r="H16">
        <v>2199500</v>
      </c>
      <c r="I16">
        <v>1594700</v>
      </c>
      <c r="J16">
        <v>8988200</v>
      </c>
      <c r="K16">
        <v>668800</v>
      </c>
      <c r="L16">
        <v>0.129</v>
      </c>
      <c r="M16">
        <v>329100</v>
      </c>
      <c r="N16">
        <v>0.15</v>
      </c>
      <c r="O16">
        <v>259300</v>
      </c>
      <c r="P16">
        <v>0.16300000000000001</v>
      </c>
      <c r="Q16">
        <v>1257200</v>
      </c>
      <c r="R16">
        <v>0.14000000000000001</v>
      </c>
      <c r="S16">
        <v>434300</v>
      </c>
      <c r="T16">
        <v>-2000</v>
      </c>
      <c r="U16">
        <v>68900</v>
      </c>
      <c r="V16">
        <v>501200</v>
      </c>
      <c r="X16">
        <f t="shared" si="1"/>
        <v>48000</v>
      </c>
      <c r="Y16">
        <f t="shared" si="2"/>
        <v>14000</v>
      </c>
      <c r="Z16">
        <f t="shared" si="3"/>
        <v>-20200</v>
      </c>
      <c r="AA16">
        <f t="shared" si="0"/>
        <v>41800</v>
      </c>
    </row>
    <row r="17" spans="1:27">
      <c r="A17" s="11">
        <v>36891</v>
      </c>
      <c r="B17">
        <v>2000</v>
      </c>
      <c r="C17">
        <v>63400</v>
      </c>
      <c r="D17">
        <v>14800</v>
      </c>
      <c r="E17">
        <v>17400</v>
      </c>
      <c r="F17">
        <v>95600</v>
      </c>
      <c r="G17">
        <v>5138000</v>
      </c>
      <c r="H17">
        <v>2315300</v>
      </c>
      <c r="I17">
        <v>1622100</v>
      </c>
      <c r="J17">
        <v>9075400</v>
      </c>
      <c r="K17">
        <v>445700</v>
      </c>
      <c r="L17">
        <v>8.6999999999999994E-2</v>
      </c>
      <c r="M17">
        <v>256500</v>
      </c>
      <c r="N17">
        <v>0.111</v>
      </c>
      <c r="O17">
        <v>226200</v>
      </c>
      <c r="P17">
        <v>0.13900000000000001</v>
      </c>
      <c r="Q17">
        <v>928400</v>
      </c>
      <c r="R17">
        <v>0.10199999999999999</v>
      </c>
      <c r="S17">
        <v>286500</v>
      </c>
      <c r="T17">
        <v>87400</v>
      </c>
      <c r="U17">
        <v>49900</v>
      </c>
      <c r="V17">
        <v>423800</v>
      </c>
      <c r="X17">
        <f t="shared" si="1"/>
        <v>0</v>
      </c>
      <c r="Y17">
        <f t="shared" si="2"/>
        <v>0</v>
      </c>
      <c r="Z17">
        <f t="shared" si="3"/>
        <v>600</v>
      </c>
      <c r="AA17">
        <f t="shared" si="0"/>
        <v>600</v>
      </c>
    </row>
    <row r="18" spans="1:27">
      <c r="A18" s="11">
        <v>37256</v>
      </c>
      <c r="B18">
        <v>2001</v>
      </c>
      <c r="C18">
        <v>61100</v>
      </c>
      <c r="D18">
        <v>12300</v>
      </c>
      <c r="E18">
        <v>2800</v>
      </c>
      <c r="F18">
        <v>76200</v>
      </c>
      <c r="G18">
        <v>5200200</v>
      </c>
      <c r="H18">
        <v>2351700</v>
      </c>
      <c r="I18">
        <v>1609800</v>
      </c>
      <c r="J18">
        <v>9161700</v>
      </c>
      <c r="K18">
        <v>450800</v>
      </c>
      <c r="L18">
        <v>8.6999999999999994E-2</v>
      </c>
      <c r="M18">
        <v>307400</v>
      </c>
      <c r="N18">
        <v>0.13100000000000001</v>
      </c>
      <c r="O18">
        <v>254300</v>
      </c>
      <c r="P18">
        <v>0.158</v>
      </c>
      <c r="Q18">
        <v>1012500</v>
      </c>
      <c r="R18">
        <v>0.111</v>
      </c>
      <c r="S18">
        <v>52800</v>
      </c>
      <c r="T18">
        <v>-24400</v>
      </c>
      <c r="U18">
        <v>-25600</v>
      </c>
      <c r="V18">
        <v>2800</v>
      </c>
      <c r="X18">
        <f t="shared" si="1"/>
        <v>3200</v>
      </c>
      <c r="Y18">
        <f t="shared" si="2"/>
        <v>-14200</v>
      </c>
      <c r="Z18">
        <f t="shared" si="3"/>
        <v>300</v>
      </c>
      <c r="AA18">
        <f t="shared" si="0"/>
        <v>-10700</v>
      </c>
    </row>
    <row r="19" spans="1:27">
      <c r="A19" s="11">
        <v>37621</v>
      </c>
      <c r="B19">
        <v>2002</v>
      </c>
      <c r="C19">
        <v>116700</v>
      </c>
      <c r="D19">
        <v>36600</v>
      </c>
      <c r="E19">
        <v>12300</v>
      </c>
      <c r="F19">
        <v>165600</v>
      </c>
      <c r="G19">
        <v>5257300</v>
      </c>
      <c r="H19">
        <v>2421900</v>
      </c>
      <c r="I19">
        <v>1607300</v>
      </c>
      <c r="J19">
        <v>9286500</v>
      </c>
      <c r="K19">
        <v>565600</v>
      </c>
      <c r="L19">
        <v>0.108</v>
      </c>
      <c r="M19">
        <v>354700</v>
      </c>
      <c r="N19">
        <v>0.14599999999999999</v>
      </c>
      <c r="O19">
        <v>254200</v>
      </c>
      <c r="P19">
        <v>0.158</v>
      </c>
      <c r="Q19">
        <v>1174500</v>
      </c>
      <c r="R19">
        <v>0.126</v>
      </c>
      <c r="S19">
        <v>1900</v>
      </c>
      <c r="T19">
        <v>-14100</v>
      </c>
      <c r="U19">
        <v>12400</v>
      </c>
      <c r="V19">
        <v>200</v>
      </c>
      <c r="X19">
        <f t="shared" si="1"/>
        <v>0</v>
      </c>
      <c r="Y19">
        <f t="shared" si="2"/>
        <v>3400</v>
      </c>
      <c r="Z19">
        <f t="shared" si="3"/>
        <v>0</v>
      </c>
      <c r="AA19">
        <f t="shared" si="0"/>
        <v>3400</v>
      </c>
    </row>
    <row r="20" spans="1:27">
      <c r="A20" s="11">
        <v>37986</v>
      </c>
      <c r="B20">
        <v>2003</v>
      </c>
      <c r="C20">
        <v>264700</v>
      </c>
      <c r="D20">
        <v>33800</v>
      </c>
      <c r="E20">
        <v>300</v>
      </c>
      <c r="F20">
        <v>298800</v>
      </c>
      <c r="G20">
        <v>5482500</v>
      </c>
      <c r="H20">
        <v>2451400</v>
      </c>
      <c r="I20">
        <v>1605300</v>
      </c>
      <c r="J20">
        <v>9539200</v>
      </c>
      <c r="K20">
        <v>752100</v>
      </c>
      <c r="L20">
        <v>0.13700000000000001</v>
      </c>
      <c r="M20">
        <v>337900</v>
      </c>
      <c r="N20">
        <v>0.13800000000000001</v>
      </c>
      <c r="O20">
        <v>243800</v>
      </c>
      <c r="P20">
        <v>0.152</v>
      </c>
      <c r="Q20">
        <v>1333800</v>
      </c>
      <c r="R20">
        <v>0.14000000000000001</v>
      </c>
      <c r="S20">
        <v>61700</v>
      </c>
      <c r="T20">
        <v>45600</v>
      </c>
      <c r="U20">
        <v>10200</v>
      </c>
      <c r="V20">
        <v>117500</v>
      </c>
      <c r="X20">
        <f t="shared" si="1"/>
        <v>16500</v>
      </c>
      <c r="Y20">
        <f t="shared" si="2"/>
        <v>5000</v>
      </c>
      <c r="Z20">
        <f t="shared" si="3"/>
        <v>500</v>
      </c>
      <c r="AA20">
        <f t="shared" si="0"/>
        <v>22000</v>
      </c>
    </row>
    <row r="21" spans="1:27">
      <c r="A21" s="11">
        <v>38352</v>
      </c>
      <c r="B21">
        <v>2004</v>
      </c>
      <c r="C21">
        <v>235300</v>
      </c>
      <c r="D21">
        <v>39100</v>
      </c>
      <c r="E21">
        <v>5100</v>
      </c>
      <c r="F21">
        <v>279500</v>
      </c>
      <c r="G21">
        <v>5753200</v>
      </c>
      <c r="H21">
        <v>2440600</v>
      </c>
      <c r="I21">
        <v>1601100</v>
      </c>
      <c r="J21">
        <v>9794900</v>
      </c>
      <c r="K21">
        <v>756300</v>
      </c>
      <c r="L21">
        <v>0.13100000000000001</v>
      </c>
      <c r="M21">
        <v>296500</v>
      </c>
      <c r="N21">
        <v>0.121</v>
      </c>
      <c r="O21">
        <v>187100</v>
      </c>
      <c r="P21">
        <v>0.11700000000000001</v>
      </c>
      <c r="Q21">
        <v>1239900</v>
      </c>
      <c r="R21">
        <v>0.127</v>
      </c>
      <c r="S21">
        <v>249900</v>
      </c>
      <c r="T21">
        <v>61700</v>
      </c>
      <c r="U21">
        <v>61800</v>
      </c>
      <c r="V21">
        <v>373400</v>
      </c>
      <c r="X21">
        <f t="shared" si="1"/>
        <v>-18800</v>
      </c>
      <c r="Y21">
        <f t="shared" si="2"/>
        <v>18800</v>
      </c>
      <c r="Z21">
        <f t="shared" si="3"/>
        <v>0</v>
      </c>
      <c r="AA21">
        <f t="shared" si="0"/>
        <v>0</v>
      </c>
    </row>
    <row r="22" spans="1:27">
      <c r="A22" s="11">
        <v>38717</v>
      </c>
      <c r="B22">
        <v>2005</v>
      </c>
      <c r="C22">
        <v>30200</v>
      </c>
      <c r="D22">
        <v>2200</v>
      </c>
      <c r="E22">
        <v>1700</v>
      </c>
      <c r="F22">
        <v>34100</v>
      </c>
      <c r="G22">
        <v>5732200</v>
      </c>
      <c r="H22">
        <v>2452100</v>
      </c>
      <c r="I22">
        <v>1585400</v>
      </c>
      <c r="J22">
        <v>9769700</v>
      </c>
      <c r="K22">
        <v>462000</v>
      </c>
      <c r="L22">
        <v>8.1000000000000003E-2</v>
      </c>
      <c r="M22">
        <v>225600</v>
      </c>
      <c r="N22">
        <v>9.1999999999999998E-2</v>
      </c>
      <c r="O22">
        <v>166200</v>
      </c>
      <c r="P22">
        <v>0.105</v>
      </c>
      <c r="Q22">
        <v>853800</v>
      </c>
      <c r="R22">
        <v>8.6999999999999994E-2</v>
      </c>
      <c r="S22">
        <v>324500</v>
      </c>
      <c r="T22">
        <v>73100</v>
      </c>
      <c r="U22">
        <v>22600</v>
      </c>
      <c r="V22">
        <v>420200</v>
      </c>
      <c r="X22">
        <f t="shared" si="1"/>
        <v>0</v>
      </c>
      <c r="Y22">
        <f t="shared" si="2"/>
        <v>0</v>
      </c>
      <c r="Z22">
        <f t="shared" si="3"/>
        <v>0</v>
      </c>
      <c r="AA22">
        <f t="shared" si="0"/>
        <v>0</v>
      </c>
    </row>
    <row r="23" spans="1:27">
      <c r="A23" s="11">
        <v>39082</v>
      </c>
      <c r="B23">
        <v>2006</v>
      </c>
      <c r="C23">
        <v>91500</v>
      </c>
      <c r="D23">
        <v>8700</v>
      </c>
      <c r="E23">
        <v>8000</v>
      </c>
      <c r="F23">
        <v>108200</v>
      </c>
      <c r="G23">
        <v>5799200</v>
      </c>
      <c r="H23">
        <v>2428800</v>
      </c>
      <c r="I23">
        <v>1584800</v>
      </c>
      <c r="J23">
        <v>9812800</v>
      </c>
      <c r="K23">
        <v>442900</v>
      </c>
      <c r="L23">
        <v>7.5999999999999998E-2</v>
      </c>
      <c r="M23">
        <v>163300</v>
      </c>
      <c r="N23">
        <v>6.7000000000000004E-2</v>
      </c>
      <c r="O23">
        <v>146600</v>
      </c>
      <c r="P23">
        <v>9.2999999999999999E-2</v>
      </c>
      <c r="Q23">
        <v>752800</v>
      </c>
      <c r="R23">
        <v>7.6999999999999999E-2</v>
      </c>
      <c r="S23">
        <v>80800</v>
      </c>
      <c r="T23">
        <v>62000</v>
      </c>
      <c r="U23">
        <v>24300</v>
      </c>
      <c r="V23">
        <v>167100</v>
      </c>
      <c r="X23">
        <f t="shared" si="1"/>
        <v>29800</v>
      </c>
      <c r="Y23">
        <f t="shared" si="2"/>
        <v>9000</v>
      </c>
      <c r="Z23">
        <f t="shared" si="3"/>
        <v>3300</v>
      </c>
      <c r="AA23">
        <f t="shared" si="0"/>
        <v>42100</v>
      </c>
    </row>
    <row r="24" spans="1:27">
      <c r="A24" s="11">
        <v>39447</v>
      </c>
      <c r="B24">
        <v>2007</v>
      </c>
      <c r="C24">
        <v>286400</v>
      </c>
      <c r="D24">
        <v>31100</v>
      </c>
      <c r="E24">
        <v>2500</v>
      </c>
      <c r="F24">
        <v>320000</v>
      </c>
      <c r="G24">
        <v>6074900</v>
      </c>
      <c r="H24">
        <v>2465200</v>
      </c>
      <c r="I24">
        <v>1566600</v>
      </c>
      <c r="J24">
        <v>10106700</v>
      </c>
      <c r="K24">
        <v>589300</v>
      </c>
      <c r="L24">
        <v>9.7000000000000003E-2</v>
      </c>
      <c r="M24">
        <v>180600</v>
      </c>
      <c r="N24">
        <v>7.2999999999999995E-2</v>
      </c>
      <c r="O24">
        <v>131200</v>
      </c>
      <c r="P24">
        <v>8.4000000000000005E-2</v>
      </c>
      <c r="Q24">
        <v>901100</v>
      </c>
      <c r="R24">
        <v>8.8999999999999996E-2</v>
      </c>
      <c r="S24">
        <v>140000</v>
      </c>
      <c r="T24">
        <v>13800</v>
      </c>
      <c r="U24">
        <v>15900</v>
      </c>
      <c r="V24">
        <v>169700</v>
      </c>
      <c r="X24">
        <f t="shared" si="1"/>
        <v>0</v>
      </c>
      <c r="Y24">
        <f t="shared" si="2"/>
        <v>0</v>
      </c>
      <c r="Z24">
        <f t="shared" si="3"/>
        <v>2000</v>
      </c>
      <c r="AA24">
        <f t="shared" si="0"/>
        <v>2000</v>
      </c>
    </row>
    <row r="25" spans="1:27">
      <c r="A25" s="11">
        <v>39813</v>
      </c>
      <c r="B25">
        <v>2008</v>
      </c>
      <c r="C25">
        <v>331700</v>
      </c>
      <c r="D25">
        <v>8700</v>
      </c>
      <c r="E25">
        <v>700</v>
      </c>
      <c r="F25">
        <v>341100</v>
      </c>
      <c r="G25">
        <v>6394200</v>
      </c>
      <c r="H25">
        <v>2442200</v>
      </c>
      <c r="I25">
        <v>1555900</v>
      </c>
      <c r="J25">
        <v>10392300</v>
      </c>
      <c r="K25">
        <v>571400</v>
      </c>
      <c r="L25">
        <v>8.8999999999999996E-2</v>
      </c>
      <c r="M25">
        <v>167800</v>
      </c>
      <c r="N25">
        <v>6.9000000000000006E-2</v>
      </c>
      <c r="O25">
        <v>133800</v>
      </c>
      <c r="P25">
        <v>8.5999999999999993E-2</v>
      </c>
      <c r="Q25">
        <v>873000</v>
      </c>
      <c r="R25">
        <v>8.4000000000000005E-2</v>
      </c>
      <c r="S25">
        <v>349600</v>
      </c>
      <c r="T25">
        <v>3300</v>
      </c>
      <c r="U25">
        <v>-7800</v>
      </c>
      <c r="V25">
        <v>345100</v>
      </c>
      <c r="X25">
        <f t="shared" si="1"/>
        <v>0</v>
      </c>
      <c r="Y25">
        <f t="shared" si="2"/>
        <v>18200</v>
      </c>
      <c r="Z25">
        <f t="shared" si="3"/>
        <v>5900</v>
      </c>
      <c r="AA25">
        <f t="shared" si="0"/>
        <v>24100</v>
      </c>
    </row>
    <row r="26" spans="1:27">
      <c r="A26" s="11">
        <v>40178</v>
      </c>
      <c r="B26">
        <v>2009</v>
      </c>
      <c r="C26">
        <v>128800</v>
      </c>
      <c r="D26">
        <v>19400</v>
      </c>
      <c r="E26">
        <v>2800</v>
      </c>
      <c r="F26">
        <v>151000</v>
      </c>
      <c r="G26">
        <v>6569100</v>
      </c>
      <c r="H26">
        <v>2432500</v>
      </c>
      <c r="I26">
        <v>1527400</v>
      </c>
      <c r="J26">
        <v>10529000</v>
      </c>
      <c r="K26">
        <v>752800</v>
      </c>
      <c r="L26">
        <v>0.115</v>
      </c>
      <c r="M26">
        <v>194800</v>
      </c>
      <c r="N26">
        <v>0.08</v>
      </c>
      <c r="O26">
        <v>135200</v>
      </c>
      <c r="P26">
        <v>8.8999999999999996E-2</v>
      </c>
      <c r="Q26">
        <v>1082800</v>
      </c>
      <c r="R26">
        <v>0.10299999999999999</v>
      </c>
      <c r="S26">
        <v>-71300</v>
      </c>
      <c r="T26">
        <v>-22100</v>
      </c>
      <c r="U26">
        <v>-7600</v>
      </c>
      <c r="V26">
        <v>-101000</v>
      </c>
      <c r="X26">
        <f t="shared" si="1"/>
        <v>18700</v>
      </c>
      <c r="Y26">
        <f t="shared" si="2"/>
        <v>14500</v>
      </c>
      <c r="Z26">
        <f t="shared" si="3"/>
        <v>9000</v>
      </c>
      <c r="AA26">
        <f t="shared" si="0"/>
        <v>42200</v>
      </c>
    </row>
    <row r="27" spans="1:27">
      <c r="A27" s="11">
        <v>40543</v>
      </c>
      <c r="B27">
        <v>2010</v>
      </c>
      <c r="C27">
        <v>115200</v>
      </c>
      <c r="D27">
        <v>7400</v>
      </c>
      <c r="E27">
        <v>1500</v>
      </c>
      <c r="F27">
        <v>124100</v>
      </c>
      <c r="G27">
        <v>6744000</v>
      </c>
      <c r="H27">
        <v>2424700</v>
      </c>
      <c r="I27">
        <v>1520300</v>
      </c>
      <c r="J27">
        <v>10689000</v>
      </c>
      <c r="K27">
        <v>576000</v>
      </c>
      <c r="L27">
        <v>8.5000000000000006E-2</v>
      </c>
      <c r="M27">
        <v>173200</v>
      </c>
      <c r="N27">
        <v>7.0999999999999994E-2</v>
      </c>
      <c r="O27">
        <v>110500</v>
      </c>
      <c r="P27">
        <v>7.2999999999999995E-2</v>
      </c>
      <c r="Q27">
        <v>859700</v>
      </c>
      <c r="R27">
        <v>0.08</v>
      </c>
      <c r="S27">
        <v>292000</v>
      </c>
      <c r="T27">
        <v>29000</v>
      </c>
      <c r="U27">
        <v>18100</v>
      </c>
      <c r="V27">
        <v>339100</v>
      </c>
      <c r="X27">
        <f t="shared" si="1"/>
        <v>0</v>
      </c>
      <c r="Y27">
        <f t="shared" si="2"/>
        <v>0</v>
      </c>
      <c r="Z27">
        <f t="shared" si="3"/>
        <v>8100</v>
      </c>
      <c r="AA27">
        <f t="shared" si="0"/>
        <v>8100</v>
      </c>
    </row>
    <row r="28" spans="1:27">
      <c r="A28" s="11">
        <v>40908</v>
      </c>
      <c r="B28">
        <v>2011</v>
      </c>
      <c r="C28">
        <v>125500</v>
      </c>
      <c r="D28">
        <v>29700</v>
      </c>
      <c r="E28">
        <v>0</v>
      </c>
      <c r="F28">
        <v>155200</v>
      </c>
      <c r="G28">
        <v>6817500</v>
      </c>
      <c r="H28">
        <v>2461000</v>
      </c>
      <c r="I28">
        <v>1503600</v>
      </c>
      <c r="J28">
        <v>10782100</v>
      </c>
      <c r="K28">
        <v>448000</v>
      </c>
      <c r="L28">
        <v>6.6000000000000003E-2</v>
      </c>
      <c r="M28">
        <v>161400</v>
      </c>
      <c r="N28">
        <v>6.6000000000000003E-2</v>
      </c>
      <c r="O28">
        <v>90900</v>
      </c>
      <c r="P28">
        <v>0.06</v>
      </c>
      <c r="Q28">
        <v>700300</v>
      </c>
      <c r="R28">
        <v>6.5000000000000002E-2</v>
      </c>
      <c r="S28">
        <v>233700</v>
      </c>
      <c r="T28">
        <v>39500</v>
      </c>
      <c r="U28">
        <v>12200</v>
      </c>
      <c r="V28">
        <v>285400</v>
      </c>
      <c r="X28">
        <f t="shared" si="1"/>
        <v>19800</v>
      </c>
      <c r="Y28">
        <f t="shared" si="2"/>
        <v>2000</v>
      </c>
      <c r="Z28">
        <f t="shared" si="3"/>
        <v>7400</v>
      </c>
      <c r="AA28">
        <f t="shared" si="0"/>
        <v>29200</v>
      </c>
    </row>
    <row r="29" spans="1:27">
      <c r="A29" s="11">
        <v>41274</v>
      </c>
      <c r="B29">
        <v>2012</v>
      </c>
      <c r="C29">
        <v>103700</v>
      </c>
      <c r="D29">
        <v>32000</v>
      </c>
      <c r="E29">
        <v>0</v>
      </c>
      <c r="F29">
        <v>135700</v>
      </c>
      <c r="G29">
        <v>6898200</v>
      </c>
      <c r="H29">
        <v>2499100</v>
      </c>
      <c r="I29">
        <v>1493800</v>
      </c>
      <c r="J29">
        <v>10891100</v>
      </c>
      <c r="K29">
        <v>418000</v>
      </c>
      <c r="L29">
        <v>6.0999999999999999E-2</v>
      </c>
      <c r="M29">
        <v>153500</v>
      </c>
      <c r="N29">
        <v>6.0999999999999999E-2</v>
      </c>
      <c r="O29">
        <v>80900</v>
      </c>
      <c r="P29">
        <v>5.3999999999999999E-2</v>
      </c>
      <c r="Q29">
        <v>652400</v>
      </c>
      <c r="R29">
        <v>0.06</v>
      </c>
      <c r="S29">
        <v>133700</v>
      </c>
      <c r="T29">
        <v>39900</v>
      </c>
      <c r="U29">
        <v>8000</v>
      </c>
      <c r="V29">
        <v>181600</v>
      </c>
      <c r="X29">
        <f t="shared" si="1"/>
        <v>0</v>
      </c>
      <c r="Y29">
        <f t="shared" si="2"/>
        <v>0</v>
      </c>
      <c r="Z29">
        <f t="shared" si="3"/>
        <v>2000</v>
      </c>
      <c r="AA29">
        <f t="shared" si="0"/>
        <v>2000</v>
      </c>
    </row>
    <row r="30" spans="1:27">
      <c r="A30" s="11">
        <v>41639</v>
      </c>
      <c r="B30">
        <v>2013</v>
      </c>
      <c r="C30">
        <v>96800</v>
      </c>
      <c r="D30">
        <v>24700</v>
      </c>
      <c r="E30">
        <v>1200</v>
      </c>
      <c r="F30">
        <v>122700</v>
      </c>
      <c r="G30">
        <v>6995900</v>
      </c>
      <c r="H30">
        <v>2487800</v>
      </c>
      <c r="I30">
        <v>1499500</v>
      </c>
      <c r="J30">
        <v>10983200</v>
      </c>
      <c r="K30">
        <v>502700</v>
      </c>
      <c r="L30">
        <v>7.1999999999999995E-2</v>
      </c>
      <c r="M30">
        <v>169500</v>
      </c>
      <c r="N30">
        <v>6.8000000000000005E-2</v>
      </c>
      <c r="O30">
        <v>92100</v>
      </c>
      <c r="P30">
        <v>6.0999999999999999E-2</v>
      </c>
      <c r="Q30">
        <v>764300</v>
      </c>
      <c r="R30">
        <v>7.0000000000000007E-2</v>
      </c>
      <c r="S30">
        <v>12100</v>
      </c>
      <c r="T30">
        <v>-15400</v>
      </c>
      <c r="U30">
        <v>-13800</v>
      </c>
      <c r="V30">
        <v>-17100</v>
      </c>
      <c r="X30">
        <f t="shared" si="1"/>
        <v>0</v>
      </c>
      <c r="Y30">
        <f t="shared" si="2"/>
        <v>24100</v>
      </c>
      <c r="Z30">
        <f t="shared" si="3"/>
        <v>3800</v>
      </c>
      <c r="AA30">
        <f t="shared" si="0"/>
        <v>27900</v>
      </c>
    </row>
    <row r="31" spans="1:27">
      <c r="A31" s="11">
        <v>42004</v>
      </c>
      <c r="B31">
        <v>2014</v>
      </c>
      <c r="C31">
        <v>86100</v>
      </c>
      <c r="D31">
        <v>13700</v>
      </c>
      <c r="E31">
        <v>3800</v>
      </c>
      <c r="F31">
        <v>103600</v>
      </c>
      <c r="G31">
        <v>7061000</v>
      </c>
      <c r="H31">
        <v>2509400</v>
      </c>
      <c r="I31">
        <v>1490300</v>
      </c>
      <c r="J31">
        <v>11060700</v>
      </c>
      <c r="K31">
        <v>455300</v>
      </c>
      <c r="L31">
        <v>6.4000000000000001E-2</v>
      </c>
      <c r="M31">
        <v>145800</v>
      </c>
      <c r="N31">
        <v>5.8000000000000003E-2</v>
      </c>
      <c r="O31">
        <v>91800</v>
      </c>
      <c r="P31">
        <v>6.2E-2</v>
      </c>
      <c r="Q31">
        <v>692900</v>
      </c>
      <c r="R31">
        <v>6.3E-2</v>
      </c>
      <c r="S31">
        <v>116300</v>
      </c>
      <c r="T31">
        <v>36900</v>
      </c>
      <c r="U31">
        <v>200</v>
      </c>
      <c r="V31">
        <v>153400</v>
      </c>
      <c r="X31">
        <f t="shared" si="1"/>
        <v>17200</v>
      </c>
      <c r="Y31">
        <f t="shared" si="2"/>
        <v>500</v>
      </c>
      <c r="Z31">
        <f t="shared" si="3"/>
        <v>3900</v>
      </c>
      <c r="AA31">
        <f t="shared" si="0"/>
        <v>21600</v>
      </c>
    </row>
    <row r="32" spans="1:27">
      <c r="A32" s="11">
        <v>42369</v>
      </c>
      <c r="B32">
        <v>2015</v>
      </c>
      <c r="C32">
        <v>123900</v>
      </c>
      <c r="D32">
        <v>40600</v>
      </c>
      <c r="E32">
        <v>0</v>
      </c>
      <c r="F32">
        <v>164500</v>
      </c>
      <c r="G32">
        <v>7179600</v>
      </c>
      <c r="H32">
        <v>2616400</v>
      </c>
      <c r="I32">
        <v>1487200</v>
      </c>
      <c r="J32">
        <v>11283200</v>
      </c>
      <c r="K32">
        <v>558000</v>
      </c>
      <c r="L32">
        <v>7.8E-2</v>
      </c>
      <c r="M32">
        <v>233800</v>
      </c>
      <c r="N32">
        <v>8.8999999999999996E-2</v>
      </c>
      <c r="O32">
        <v>106700</v>
      </c>
      <c r="P32">
        <v>7.1999999999999995E-2</v>
      </c>
      <c r="Q32">
        <v>898500</v>
      </c>
      <c r="R32">
        <v>0.08</v>
      </c>
      <c r="S32">
        <v>14900</v>
      </c>
      <c r="T32">
        <v>24300</v>
      </c>
      <c r="U32">
        <v>-11900</v>
      </c>
      <c r="V32">
        <v>27300</v>
      </c>
      <c r="X32">
        <f t="shared" si="1"/>
        <v>6300</v>
      </c>
      <c r="Y32">
        <f t="shared" si="2"/>
        <v>-71700</v>
      </c>
      <c r="Z32">
        <f t="shared" si="3"/>
        <v>-3000</v>
      </c>
      <c r="AA32">
        <f t="shared" si="0"/>
        <v>-68400</v>
      </c>
    </row>
    <row r="33" spans="1:27">
      <c r="A33" s="11">
        <v>42735</v>
      </c>
      <c r="B33">
        <v>2016</v>
      </c>
      <c r="C33">
        <v>142200</v>
      </c>
      <c r="D33">
        <v>10700</v>
      </c>
      <c r="E33">
        <v>200</v>
      </c>
      <c r="F33">
        <v>153100</v>
      </c>
      <c r="G33">
        <v>7390600</v>
      </c>
      <c r="H33">
        <v>2664000</v>
      </c>
      <c r="I33">
        <v>1475400</v>
      </c>
      <c r="J33">
        <v>11530000</v>
      </c>
      <c r="K33">
        <v>592000</v>
      </c>
      <c r="L33">
        <v>0.08</v>
      </c>
      <c r="M33">
        <v>250300</v>
      </c>
      <c r="N33">
        <v>9.4E-2</v>
      </c>
      <c r="O33">
        <v>104000</v>
      </c>
      <c r="P33">
        <v>7.0000000000000007E-2</v>
      </c>
      <c r="Q33">
        <v>946300</v>
      </c>
      <c r="R33">
        <v>8.2000000000000003E-2</v>
      </c>
      <c r="S33">
        <v>108200</v>
      </c>
      <c r="T33">
        <v>-5800</v>
      </c>
      <c r="U33">
        <v>-4300</v>
      </c>
      <c r="V33">
        <v>98100</v>
      </c>
      <c r="X33">
        <f t="shared" si="1"/>
        <v>0</v>
      </c>
      <c r="Y33">
        <f t="shared" si="2"/>
        <v>0</v>
      </c>
      <c r="Z33">
        <f t="shared" si="3"/>
        <v>7200</v>
      </c>
      <c r="AA33">
        <f t="shared" si="0"/>
        <v>7200</v>
      </c>
    </row>
    <row r="34" spans="1:27">
      <c r="A34" s="11">
        <v>43100</v>
      </c>
      <c r="B34">
        <v>2017</v>
      </c>
      <c r="C34">
        <v>185900</v>
      </c>
      <c r="D34">
        <v>10200</v>
      </c>
      <c r="E34">
        <v>2000</v>
      </c>
      <c r="F34">
        <v>198100</v>
      </c>
      <c r="G34">
        <v>7595000</v>
      </c>
      <c r="H34">
        <v>2762800</v>
      </c>
      <c r="I34">
        <v>1480400</v>
      </c>
      <c r="J34">
        <v>11838200</v>
      </c>
      <c r="K34">
        <v>729200</v>
      </c>
      <c r="L34">
        <v>9.6000000000000002E-2</v>
      </c>
      <c r="M34">
        <v>286200</v>
      </c>
      <c r="N34">
        <v>0.104</v>
      </c>
      <c r="O34">
        <v>104100</v>
      </c>
      <c r="P34">
        <v>7.0000000000000007E-2</v>
      </c>
      <c r="Q34">
        <v>1119500</v>
      </c>
      <c r="R34">
        <v>9.5000000000000001E-2</v>
      </c>
      <c r="S34">
        <v>48700</v>
      </c>
      <c r="T34">
        <v>-25700</v>
      </c>
      <c r="U34">
        <v>300</v>
      </c>
      <c r="V34">
        <v>23300</v>
      </c>
      <c r="X34">
        <f t="shared" si="1"/>
        <v>0</v>
      </c>
      <c r="Y34">
        <f t="shared" si="2"/>
        <v>0</v>
      </c>
      <c r="Z34">
        <f t="shared" si="3"/>
        <v>1600</v>
      </c>
      <c r="AA34">
        <f t="shared" si="0"/>
        <v>1600</v>
      </c>
    </row>
    <row r="35" spans="1:27">
      <c r="A35" s="11">
        <v>43465</v>
      </c>
      <c r="B35">
        <v>2018</v>
      </c>
      <c r="C35">
        <v>178500</v>
      </c>
      <c r="D35">
        <v>700</v>
      </c>
      <c r="E35">
        <v>0</v>
      </c>
      <c r="F35">
        <v>179200</v>
      </c>
      <c r="G35">
        <v>7775300</v>
      </c>
      <c r="H35">
        <v>2797300</v>
      </c>
      <c r="I35">
        <v>1480700</v>
      </c>
      <c r="J35">
        <v>12053300</v>
      </c>
      <c r="K35">
        <v>673500</v>
      </c>
      <c r="L35">
        <v>8.6999999999999994E-2</v>
      </c>
      <c r="M35">
        <v>252300</v>
      </c>
      <c r="N35">
        <v>0.09</v>
      </c>
      <c r="O35">
        <v>106300</v>
      </c>
      <c r="P35">
        <v>7.1999999999999995E-2</v>
      </c>
      <c r="Q35">
        <v>1032100</v>
      </c>
      <c r="R35">
        <v>8.5999999999999993E-2</v>
      </c>
      <c r="S35">
        <v>234200</v>
      </c>
      <c r="T35">
        <v>34600</v>
      </c>
      <c r="U35">
        <v>-3000</v>
      </c>
      <c r="V35">
        <v>265800</v>
      </c>
      <c r="X35">
        <f t="shared" si="1"/>
        <v>0</v>
      </c>
      <c r="Y35">
        <f t="shared" si="2"/>
        <v>0</v>
      </c>
      <c r="Z35">
        <f t="shared" si="3"/>
        <v>800</v>
      </c>
      <c r="AA35">
        <f t="shared" si="0"/>
        <v>800</v>
      </c>
    </row>
    <row r="36" spans="1:27">
      <c r="A36" s="11">
        <v>43830</v>
      </c>
      <c r="B36">
        <v>2019</v>
      </c>
      <c r="C36">
        <v>241900</v>
      </c>
      <c r="D36">
        <v>20200</v>
      </c>
      <c r="E36">
        <v>4800</v>
      </c>
      <c r="F36">
        <v>266900</v>
      </c>
      <c r="G36">
        <v>8019300</v>
      </c>
      <c r="H36">
        <v>2814100</v>
      </c>
      <c r="I36">
        <v>1480400</v>
      </c>
      <c r="J36">
        <v>12313800</v>
      </c>
      <c r="K36">
        <v>720400</v>
      </c>
      <c r="L36">
        <v>0.09</v>
      </c>
      <c r="M36">
        <v>272700</v>
      </c>
      <c r="N36">
        <v>9.7000000000000003E-2</v>
      </c>
      <c r="O36">
        <v>110800</v>
      </c>
      <c r="P36">
        <v>7.4999999999999997E-2</v>
      </c>
      <c r="Q36">
        <v>1103900</v>
      </c>
      <c r="R36">
        <v>0.09</v>
      </c>
      <c r="S36">
        <v>168600</v>
      </c>
      <c r="T36">
        <v>-20000</v>
      </c>
      <c r="U36">
        <v>-1600</v>
      </c>
      <c r="V36">
        <v>147000</v>
      </c>
      <c r="X36">
        <f t="shared" si="1"/>
        <v>26400</v>
      </c>
      <c r="Y36">
        <f t="shared" si="2"/>
        <v>19800</v>
      </c>
      <c r="Z36">
        <f t="shared" si="3"/>
        <v>1900</v>
      </c>
      <c r="AA36">
        <f t="shared" si="0"/>
        <v>48100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6"/>
  <sheetViews>
    <sheetView workbookViewId="0"/>
  </sheetViews>
  <sheetFormatPr defaultRowHeight="15"/>
  <cols>
    <col min="1" max="1" width="10.7109375" bestFit="1" customWidth="1"/>
    <col min="3" max="30" width="11.42578125" customWidth="1"/>
  </cols>
  <sheetData>
    <row r="1" spans="1:30" s="1" customFormat="1" ht="60">
      <c r="A1" s="1" t="s">
        <v>87</v>
      </c>
      <c r="B1" s="1" t="s">
        <v>86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122</v>
      </c>
      <c r="M1" s="1" t="s">
        <v>124</v>
      </c>
      <c r="N1" s="1" t="s">
        <v>126</v>
      </c>
      <c r="O1" s="1" t="s">
        <v>121</v>
      </c>
      <c r="P1" s="1" t="s">
        <v>123</v>
      </c>
      <c r="Q1" s="1" t="s">
        <v>125</v>
      </c>
      <c r="R1" s="1" t="s">
        <v>127</v>
      </c>
      <c r="S1" s="1" t="s">
        <v>128</v>
      </c>
      <c r="T1" s="1" t="s">
        <v>129</v>
      </c>
      <c r="U1" s="1" t="s">
        <v>130</v>
      </c>
      <c r="V1" s="1" t="s">
        <v>131</v>
      </c>
      <c r="W1" s="1" t="s">
        <v>284</v>
      </c>
      <c r="X1" s="1" t="s">
        <v>285</v>
      </c>
      <c r="Y1" s="1" t="s">
        <v>286</v>
      </c>
      <c r="Z1" s="1" t="s">
        <v>287</v>
      </c>
      <c r="AA1" s="1" t="s">
        <v>288</v>
      </c>
      <c r="AB1" s="1" t="s">
        <v>289</v>
      </c>
      <c r="AC1" s="1" t="s">
        <v>290</v>
      </c>
      <c r="AD1" s="1" t="s">
        <v>291</v>
      </c>
    </row>
    <row r="2" spans="1:30">
      <c r="A2" s="11">
        <v>31412</v>
      </c>
      <c r="B2">
        <v>1985</v>
      </c>
      <c r="C2">
        <v>205000</v>
      </c>
      <c r="D2">
        <v>73300</v>
      </c>
      <c r="E2">
        <v>29900</v>
      </c>
      <c r="F2">
        <v>308200</v>
      </c>
      <c r="G2">
        <v>2235400</v>
      </c>
      <c r="H2">
        <v>1221400</v>
      </c>
      <c r="I2">
        <v>919000</v>
      </c>
      <c r="J2">
        <v>4375800</v>
      </c>
      <c r="K2">
        <v>154900</v>
      </c>
      <c r="L2">
        <v>221500</v>
      </c>
      <c r="M2">
        <v>107600</v>
      </c>
      <c r="N2">
        <v>484000</v>
      </c>
      <c r="O2">
        <v>6.9000000000000006E-2</v>
      </c>
      <c r="P2">
        <v>0.18099999999999999</v>
      </c>
      <c r="Q2">
        <v>0.11700000000000001</v>
      </c>
      <c r="R2">
        <v>0.111</v>
      </c>
      <c r="V2">
        <v>385000</v>
      </c>
    </row>
    <row r="3" spans="1:30">
      <c r="A3" s="11">
        <v>31777</v>
      </c>
      <c r="B3">
        <v>1986</v>
      </c>
      <c r="C3">
        <v>14700</v>
      </c>
      <c r="D3">
        <v>13000</v>
      </c>
      <c r="E3">
        <v>18400</v>
      </c>
      <c r="F3">
        <v>46100</v>
      </c>
      <c r="G3">
        <v>2242400</v>
      </c>
      <c r="H3">
        <v>1234400</v>
      </c>
      <c r="I3">
        <v>937400</v>
      </c>
      <c r="J3">
        <v>4414200</v>
      </c>
      <c r="K3">
        <v>68500</v>
      </c>
      <c r="L3">
        <v>118700</v>
      </c>
      <c r="M3">
        <v>79200</v>
      </c>
      <c r="N3">
        <v>266400</v>
      </c>
      <c r="O3">
        <v>3.1E-2</v>
      </c>
      <c r="P3">
        <v>9.6000000000000002E-2</v>
      </c>
      <c r="Q3">
        <v>8.4000000000000005E-2</v>
      </c>
      <c r="R3">
        <v>0.06</v>
      </c>
      <c r="V3">
        <v>256000</v>
      </c>
      <c r="Z3">
        <f t="shared" ref="Z3:Z36" si="0">F3+N2-N3-V3</f>
        <v>7700</v>
      </c>
      <c r="AA3" s="47">
        <f t="shared" ref="AA3:AA36" si="1">W3/G3</f>
        <v>0</v>
      </c>
      <c r="AB3" s="47">
        <f t="shared" ref="AB3:AB36" si="2">X3/H3</f>
        <v>0</v>
      </c>
      <c r="AC3" s="47">
        <f t="shared" ref="AC3:AC36" si="3">Y3/I3</f>
        <v>0</v>
      </c>
      <c r="AD3" s="47">
        <f t="shared" ref="AD3:AD36" si="4">Z3/J3</f>
        <v>1.7443704408499842E-3</v>
      </c>
    </row>
    <row r="4" spans="1:30">
      <c r="A4" s="11">
        <v>32142</v>
      </c>
      <c r="B4">
        <v>1987</v>
      </c>
      <c r="C4">
        <v>169900</v>
      </c>
      <c r="D4">
        <v>61400</v>
      </c>
      <c r="E4">
        <v>16000</v>
      </c>
      <c r="F4">
        <v>247300</v>
      </c>
      <c r="G4">
        <v>2191400</v>
      </c>
      <c r="H4">
        <v>1257400</v>
      </c>
      <c r="I4">
        <v>971600</v>
      </c>
      <c r="J4">
        <v>4420400</v>
      </c>
      <c r="K4">
        <v>140200</v>
      </c>
      <c r="L4">
        <v>55900</v>
      </c>
      <c r="M4">
        <v>45000</v>
      </c>
      <c r="N4">
        <v>241100</v>
      </c>
      <c r="O4">
        <v>6.4000000000000001E-2</v>
      </c>
      <c r="P4">
        <v>4.3999999999999997E-2</v>
      </c>
      <c r="Q4">
        <v>4.5999999999999999E-2</v>
      </c>
      <c r="R4">
        <v>5.5E-2</v>
      </c>
      <c r="V4">
        <v>269000</v>
      </c>
      <c r="Z4">
        <f t="shared" si="0"/>
        <v>3600</v>
      </c>
      <c r="AA4" s="47">
        <f t="shared" si="1"/>
        <v>0</v>
      </c>
      <c r="AB4" s="47">
        <f t="shared" si="2"/>
        <v>0</v>
      </c>
      <c r="AC4" s="47">
        <f t="shared" si="3"/>
        <v>0</v>
      </c>
      <c r="AD4" s="47">
        <f t="shared" si="4"/>
        <v>8.1440593611437876E-4</v>
      </c>
    </row>
    <row r="5" spans="1:30">
      <c r="A5" s="11">
        <v>32508</v>
      </c>
      <c r="B5">
        <v>1988</v>
      </c>
      <c r="C5">
        <v>222000</v>
      </c>
      <c r="D5">
        <v>15500</v>
      </c>
      <c r="E5">
        <v>9600</v>
      </c>
      <c r="F5">
        <v>247100</v>
      </c>
      <c r="G5">
        <v>2413400</v>
      </c>
      <c r="H5">
        <v>1265900</v>
      </c>
      <c r="I5">
        <v>978100</v>
      </c>
      <c r="J5">
        <v>4657400</v>
      </c>
      <c r="K5">
        <v>83900</v>
      </c>
      <c r="L5">
        <v>23200</v>
      </c>
      <c r="M5">
        <v>16400</v>
      </c>
      <c r="N5">
        <v>123500</v>
      </c>
      <c r="O5">
        <v>3.5000000000000003E-2</v>
      </c>
      <c r="P5">
        <v>1.7999999999999999E-2</v>
      </c>
      <c r="Q5">
        <v>1.7000000000000001E-2</v>
      </c>
      <c r="R5">
        <v>2.7E-2</v>
      </c>
      <c r="V5">
        <v>354000</v>
      </c>
      <c r="Z5">
        <f t="shared" si="0"/>
        <v>10700</v>
      </c>
      <c r="AA5" s="47">
        <f t="shared" si="1"/>
        <v>0</v>
      </c>
      <c r="AB5" s="47">
        <f t="shared" si="2"/>
        <v>0</v>
      </c>
      <c r="AC5" s="47">
        <f t="shared" si="3"/>
        <v>0</v>
      </c>
      <c r="AD5" s="47">
        <f t="shared" si="4"/>
        <v>2.297419160905226E-3</v>
      </c>
    </row>
    <row r="6" spans="1:30">
      <c r="A6" s="11">
        <v>32873</v>
      </c>
      <c r="B6">
        <v>1989</v>
      </c>
      <c r="C6">
        <v>213500</v>
      </c>
      <c r="D6">
        <v>36800</v>
      </c>
      <c r="E6">
        <v>18900</v>
      </c>
      <c r="F6">
        <v>269200</v>
      </c>
      <c r="G6">
        <v>2621000</v>
      </c>
      <c r="H6">
        <v>1290000</v>
      </c>
      <c r="I6">
        <v>985800</v>
      </c>
      <c r="J6">
        <v>4896800</v>
      </c>
      <c r="K6">
        <v>170100</v>
      </c>
      <c r="L6">
        <v>51200</v>
      </c>
      <c r="M6">
        <v>39800</v>
      </c>
      <c r="N6">
        <v>261100</v>
      </c>
      <c r="O6">
        <v>6.5000000000000002E-2</v>
      </c>
      <c r="P6">
        <v>0.04</v>
      </c>
      <c r="Q6">
        <v>0.04</v>
      </c>
      <c r="R6">
        <v>5.2999999999999999E-2</v>
      </c>
      <c r="V6">
        <v>102000</v>
      </c>
      <c r="Z6">
        <f t="shared" si="0"/>
        <v>29600</v>
      </c>
      <c r="AA6" s="47">
        <f t="shared" si="1"/>
        <v>0</v>
      </c>
      <c r="AB6" s="47">
        <f t="shared" si="2"/>
        <v>0</v>
      </c>
      <c r="AC6" s="47">
        <f t="shared" si="3"/>
        <v>0</v>
      </c>
      <c r="AD6" s="47">
        <f t="shared" si="4"/>
        <v>6.044763927462833E-3</v>
      </c>
    </row>
    <row r="7" spans="1:30">
      <c r="A7" s="11">
        <v>33238</v>
      </c>
      <c r="B7">
        <v>1990</v>
      </c>
      <c r="C7">
        <v>64300</v>
      </c>
      <c r="D7">
        <v>90400</v>
      </c>
      <c r="E7">
        <v>45600</v>
      </c>
      <c r="F7">
        <v>200300</v>
      </c>
      <c r="G7">
        <v>2685300</v>
      </c>
      <c r="H7">
        <v>1369300</v>
      </c>
      <c r="I7">
        <v>1024100</v>
      </c>
      <c r="J7">
        <v>5078700</v>
      </c>
      <c r="K7">
        <v>127500</v>
      </c>
      <c r="L7">
        <v>107700</v>
      </c>
      <c r="M7">
        <v>73200</v>
      </c>
      <c r="N7">
        <v>308400</v>
      </c>
      <c r="O7">
        <v>4.7E-2</v>
      </c>
      <c r="P7">
        <v>7.9000000000000001E-2</v>
      </c>
      <c r="Q7">
        <v>7.0999999999999994E-2</v>
      </c>
      <c r="R7">
        <v>6.0999999999999999E-2</v>
      </c>
      <c r="V7">
        <v>135000</v>
      </c>
      <c r="Z7">
        <f t="shared" si="0"/>
        <v>18000</v>
      </c>
      <c r="AA7" s="47">
        <f t="shared" si="1"/>
        <v>0</v>
      </c>
      <c r="AB7" s="47">
        <f t="shared" si="2"/>
        <v>0</v>
      </c>
      <c r="AC7" s="47">
        <f t="shared" si="3"/>
        <v>0</v>
      </c>
      <c r="AD7" s="47">
        <f t="shared" si="4"/>
        <v>3.5442140705298601E-3</v>
      </c>
    </row>
    <row r="8" spans="1:30">
      <c r="A8" s="11">
        <v>33603</v>
      </c>
      <c r="B8">
        <v>1991</v>
      </c>
      <c r="C8">
        <v>278800</v>
      </c>
      <c r="D8">
        <v>133200</v>
      </c>
      <c r="E8">
        <v>46700</v>
      </c>
      <c r="F8">
        <v>458700</v>
      </c>
      <c r="G8">
        <v>3050500</v>
      </c>
      <c r="H8">
        <v>1350800</v>
      </c>
      <c r="I8">
        <v>1120800</v>
      </c>
      <c r="J8">
        <v>5522100</v>
      </c>
      <c r="K8">
        <v>279700</v>
      </c>
      <c r="L8">
        <v>151600</v>
      </c>
      <c r="M8">
        <v>74100</v>
      </c>
      <c r="N8">
        <v>505400</v>
      </c>
      <c r="O8">
        <v>9.1999999999999998E-2</v>
      </c>
      <c r="P8">
        <v>0.112</v>
      </c>
      <c r="Q8">
        <v>6.6000000000000003E-2</v>
      </c>
      <c r="R8">
        <v>9.1999999999999998E-2</v>
      </c>
      <c r="S8">
        <v>149000</v>
      </c>
      <c r="T8">
        <v>51000</v>
      </c>
      <c r="U8">
        <v>39000</v>
      </c>
      <c r="V8">
        <v>239000</v>
      </c>
      <c r="W8">
        <f t="shared" ref="W8:W36" si="5">C8+K7-K8-S8</f>
        <v>-22400</v>
      </c>
      <c r="X8">
        <f t="shared" ref="X8:X36" si="6">D8+L7-L8-T8</f>
        <v>38300</v>
      </c>
      <c r="Y8">
        <f t="shared" ref="Y8:Y36" si="7">E8+M7-M8-U8</f>
        <v>6800</v>
      </c>
      <c r="Z8">
        <f t="shared" si="0"/>
        <v>22700</v>
      </c>
      <c r="AA8" s="47">
        <f t="shared" si="1"/>
        <v>-7.3430585149975415E-3</v>
      </c>
      <c r="AB8" s="47">
        <f t="shared" si="2"/>
        <v>2.8353568255848387E-2</v>
      </c>
      <c r="AC8" s="47">
        <f t="shared" si="3"/>
        <v>6.0670949321912923E-3</v>
      </c>
      <c r="AD8" s="47">
        <f t="shared" si="4"/>
        <v>4.1107549664077068E-3</v>
      </c>
    </row>
    <row r="9" spans="1:30">
      <c r="A9" s="11">
        <v>33969</v>
      </c>
      <c r="B9">
        <v>1992</v>
      </c>
      <c r="C9">
        <v>339700</v>
      </c>
      <c r="D9">
        <v>141600</v>
      </c>
      <c r="E9">
        <v>83300</v>
      </c>
      <c r="F9">
        <v>564600</v>
      </c>
      <c r="G9">
        <v>3390200</v>
      </c>
      <c r="H9">
        <v>1508100</v>
      </c>
      <c r="I9">
        <v>1200800</v>
      </c>
      <c r="J9">
        <v>6099100</v>
      </c>
      <c r="K9">
        <v>346700</v>
      </c>
      <c r="L9">
        <v>152700</v>
      </c>
      <c r="M9">
        <v>89300</v>
      </c>
      <c r="N9">
        <v>588700</v>
      </c>
      <c r="O9">
        <v>0.10199999999999999</v>
      </c>
      <c r="P9">
        <v>0.10100000000000001</v>
      </c>
      <c r="Q9">
        <v>7.3999999999999996E-2</v>
      </c>
      <c r="R9">
        <v>9.7000000000000003E-2</v>
      </c>
      <c r="S9">
        <v>272000</v>
      </c>
      <c r="T9">
        <v>137000</v>
      </c>
      <c r="U9">
        <v>65000</v>
      </c>
      <c r="V9">
        <v>474000</v>
      </c>
      <c r="W9">
        <f t="shared" si="5"/>
        <v>700</v>
      </c>
      <c r="X9">
        <f t="shared" si="6"/>
        <v>3500</v>
      </c>
      <c r="Y9">
        <f t="shared" si="7"/>
        <v>3100</v>
      </c>
      <c r="Z9">
        <f t="shared" si="0"/>
        <v>7300</v>
      </c>
      <c r="AA9" s="47">
        <f t="shared" si="1"/>
        <v>2.0647749395315911E-4</v>
      </c>
      <c r="AB9" s="47">
        <f t="shared" si="2"/>
        <v>2.3208010078907236E-3</v>
      </c>
      <c r="AC9" s="47">
        <f t="shared" si="3"/>
        <v>2.5816122584943371E-3</v>
      </c>
      <c r="AD9" s="47">
        <f t="shared" si="4"/>
        <v>1.1968979029692906E-3</v>
      </c>
    </row>
    <row r="10" spans="1:30">
      <c r="A10" s="11">
        <v>34334</v>
      </c>
      <c r="B10">
        <v>1993</v>
      </c>
      <c r="C10">
        <v>190100</v>
      </c>
      <c r="D10">
        <v>151200</v>
      </c>
      <c r="E10">
        <v>71500</v>
      </c>
      <c r="F10">
        <v>412800</v>
      </c>
      <c r="G10">
        <v>3540300</v>
      </c>
      <c r="H10">
        <v>1648800</v>
      </c>
      <c r="I10">
        <v>1247000</v>
      </c>
      <c r="J10">
        <v>6436100</v>
      </c>
      <c r="K10">
        <v>169600</v>
      </c>
      <c r="L10">
        <v>170000</v>
      </c>
      <c r="M10">
        <v>89300</v>
      </c>
      <c r="N10">
        <v>428900</v>
      </c>
      <c r="O10">
        <v>4.8000000000000001E-2</v>
      </c>
      <c r="P10">
        <v>0.10299999999999999</v>
      </c>
      <c r="Q10">
        <v>7.1999999999999995E-2</v>
      </c>
      <c r="R10">
        <v>6.7000000000000004E-2</v>
      </c>
      <c r="S10">
        <v>366900</v>
      </c>
      <c r="T10">
        <v>109000</v>
      </c>
      <c r="U10">
        <v>61300</v>
      </c>
      <c r="V10">
        <v>537200</v>
      </c>
      <c r="W10">
        <f t="shared" si="5"/>
        <v>300</v>
      </c>
      <c r="X10">
        <f t="shared" si="6"/>
        <v>24900</v>
      </c>
      <c r="Y10">
        <f t="shared" si="7"/>
        <v>10200</v>
      </c>
      <c r="Z10">
        <f t="shared" si="0"/>
        <v>35400</v>
      </c>
      <c r="AA10" s="47">
        <f t="shared" si="1"/>
        <v>8.4738581476146083E-5</v>
      </c>
      <c r="AB10" s="47">
        <f t="shared" si="2"/>
        <v>1.5101892285298398E-2</v>
      </c>
      <c r="AC10" s="47">
        <f t="shared" si="3"/>
        <v>8.1796311146752204E-3</v>
      </c>
      <c r="AD10" s="47">
        <f t="shared" si="4"/>
        <v>5.5002252917139265E-3</v>
      </c>
    </row>
    <row r="11" spans="1:30">
      <c r="A11" s="11">
        <v>34699</v>
      </c>
      <c r="B11">
        <v>1994</v>
      </c>
      <c r="C11">
        <v>329800</v>
      </c>
      <c r="D11">
        <v>114000</v>
      </c>
      <c r="E11">
        <v>58000</v>
      </c>
      <c r="F11">
        <v>501800</v>
      </c>
      <c r="G11">
        <v>3871600</v>
      </c>
      <c r="H11">
        <v>1705100</v>
      </c>
      <c r="I11">
        <v>1284500</v>
      </c>
      <c r="J11">
        <v>6861200</v>
      </c>
      <c r="K11">
        <v>396800</v>
      </c>
      <c r="L11">
        <v>174200</v>
      </c>
      <c r="M11">
        <v>102300</v>
      </c>
      <c r="N11">
        <v>673300</v>
      </c>
      <c r="O11">
        <v>0.10199999999999999</v>
      </c>
      <c r="P11">
        <v>0.10199999999999999</v>
      </c>
      <c r="Q11">
        <v>0.08</v>
      </c>
      <c r="R11">
        <v>9.8000000000000004E-2</v>
      </c>
      <c r="S11">
        <v>103000</v>
      </c>
      <c r="T11">
        <v>91000</v>
      </c>
      <c r="U11">
        <v>33000</v>
      </c>
      <c r="V11">
        <v>227000</v>
      </c>
      <c r="W11">
        <f t="shared" si="5"/>
        <v>-400</v>
      </c>
      <c r="X11">
        <f t="shared" si="6"/>
        <v>18800</v>
      </c>
      <c r="Y11">
        <f t="shared" si="7"/>
        <v>12000</v>
      </c>
      <c r="Z11">
        <f t="shared" si="0"/>
        <v>30400</v>
      </c>
      <c r="AA11" s="47">
        <f t="shared" si="1"/>
        <v>-1.0331645831180907E-4</v>
      </c>
      <c r="AB11" s="47">
        <f t="shared" si="2"/>
        <v>1.1025746290540143E-2</v>
      </c>
      <c r="AC11" s="47">
        <f t="shared" si="3"/>
        <v>9.3421564811210587E-3</v>
      </c>
      <c r="AD11" s="47">
        <f t="shared" si="4"/>
        <v>4.4307118288346064E-3</v>
      </c>
    </row>
    <row r="12" spans="1:30">
      <c r="A12" s="11">
        <v>35064</v>
      </c>
      <c r="B12">
        <v>1995</v>
      </c>
      <c r="C12">
        <v>221800</v>
      </c>
      <c r="D12">
        <v>81800</v>
      </c>
      <c r="E12">
        <v>50900</v>
      </c>
      <c r="F12">
        <v>354500</v>
      </c>
      <c r="G12">
        <v>4118300</v>
      </c>
      <c r="H12">
        <v>1757600</v>
      </c>
      <c r="I12">
        <v>1312700</v>
      </c>
      <c r="J12">
        <v>7188600</v>
      </c>
      <c r="K12">
        <v>327200</v>
      </c>
      <c r="L12">
        <v>197100</v>
      </c>
      <c r="M12">
        <v>152500</v>
      </c>
      <c r="N12">
        <v>676800</v>
      </c>
      <c r="O12">
        <v>7.9000000000000001E-2</v>
      </c>
      <c r="P12">
        <v>0.112</v>
      </c>
      <c r="Q12">
        <v>0.11600000000000001</v>
      </c>
      <c r="R12">
        <v>9.4E-2</v>
      </c>
      <c r="S12">
        <v>291400</v>
      </c>
      <c r="T12">
        <v>55300</v>
      </c>
      <c r="U12">
        <v>-8300</v>
      </c>
      <c r="V12">
        <v>338400</v>
      </c>
      <c r="W12">
        <f t="shared" si="5"/>
        <v>0</v>
      </c>
      <c r="X12">
        <f t="shared" si="6"/>
        <v>3600</v>
      </c>
      <c r="Y12">
        <f t="shared" si="7"/>
        <v>9000</v>
      </c>
      <c r="Z12">
        <f t="shared" si="0"/>
        <v>12600</v>
      </c>
      <c r="AA12" s="47">
        <f t="shared" si="1"/>
        <v>0</v>
      </c>
      <c r="AB12" s="47">
        <f t="shared" si="2"/>
        <v>2.0482476103777878E-3</v>
      </c>
      <c r="AC12" s="47">
        <f t="shared" si="3"/>
        <v>6.8560981183819611E-3</v>
      </c>
      <c r="AD12" s="47">
        <f t="shared" si="4"/>
        <v>1.7527752274434521E-3</v>
      </c>
    </row>
    <row r="13" spans="1:30">
      <c r="A13" s="11">
        <v>35430</v>
      </c>
      <c r="B13">
        <v>1996</v>
      </c>
      <c r="C13">
        <v>130500</v>
      </c>
      <c r="D13">
        <v>89800</v>
      </c>
      <c r="E13">
        <v>48400</v>
      </c>
      <c r="F13">
        <v>268700</v>
      </c>
      <c r="G13">
        <v>4274900</v>
      </c>
      <c r="H13">
        <v>1795000</v>
      </c>
      <c r="I13">
        <v>1317700</v>
      </c>
      <c r="J13">
        <v>7387600</v>
      </c>
      <c r="K13">
        <v>353500</v>
      </c>
      <c r="L13">
        <v>262800</v>
      </c>
      <c r="M13">
        <v>207700</v>
      </c>
      <c r="N13">
        <v>824000</v>
      </c>
      <c r="O13">
        <v>8.3000000000000004E-2</v>
      </c>
      <c r="P13">
        <v>0.14599999999999999</v>
      </c>
      <c r="Q13">
        <v>0.158</v>
      </c>
      <c r="R13">
        <v>0.112</v>
      </c>
      <c r="S13">
        <v>124400</v>
      </c>
      <c r="T13">
        <v>34800</v>
      </c>
      <c r="U13">
        <v>-2800</v>
      </c>
      <c r="V13">
        <v>156400</v>
      </c>
      <c r="W13">
        <f t="shared" si="5"/>
        <v>-20200</v>
      </c>
      <c r="X13">
        <f t="shared" si="6"/>
        <v>-10700</v>
      </c>
      <c r="Y13">
        <f t="shared" si="7"/>
        <v>-4000</v>
      </c>
      <c r="Z13">
        <f t="shared" si="0"/>
        <v>-34900</v>
      </c>
      <c r="AA13" s="47">
        <f t="shared" si="1"/>
        <v>-4.725256731151606E-3</v>
      </c>
      <c r="AB13" s="47">
        <f t="shared" si="2"/>
        <v>-5.9610027855153203E-3</v>
      </c>
      <c r="AC13" s="47">
        <f t="shared" si="3"/>
        <v>-3.0355923199514305E-3</v>
      </c>
      <c r="AD13" s="47">
        <f t="shared" si="4"/>
        <v>-4.7241323298500186E-3</v>
      </c>
    </row>
    <row r="14" spans="1:30">
      <c r="A14" s="11">
        <v>35795</v>
      </c>
      <c r="B14">
        <v>1997</v>
      </c>
      <c r="C14">
        <v>337800</v>
      </c>
      <c r="D14">
        <v>48400</v>
      </c>
      <c r="E14">
        <v>69900</v>
      </c>
      <c r="F14">
        <v>456100</v>
      </c>
      <c r="G14">
        <v>4621600</v>
      </c>
      <c r="H14">
        <v>1863800</v>
      </c>
      <c r="I14">
        <v>1396700</v>
      </c>
      <c r="J14">
        <v>7882100</v>
      </c>
      <c r="K14">
        <v>408200</v>
      </c>
      <c r="L14">
        <v>245000</v>
      </c>
      <c r="M14">
        <v>251900</v>
      </c>
      <c r="N14">
        <v>905100</v>
      </c>
      <c r="O14">
        <v>8.7999999999999995E-2</v>
      </c>
      <c r="P14">
        <v>0.13100000000000001</v>
      </c>
      <c r="Q14">
        <v>0.18</v>
      </c>
      <c r="R14">
        <v>0.115</v>
      </c>
      <c r="S14">
        <v>262900</v>
      </c>
      <c r="T14">
        <v>43000</v>
      </c>
      <c r="U14">
        <v>7900</v>
      </c>
      <c r="V14">
        <v>313800</v>
      </c>
      <c r="W14">
        <f t="shared" si="5"/>
        <v>20200</v>
      </c>
      <c r="X14">
        <f t="shared" si="6"/>
        <v>23200</v>
      </c>
      <c r="Y14">
        <f t="shared" si="7"/>
        <v>17800</v>
      </c>
      <c r="Z14">
        <f t="shared" si="0"/>
        <v>61200</v>
      </c>
      <c r="AA14" s="47">
        <f t="shared" si="1"/>
        <v>4.3707806820148867E-3</v>
      </c>
      <c r="AB14" s="47">
        <f t="shared" si="2"/>
        <v>1.2447687520120184E-2</v>
      </c>
      <c r="AC14" s="47">
        <f t="shared" si="3"/>
        <v>1.2744325911076108E-2</v>
      </c>
      <c r="AD14" s="47">
        <f t="shared" si="4"/>
        <v>7.7644282615039143E-3</v>
      </c>
    </row>
    <row r="15" spans="1:30">
      <c r="A15" s="11">
        <v>36160</v>
      </c>
      <c r="B15">
        <v>1998</v>
      </c>
      <c r="C15">
        <v>635100</v>
      </c>
      <c r="D15">
        <v>62700</v>
      </c>
      <c r="E15">
        <v>38900</v>
      </c>
      <c r="F15">
        <v>736700</v>
      </c>
      <c r="G15">
        <v>5281000</v>
      </c>
      <c r="H15">
        <v>1926700</v>
      </c>
      <c r="I15">
        <v>1426400</v>
      </c>
      <c r="J15">
        <v>8634100</v>
      </c>
      <c r="K15">
        <v>807800</v>
      </c>
      <c r="L15">
        <v>298300</v>
      </c>
      <c r="M15">
        <v>267100</v>
      </c>
      <c r="N15">
        <v>1373200</v>
      </c>
      <c r="O15">
        <v>0.153</v>
      </c>
      <c r="P15">
        <v>0.155</v>
      </c>
      <c r="Q15">
        <v>0.187</v>
      </c>
      <c r="R15">
        <v>0.159</v>
      </c>
      <c r="S15">
        <v>232100</v>
      </c>
      <c r="T15">
        <v>7400</v>
      </c>
      <c r="U15">
        <v>14600</v>
      </c>
      <c r="V15">
        <v>254100</v>
      </c>
      <c r="W15">
        <f t="shared" si="5"/>
        <v>3400</v>
      </c>
      <c r="X15">
        <f t="shared" si="6"/>
        <v>2000</v>
      </c>
      <c r="Y15">
        <f t="shared" si="7"/>
        <v>9100</v>
      </c>
      <c r="Z15">
        <f t="shared" si="0"/>
        <v>14500</v>
      </c>
      <c r="AA15" s="47">
        <f t="shared" si="1"/>
        <v>6.4381745881461844E-4</v>
      </c>
      <c r="AB15" s="47">
        <f t="shared" si="2"/>
        <v>1.0380443244926557E-3</v>
      </c>
      <c r="AC15" s="47">
        <f t="shared" si="3"/>
        <v>6.3796971396522717E-3</v>
      </c>
      <c r="AD15" s="47">
        <f t="shared" si="4"/>
        <v>1.6793875447354096E-3</v>
      </c>
    </row>
    <row r="16" spans="1:30">
      <c r="A16" s="11">
        <v>36525</v>
      </c>
      <c r="B16">
        <v>1999</v>
      </c>
      <c r="C16">
        <v>343300</v>
      </c>
      <c r="D16">
        <v>42800</v>
      </c>
      <c r="E16">
        <v>40900</v>
      </c>
      <c r="F16">
        <v>427000</v>
      </c>
      <c r="G16">
        <v>5194000</v>
      </c>
      <c r="H16">
        <v>2199500</v>
      </c>
      <c r="I16">
        <v>1594700</v>
      </c>
      <c r="J16">
        <v>8988200</v>
      </c>
      <c r="K16">
        <v>668800</v>
      </c>
      <c r="L16">
        <v>329100</v>
      </c>
      <c r="M16">
        <v>259300</v>
      </c>
      <c r="N16">
        <v>1257200</v>
      </c>
      <c r="O16">
        <v>0.129</v>
      </c>
      <c r="P16">
        <v>0.15</v>
      </c>
      <c r="Q16">
        <v>0.16300000000000001</v>
      </c>
      <c r="R16">
        <v>0.14000000000000001</v>
      </c>
      <c r="S16">
        <v>434300</v>
      </c>
      <c r="T16">
        <v>-2000</v>
      </c>
      <c r="U16">
        <v>68900</v>
      </c>
      <c r="V16">
        <v>501200</v>
      </c>
      <c r="W16">
        <f t="shared" si="5"/>
        <v>48000</v>
      </c>
      <c r="X16">
        <f t="shared" si="6"/>
        <v>14000</v>
      </c>
      <c r="Y16">
        <f t="shared" si="7"/>
        <v>-20200</v>
      </c>
      <c r="Z16">
        <f t="shared" si="0"/>
        <v>41800</v>
      </c>
      <c r="AA16" s="47">
        <f t="shared" si="1"/>
        <v>9.2414324220254137E-3</v>
      </c>
      <c r="AB16" s="47">
        <f t="shared" si="2"/>
        <v>6.3650829734030459E-3</v>
      </c>
      <c r="AC16" s="47">
        <f t="shared" si="3"/>
        <v>-1.2666959302690161E-2</v>
      </c>
      <c r="AD16" s="47">
        <f t="shared" si="4"/>
        <v>4.6505418214992994E-3</v>
      </c>
    </row>
    <row r="17" spans="1:30">
      <c r="A17" s="11">
        <v>36891</v>
      </c>
      <c r="B17">
        <v>2000</v>
      </c>
      <c r="C17">
        <v>63400</v>
      </c>
      <c r="D17" t="s">
        <v>293</v>
      </c>
      <c r="E17">
        <v>17400</v>
      </c>
      <c r="F17">
        <v>95600</v>
      </c>
      <c r="G17">
        <v>5138000</v>
      </c>
      <c r="H17">
        <v>2315300</v>
      </c>
      <c r="I17">
        <v>1622100</v>
      </c>
      <c r="J17">
        <v>9075400</v>
      </c>
      <c r="K17">
        <v>445700</v>
      </c>
      <c r="L17">
        <v>256500</v>
      </c>
      <c r="M17">
        <v>226200</v>
      </c>
      <c r="N17">
        <v>928400</v>
      </c>
      <c r="O17">
        <v>8.6999999999999994E-2</v>
      </c>
      <c r="P17">
        <v>0.111</v>
      </c>
      <c r="Q17">
        <v>0.13900000000000001</v>
      </c>
      <c r="R17">
        <v>0.10199999999999999</v>
      </c>
      <c r="S17">
        <v>286500</v>
      </c>
      <c r="T17">
        <v>87400</v>
      </c>
      <c r="U17">
        <v>49900</v>
      </c>
      <c r="V17">
        <v>423800</v>
      </c>
      <c r="W17">
        <f t="shared" si="5"/>
        <v>0</v>
      </c>
      <c r="X17" t="e">
        <f t="shared" si="6"/>
        <v>#VALUE!</v>
      </c>
      <c r="Y17">
        <f t="shared" si="7"/>
        <v>600</v>
      </c>
      <c r="Z17">
        <f t="shared" si="0"/>
        <v>600</v>
      </c>
      <c r="AA17" s="47">
        <f t="shared" si="1"/>
        <v>0</v>
      </c>
      <c r="AB17" s="47" t="e">
        <f t="shared" si="2"/>
        <v>#VALUE!</v>
      </c>
      <c r="AC17" s="47">
        <f t="shared" si="3"/>
        <v>3.6989088218975403E-4</v>
      </c>
      <c r="AD17" s="47">
        <f t="shared" si="4"/>
        <v>6.6112788417039466E-5</v>
      </c>
    </row>
    <row r="18" spans="1:30">
      <c r="A18" s="11">
        <v>37256</v>
      </c>
      <c r="B18">
        <v>2001</v>
      </c>
      <c r="C18">
        <v>61100</v>
      </c>
      <c r="D18">
        <v>12300</v>
      </c>
      <c r="E18">
        <v>2800</v>
      </c>
      <c r="F18">
        <v>76200</v>
      </c>
      <c r="G18">
        <v>5200200</v>
      </c>
      <c r="H18">
        <v>2351700</v>
      </c>
      <c r="I18">
        <v>1609800</v>
      </c>
      <c r="J18">
        <v>9161700</v>
      </c>
      <c r="K18">
        <v>450800</v>
      </c>
      <c r="L18">
        <v>307400</v>
      </c>
      <c r="M18">
        <v>254300</v>
      </c>
      <c r="N18">
        <v>1012500</v>
      </c>
      <c r="O18">
        <v>8.6999999999999994E-2</v>
      </c>
      <c r="P18">
        <v>0.13100000000000001</v>
      </c>
      <c r="Q18">
        <v>0.158</v>
      </c>
      <c r="R18">
        <v>0.111</v>
      </c>
      <c r="S18">
        <v>52800</v>
      </c>
      <c r="T18">
        <v>-24400</v>
      </c>
      <c r="U18">
        <v>-25600</v>
      </c>
      <c r="V18">
        <v>2800</v>
      </c>
      <c r="W18">
        <f t="shared" si="5"/>
        <v>3200</v>
      </c>
      <c r="X18">
        <f t="shared" si="6"/>
        <v>-14200</v>
      </c>
      <c r="Y18">
        <f t="shared" si="7"/>
        <v>300</v>
      </c>
      <c r="Z18">
        <f t="shared" si="0"/>
        <v>-10700</v>
      </c>
      <c r="AA18" s="47">
        <f t="shared" si="1"/>
        <v>6.153609476558594E-4</v>
      </c>
      <c r="AB18" s="47">
        <f t="shared" si="2"/>
        <v>-6.0381851426627546E-3</v>
      </c>
      <c r="AC18" s="47">
        <f t="shared" si="3"/>
        <v>1.8635855385762206E-4</v>
      </c>
      <c r="AD18" s="47">
        <f t="shared" si="4"/>
        <v>-1.1679055197179563E-3</v>
      </c>
    </row>
    <row r="19" spans="1:30">
      <c r="A19" s="11">
        <v>37621</v>
      </c>
      <c r="B19">
        <v>2002</v>
      </c>
      <c r="C19">
        <v>116700</v>
      </c>
      <c r="D19">
        <v>36600</v>
      </c>
      <c r="E19">
        <v>12300</v>
      </c>
      <c r="F19">
        <v>165600</v>
      </c>
      <c r="G19">
        <v>5257300</v>
      </c>
      <c r="H19">
        <v>2421900</v>
      </c>
      <c r="I19">
        <v>1607300</v>
      </c>
      <c r="J19">
        <v>9286500</v>
      </c>
      <c r="K19">
        <v>565600</v>
      </c>
      <c r="L19">
        <v>354700</v>
      </c>
      <c r="M19">
        <v>254200</v>
      </c>
      <c r="N19">
        <v>1174500</v>
      </c>
      <c r="O19">
        <v>0.108</v>
      </c>
      <c r="P19">
        <v>0.14599999999999999</v>
      </c>
      <c r="Q19">
        <v>0.158</v>
      </c>
      <c r="R19">
        <v>0.126</v>
      </c>
      <c r="S19">
        <v>1900</v>
      </c>
      <c r="T19">
        <v>-14100</v>
      </c>
      <c r="U19">
        <v>12400</v>
      </c>
      <c r="V19">
        <v>200</v>
      </c>
      <c r="W19">
        <f t="shared" si="5"/>
        <v>0</v>
      </c>
      <c r="X19">
        <f t="shared" si="6"/>
        <v>3400</v>
      </c>
      <c r="Y19">
        <f t="shared" si="7"/>
        <v>0</v>
      </c>
      <c r="Z19">
        <f t="shared" si="0"/>
        <v>3400</v>
      </c>
      <c r="AA19" s="47">
        <f t="shared" si="1"/>
        <v>0</v>
      </c>
      <c r="AB19" s="47">
        <f t="shared" si="2"/>
        <v>1.4038564763202445E-3</v>
      </c>
      <c r="AC19" s="47">
        <f t="shared" si="3"/>
        <v>0</v>
      </c>
      <c r="AD19" s="47">
        <f t="shared" si="4"/>
        <v>3.6612286652667851E-4</v>
      </c>
    </row>
    <row r="20" spans="1:30">
      <c r="A20" s="11">
        <v>37986</v>
      </c>
      <c r="B20">
        <v>2003</v>
      </c>
      <c r="C20">
        <v>264700</v>
      </c>
      <c r="D20">
        <v>33800</v>
      </c>
      <c r="E20">
        <v>300</v>
      </c>
      <c r="F20">
        <v>298800</v>
      </c>
      <c r="G20">
        <v>5482500</v>
      </c>
      <c r="H20">
        <v>2451400</v>
      </c>
      <c r="I20">
        <v>1605300</v>
      </c>
      <c r="J20">
        <v>9539200</v>
      </c>
      <c r="K20">
        <v>752100</v>
      </c>
      <c r="L20">
        <v>337900</v>
      </c>
      <c r="M20">
        <v>243800</v>
      </c>
      <c r="N20">
        <v>1333800</v>
      </c>
      <c r="O20">
        <v>0.13700000000000001</v>
      </c>
      <c r="P20">
        <v>0.13800000000000001</v>
      </c>
      <c r="Q20">
        <v>0.152</v>
      </c>
      <c r="R20">
        <v>0.14000000000000001</v>
      </c>
      <c r="S20">
        <v>61700</v>
      </c>
      <c r="T20">
        <v>45600</v>
      </c>
      <c r="U20">
        <v>10200</v>
      </c>
      <c r="V20">
        <v>117500</v>
      </c>
      <c r="W20">
        <f t="shared" si="5"/>
        <v>16500</v>
      </c>
      <c r="X20">
        <f t="shared" si="6"/>
        <v>5000</v>
      </c>
      <c r="Y20">
        <f t="shared" si="7"/>
        <v>500</v>
      </c>
      <c r="Z20">
        <f t="shared" si="0"/>
        <v>22000</v>
      </c>
      <c r="AA20" s="47">
        <f t="shared" si="1"/>
        <v>3.0095759233926128E-3</v>
      </c>
      <c r="AB20" s="47">
        <f t="shared" si="2"/>
        <v>2.0396508117810231E-3</v>
      </c>
      <c r="AC20" s="47">
        <f t="shared" si="3"/>
        <v>3.1146826138416493E-4</v>
      </c>
      <c r="AD20" s="47">
        <f t="shared" si="4"/>
        <v>2.3062730627306273E-3</v>
      </c>
    </row>
    <row r="21" spans="1:30">
      <c r="A21" s="11">
        <v>38352</v>
      </c>
      <c r="B21">
        <v>2004</v>
      </c>
      <c r="C21">
        <v>235300</v>
      </c>
      <c r="D21">
        <v>39100</v>
      </c>
      <c r="E21">
        <v>5100</v>
      </c>
      <c r="F21">
        <v>279500</v>
      </c>
      <c r="G21">
        <v>5753200</v>
      </c>
      <c r="H21">
        <v>2440600</v>
      </c>
      <c r="I21">
        <v>1601100</v>
      </c>
      <c r="J21">
        <v>9794900</v>
      </c>
      <c r="K21">
        <v>756300</v>
      </c>
      <c r="L21">
        <v>296500</v>
      </c>
      <c r="M21">
        <v>187100</v>
      </c>
      <c r="N21">
        <v>1239900</v>
      </c>
      <c r="O21">
        <v>0.13100000000000001</v>
      </c>
      <c r="P21">
        <v>0.121</v>
      </c>
      <c r="Q21">
        <v>0.11700000000000001</v>
      </c>
      <c r="R21">
        <v>0.127</v>
      </c>
      <c r="S21">
        <v>249900</v>
      </c>
      <c r="T21">
        <v>61700</v>
      </c>
      <c r="U21">
        <v>61800</v>
      </c>
      <c r="V21">
        <v>373400</v>
      </c>
      <c r="W21">
        <f t="shared" si="5"/>
        <v>-18800</v>
      </c>
      <c r="X21">
        <f t="shared" si="6"/>
        <v>18800</v>
      </c>
      <c r="Y21">
        <f t="shared" si="7"/>
        <v>0</v>
      </c>
      <c r="Z21">
        <f t="shared" si="0"/>
        <v>0</v>
      </c>
      <c r="AA21" s="47">
        <f t="shared" si="1"/>
        <v>-3.2677466453451993E-3</v>
      </c>
      <c r="AB21" s="47">
        <f t="shared" si="2"/>
        <v>7.7030238465950994E-3</v>
      </c>
      <c r="AC21" s="47">
        <f t="shared" si="3"/>
        <v>0</v>
      </c>
      <c r="AD21" s="47">
        <f t="shared" si="4"/>
        <v>0</v>
      </c>
    </row>
    <row r="22" spans="1:30">
      <c r="A22" s="11">
        <v>38717</v>
      </c>
      <c r="B22">
        <v>2005</v>
      </c>
      <c r="C22">
        <v>30200</v>
      </c>
      <c r="D22">
        <v>2200</v>
      </c>
      <c r="E22">
        <v>1700</v>
      </c>
      <c r="F22">
        <v>34100</v>
      </c>
      <c r="G22">
        <v>5732200</v>
      </c>
      <c r="H22">
        <v>2452100</v>
      </c>
      <c r="I22">
        <v>1585400</v>
      </c>
      <c r="J22">
        <v>9769700</v>
      </c>
      <c r="K22">
        <v>462000</v>
      </c>
      <c r="L22">
        <v>225600</v>
      </c>
      <c r="M22">
        <v>166200</v>
      </c>
      <c r="N22">
        <v>853800</v>
      </c>
      <c r="O22">
        <v>8.1000000000000003E-2</v>
      </c>
      <c r="P22">
        <v>9.1999999999999998E-2</v>
      </c>
      <c r="Q22">
        <v>0.105</v>
      </c>
      <c r="R22">
        <v>8.6999999999999994E-2</v>
      </c>
      <c r="S22">
        <v>324500</v>
      </c>
      <c r="T22">
        <v>73100</v>
      </c>
      <c r="U22">
        <v>22600</v>
      </c>
      <c r="V22">
        <v>420200</v>
      </c>
      <c r="W22">
        <f t="shared" si="5"/>
        <v>0</v>
      </c>
      <c r="X22">
        <f t="shared" si="6"/>
        <v>0</v>
      </c>
      <c r="Y22">
        <f t="shared" si="7"/>
        <v>0</v>
      </c>
      <c r="Z22">
        <f t="shared" si="0"/>
        <v>0</v>
      </c>
      <c r="AA22" s="47">
        <f t="shared" si="1"/>
        <v>0</v>
      </c>
      <c r="AB22" s="47">
        <f t="shared" si="2"/>
        <v>0</v>
      </c>
      <c r="AC22" s="47">
        <f t="shared" si="3"/>
        <v>0</v>
      </c>
      <c r="AD22" s="47">
        <f t="shared" si="4"/>
        <v>0</v>
      </c>
    </row>
    <row r="23" spans="1:30">
      <c r="A23" s="11">
        <v>39082</v>
      </c>
      <c r="B23">
        <v>2006</v>
      </c>
      <c r="C23">
        <v>91500</v>
      </c>
      <c r="D23">
        <v>8700</v>
      </c>
      <c r="E23">
        <v>8000</v>
      </c>
      <c r="F23">
        <v>108200</v>
      </c>
      <c r="G23">
        <v>5799200</v>
      </c>
      <c r="H23">
        <v>2428800</v>
      </c>
      <c r="I23">
        <v>1584800</v>
      </c>
      <c r="J23">
        <v>9812800</v>
      </c>
      <c r="K23">
        <v>442900</v>
      </c>
      <c r="L23">
        <v>163300</v>
      </c>
      <c r="M23">
        <v>146600</v>
      </c>
      <c r="N23">
        <v>752800</v>
      </c>
      <c r="O23">
        <v>7.5999999999999998E-2</v>
      </c>
      <c r="P23">
        <v>6.7000000000000004E-2</v>
      </c>
      <c r="Q23">
        <v>9.2999999999999999E-2</v>
      </c>
      <c r="R23">
        <v>7.6999999999999999E-2</v>
      </c>
      <c r="S23">
        <v>80800</v>
      </c>
      <c r="T23">
        <v>62000</v>
      </c>
      <c r="U23">
        <v>24300</v>
      </c>
      <c r="V23">
        <v>167100</v>
      </c>
      <c r="W23">
        <f t="shared" si="5"/>
        <v>29800</v>
      </c>
      <c r="X23">
        <f t="shared" si="6"/>
        <v>9000</v>
      </c>
      <c r="Y23">
        <f t="shared" si="7"/>
        <v>3300</v>
      </c>
      <c r="Z23">
        <f t="shared" si="0"/>
        <v>42100</v>
      </c>
      <c r="AA23" s="47">
        <f t="shared" si="1"/>
        <v>5.1386398123879152E-3</v>
      </c>
      <c r="AB23" s="47">
        <f t="shared" si="2"/>
        <v>3.7055335968379445E-3</v>
      </c>
      <c r="AC23" s="47">
        <f t="shared" si="3"/>
        <v>2.0822816759212518E-3</v>
      </c>
      <c r="AD23" s="47">
        <f t="shared" si="4"/>
        <v>4.2903146910158157E-3</v>
      </c>
    </row>
    <row r="24" spans="1:30">
      <c r="A24" s="11">
        <v>39447</v>
      </c>
      <c r="B24">
        <v>2007</v>
      </c>
      <c r="C24">
        <v>286400</v>
      </c>
      <c r="D24">
        <v>31100</v>
      </c>
      <c r="E24">
        <v>2500</v>
      </c>
      <c r="F24">
        <v>320000</v>
      </c>
      <c r="G24">
        <v>6074900</v>
      </c>
      <c r="H24">
        <v>2465200</v>
      </c>
      <c r="I24">
        <v>1566600</v>
      </c>
      <c r="J24">
        <v>10106700</v>
      </c>
      <c r="K24">
        <v>589300</v>
      </c>
      <c r="L24">
        <v>180600</v>
      </c>
      <c r="M24">
        <v>131200</v>
      </c>
      <c r="N24">
        <v>901100</v>
      </c>
      <c r="O24">
        <v>9.7000000000000003E-2</v>
      </c>
      <c r="P24">
        <v>7.2999999999999995E-2</v>
      </c>
      <c r="Q24">
        <v>8.4000000000000005E-2</v>
      </c>
      <c r="R24">
        <v>8.8999999999999996E-2</v>
      </c>
      <c r="S24">
        <v>140000</v>
      </c>
      <c r="T24">
        <v>13800</v>
      </c>
      <c r="U24">
        <v>15900</v>
      </c>
      <c r="V24">
        <v>169700</v>
      </c>
      <c r="W24">
        <f t="shared" si="5"/>
        <v>0</v>
      </c>
      <c r="X24">
        <f t="shared" si="6"/>
        <v>0</v>
      </c>
      <c r="Y24">
        <f t="shared" si="7"/>
        <v>2000</v>
      </c>
      <c r="Z24">
        <f t="shared" si="0"/>
        <v>2000</v>
      </c>
      <c r="AA24" s="47">
        <f t="shared" si="1"/>
        <v>0</v>
      </c>
      <c r="AB24" s="47">
        <f t="shared" si="2"/>
        <v>0</v>
      </c>
      <c r="AC24" s="47">
        <f t="shared" si="3"/>
        <v>1.2766500702157538E-3</v>
      </c>
      <c r="AD24" s="47">
        <f t="shared" si="4"/>
        <v>1.9788852939139383E-4</v>
      </c>
    </row>
    <row r="25" spans="1:30">
      <c r="A25" s="11">
        <v>39813</v>
      </c>
      <c r="B25">
        <v>2008</v>
      </c>
      <c r="C25">
        <v>331700</v>
      </c>
      <c r="D25">
        <v>8700</v>
      </c>
      <c r="E25">
        <v>700</v>
      </c>
      <c r="F25">
        <v>341100</v>
      </c>
      <c r="G25">
        <v>6394200</v>
      </c>
      <c r="H25">
        <v>2442200</v>
      </c>
      <c r="I25">
        <v>1555900</v>
      </c>
      <c r="J25">
        <v>10392300</v>
      </c>
      <c r="K25">
        <v>571400</v>
      </c>
      <c r="L25">
        <v>167800</v>
      </c>
      <c r="M25">
        <v>133800</v>
      </c>
      <c r="N25">
        <v>873000</v>
      </c>
      <c r="O25">
        <v>8.8999999999999996E-2</v>
      </c>
      <c r="P25">
        <v>6.9000000000000006E-2</v>
      </c>
      <c r="Q25">
        <v>8.5999999999999993E-2</v>
      </c>
      <c r="R25">
        <v>8.4000000000000005E-2</v>
      </c>
      <c r="S25">
        <v>349600</v>
      </c>
      <c r="T25">
        <v>3300</v>
      </c>
      <c r="U25">
        <v>-7800</v>
      </c>
      <c r="V25">
        <v>345100</v>
      </c>
      <c r="W25">
        <f t="shared" si="5"/>
        <v>0</v>
      </c>
      <c r="X25">
        <f t="shared" si="6"/>
        <v>18200</v>
      </c>
      <c r="Y25">
        <f t="shared" si="7"/>
        <v>5900</v>
      </c>
      <c r="Z25">
        <f t="shared" si="0"/>
        <v>24100</v>
      </c>
      <c r="AA25" s="47">
        <f t="shared" si="1"/>
        <v>0</v>
      </c>
      <c r="AB25" s="47">
        <f t="shared" si="2"/>
        <v>7.452297109163869E-3</v>
      </c>
      <c r="AC25" s="47">
        <f t="shared" si="3"/>
        <v>3.7920174818433061E-3</v>
      </c>
      <c r="AD25" s="47">
        <f t="shared" si="4"/>
        <v>2.3190246624904976E-3</v>
      </c>
    </row>
    <row r="26" spans="1:30">
      <c r="A26" s="11">
        <v>40178</v>
      </c>
      <c r="B26">
        <v>2009</v>
      </c>
      <c r="C26">
        <v>128800</v>
      </c>
      <c r="D26">
        <v>19400</v>
      </c>
      <c r="E26">
        <v>2800</v>
      </c>
      <c r="F26">
        <v>151000</v>
      </c>
      <c r="G26">
        <v>6569100</v>
      </c>
      <c r="H26">
        <v>2432500</v>
      </c>
      <c r="I26">
        <v>1527400</v>
      </c>
      <c r="J26">
        <v>10529000</v>
      </c>
      <c r="K26">
        <v>752800</v>
      </c>
      <c r="L26">
        <v>194800</v>
      </c>
      <c r="M26">
        <v>135200</v>
      </c>
      <c r="N26">
        <v>1082800</v>
      </c>
      <c r="O26">
        <v>0.115</v>
      </c>
      <c r="P26">
        <v>0.08</v>
      </c>
      <c r="Q26">
        <v>8.8999999999999996E-2</v>
      </c>
      <c r="R26">
        <v>0.10299999999999999</v>
      </c>
      <c r="S26">
        <v>-71300</v>
      </c>
      <c r="T26">
        <v>-22100</v>
      </c>
      <c r="U26">
        <v>-7600</v>
      </c>
      <c r="V26">
        <v>-101000</v>
      </c>
      <c r="W26">
        <f t="shared" si="5"/>
        <v>18700</v>
      </c>
      <c r="X26">
        <f t="shared" si="6"/>
        <v>14500</v>
      </c>
      <c r="Y26">
        <f t="shared" si="7"/>
        <v>9000</v>
      </c>
      <c r="Z26">
        <f t="shared" si="0"/>
        <v>42200</v>
      </c>
      <c r="AA26" s="47">
        <f t="shared" si="1"/>
        <v>2.84666088200819E-3</v>
      </c>
      <c r="AB26" s="47">
        <f t="shared" si="2"/>
        <v>5.9609455292908529E-3</v>
      </c>
      <c r="AC26" s="47">
        <f t="shared" si="3"/>
        <v>5.8923661123477808E-3</v>
      </c>
      <c r="AD26" s="47">
        <f t="shared" si="4"/>
        <v>4.0079779656187675E-3</v>
      </c>
    </row>
    <row r="27" spans="1:30">
      <c r="A27" s="11">
        <v>40543</v>
      </c>
      <c r="B27">
        <v>2010</v>
      </c>
      <c r="C27">
        <v>115200</v>
      </c>
      <c r="D27">
        <v>7400</v>
      </c>
      <c r="E27">
        <v>1500</v>
      </c>
      <c r="F27">
        <v>124100</v>
      </c>
      <c r="G27">
        <v>6744000</v>
      </c>
      <c r="H27">
        <v>2424700</v>
      </c>
      <c r="I27">
        <v>1520300</v>
      </c>
      <c r="J27">
        <v>10689000</v>
      </c>
      <c r="K27">
        <v>576000</v>
      </c>
      <c r="L27">
        <v>173200</v>
      </c>
      <c r="M27">
        <v>110500</v>
      </c>
      <c r="N27">
        <v>859700</v>
      </c>
      <c r="O27">
        <v>8.5000000000000006E-2</v>
      </c>
      <c r="P27">
        <v>7.0999999999999994E-2</v>
      </c>
      <c r="Q27">
        <v>7.2999999999999995E-2</v>
      </c>
      <c r="R27">
        <v>0.08</v>
      </c>
      <c r="S27">
        <v>292000</v>
      </c>
      <c r="T27">
        <v>29000</v>
      </c>
      <c r="U27">
        <v>18100</v>
      </c>
      <c r="V27">
        <v>339100</v>
      </c>
      <c r="W27">
        <f t="shared" si="5"/>
        <v>0</v>
      </c>
      <c r="X27">
        <f t="shared" si="6"/>
        <v>0</v>
      </c>
      <c r="Y27">
        <f t="shared" si="7"/>
        <v>8100</v>
      </c>
      <c r="Z27">
        <f t="shared" si="0"/>
        <v>8100</v>
      </c>
      <c r="AA27" s="47">
        <f t="shared" si="1"/>
        <v>0</v>
      </c>
      <c r="AB27" s="47">
        <f t="shared" si="2"/>
        <v>0</v>
      </c>
      <c r="AC27" s="47">
        <f t="shared" si="3"/>
        <v>5.3278958100374928E-3</v>
      </c>
      <c r="AD27" s="47">
        <f t="shared" si="4"/>
        <v>7.5778838057816449E-4</v>
      </c>
    </row>
    <row r="28" spans="1:30">
      <c r="A28" s="11">
        <v>40908</v>
      </c>
      <c r="B28">
        <v>2011</v>
      </c>
      <c r="C28">
        <v>125500</v>
      </c>
      <c r="D28">
        <v>29700</v>
      </c>
      <c r="E28">
        <v>0</v>
      </c>
      <c r="F28">
        <v>155200</v>
      </c>
      <c r="G28">
        <v>6817500</v>
      </c>
      <c r="H28">
        <v>2461000</v>
      </c>
      <c r="I28">
        <v>1503600</v>
      </c>
      <c r="J28">
        <v>10782100</v>
      </c>
      <c r="K28">
        <v>448000</v>
      </c>
      <c r="L28">
        <v>161400</v>
      </c>
      <c r="M28">
        <v>90900</v>
      </c>
      <c r="N28">
        <v>700300</v>
      </c>
      <c r="O28">
        <v>6.6000000000000003E-2</v>
      </c>
      <c r="P28">
        <v>6.6000000000000003E-2</v>
      </c>
      <c r="Q28">
        <v>0.06</v>
      </c>
      <c r="R28">
        <v>6.5000000000000002E-2</v>
      </c>
      <c r="S28">
        <v>233700</v>
      </c>
      <c r="T28">
        <v>39500</v>
      </c>
      <c r="U28">
        <v>12200</v>
      </c>
      <c r="V28">
        <v>285400</v>
      </c>
      <c r="W28">
        <f t="shared" si="5"/>
        <v>19800</v>
      </c>
      <c r="X28">
        <f t="shared" si="6"/>
        <v>2000</v>
      </c>
      <c r="Y28">
        <f t="shared" si="7"/>
        <v>7400</v>
      </c>
      <c r="Z28">
        <f t="shared" si="0"/>
        <v>29200</v>
      </c>
      <c r="AA28" s="47">
        <f t="shared" si="1"/>
        <v>2.9042904290429044E-3</v>
      </c>
      <c r="AB28" s="47">
        <f t="shared" si="2"/>
        <v>8.1267777326290123E-4</v>
      </c>
      <c r="AC28" s="47">
        <f t="shared" si="3"/>
        <v>4.9215216812982174E-3</v>
      </c>
      <c r="AD28" s="47">
        <f t="shared" si="4"/>
        <v>2.7081922816519972E-3</v>
      </c>
    </row>
    <row r="29" spans="1:30">
      <c r="A29" s="11">
        <v>41274</v>
      </c>
      <c r="B29">
        <v>2012</v>
      </c>
      <c r="C29">
        <v>103700</v>
      </c>
      <c r="D29">
        <v>32000</v>
      </c>
      <c r="E29">
        <v>0</v>
      </c>
      <c r="F29">
        <v>135700</v>
      </c>
      <c r="G29">
        <v>6898200</v>
      </c>
      <c r="H29">
        <v>2499100</v>
      </c>
      <c r="I29">
        <v>1493800</v>
      </c>
      <c r="J29">
        <v>10891100</v>
      </c>
      <c r="K29">
        <v>418000</v>
      </c>
      <c r="L29">
        <v>153500</v>
      </c>
      <c r="M29">
        <v>80900</v>
      </c>
      <c r="N29">
        <v>652400</v>
      </c>
      <c r="O29">
        <v>6.0999999999999999E-2</v>
      </c>
      <c r="P29">
        <v>6.0999999999999999E-2</v>
      </c>
      <c r="Q29">
        <v>5.3999999999999999E-2</v>
      </c>
      <c r="R29">
        <v>0.06</v>
      </c>
      <c r="S29">
        <v>133700</v>
      </c>
      <c r="T29">
        <v>39900</v>
      </c>
      <c r="U29">
        <v>8000</v>
      </c>
      <c r="V29">
        <v>181600</v>
      </c>
      <c r="W29">
        <f t="shared" si="5"/>
        <v>0</v>
      </c>
      <c r="X29">
        <f t="shared" si="6"/>
        <v>0</v>
      </c>
      <c r="Y29">
        <f t="shared" si="7"/>
        <v>2000</v>
      </c>
      <c r="Z29">
        <f t="shared" si="0"/>
        <v>2000</v>
      </c>
      <c r="AA29" s="47">
        <f t="shared" si="1"/>
        <v>0</v>
      </c>
      <c r="AB29" s="47">
        <f t="shared" si="2"/>
        <v>0</v>
      </c>
      <c r="AC29" s="47">
        <f t="shared" si="3"/>
        <v>1.3388673182487616E-3</v>
      </c>
      <c r="AD29" s="47">
        <f t="shared" si="4"/>
        <v>1.8363618000018364E-4</v>
      </c>
    </row>
    <row r="30" spans="1:30">
      <c r="A30" s="11">
        <v>41639</v>
      </c>
      <c r="B30">
        <v>2013</v>
      </c>
      <c r="C30">
        <v>96800</v>
      </c>
      <c r="D30">
        <v>24700</v>
      </c>
      <c r="E30">
        <v>1200</v>
      </c>
      <c r="F30">
        <v>122700</v>
      </c>
      <c r="G30">
        <v>6995900</v>
      </c>
      <c r="H30">
        <v>2487800</v>
      </c>
      <c r="I30">
        <v>1499500</v>
      </c>
      <c r="J30">
        <v>10983200</v>
      </c>
      <c r="K30">
        <v>502700</v>
      </c>
      <c r="L30">
        <v>169500</v>
      </c>
      <c r="M30">
        <v>92100</v>
      </c>
      <c r="N30">
        <v>764300</v>
      </c>
      <c r="O30">
        <v>7.1999999999999995E-2</v>
      </c>
      <c r="P30">
        <v>6.8000000000000005E-2</v>
      </c>
      <c r="Q30">
        <v>6.0999999999999999E-2</v>
      </c>
      <c r="R30">
        <v>7.0000000000000007E-2</v>
      </c>
      <c r="S30">
        <v>12100</v>
      </c>
      <c r="T30">
        <v>-15400</v>
      </c>
      <c r="U30">
        <v>-13800</v>
      </c>
      <c r="V30">
        <v>-17100</v>
      </c>
      <c r="W30">
        <f t="shared" si="5"/>
        <v>0</v>
      </c>
      <c r="X30">
        <f t="shared" si="6"/>
        <v>24100</v>
      </c>
      <c r="Y30">
        <f t="shared" si="7"/>
        <v>3800</v>
      </c>
      <c r="Z30">
        <f t="shared" si="0"/>
        <v>27900</v>
      </c>
      <c r="AA30" s="47">
        <f t="shared" si="1"/>
        <v>0</v>
      </c>
      <c r="AB30" s="47">
        <f t="shared" si="2"/>
        <v>9.687273896615483E-3</v>
      </c>
      <c r="AC30" s="47">
        <f t="shared" si="3"/>
        <v>2.5341780593531177E-3</v>
      </c>
      <c r="AD30" s="47">
        <f t="shared" si="4"/>
        <v>2.5402432806468059E-3</v>
      </c>
    </row>
    <row r="31" spans="1:30">
      <c r="A31" s="11">
        <v>42004</v>
      </c>
      <c r="B31">
        <v>2014</v>
      </c>
      <c r="C31">
        <v>86100</v>
      </c>
      <c r="D31">
        <v>13700</v>
      </c>
      <c r="E31">
        <v>3800</v>
      </c>
      <c r="F31">
        <v>103600</v>
      </c>
      <c r="G31">
        <v>7061000</v>
      </c>
      <c r="H31">
        <v>2509400</v>
      </c>
      <c r="I31">
        <v>1490300</v>
      </c>
      <c r="J31">
        <v>11060700</v>
      </c>
      <c r="K31">
        <v>455300</v>
      </c>
      <c r="L31">
        <v>145800</v>
      </c>
      <c r="M31">
        <v>91800</v>
      </c>
      <c r="N31">
        <v>692900</v>
      </c>
      <c r="O31">
        <v>6.4000000000000001E-2</v>
      </c>
      <c r="P31">
        <v>5.8000000000000003E-2</v>
      </c>
      <c r="Q31">
        <v>6.2E-2</v>
      </c>
      <c r="R31">
        <v>6.3E-2</v>
      </c>
      <c r="S31">
        <v>116300</v>
      </c>
      <c r="T31">
        <v>36900</v>
      </c>
      <c r="U31">
        <v>200</v>
      </c>
      <c r="V31">
        <v>153400</v>
      </c>
      <c r="W31">
        <f t="shared" si="5"/>
        <v>17200</v>
      </c>
      <c r="X31">
        <f t="shared" si="6"/>
        <v>500</v>
      </c>
      <c r="Y31">
        <f t="shared" si="7"/>
        <v>3900</v>
      </c>
      <c r="Z31">
        <f t="shared" si="0"/>
        <v>21600</v>
      </c>
      <c r="AA31" s="47">
        <f t="shared" si="1"/>
        <v>2.4359155926922532E-3</v>
      </c>
      <c r="AB31" s="47">
        <f t="shared" si="2"/>
        <v>1.9925081692834939E-4</v>
      </c>
      <c r="AC31" s="47">
        <f t="shared" si="3"/>
        <v>2.6169227672280747E-3</v>
      </c>
      <c r="AD31" s="47">
        <f t="shared" si="4"/>
        <v>1.952860126393447E-3</v>
      </c>
    </row>
    <row r="32" spans="1:30">
      <c r="A32" s="11">
        <v>42369</v>
      </c>
      <c r="B32">
        <v>2015</v>
      </c>
      <c r="C32">
        <v>123900</v>
      </c>
      <c r="D32">
        <v>40600</v>
      </c>
      <c r="E32">
        <v>0</v>
      </c>
      <c r="F32">
        <v>164500</v>
      </c>
      <c r="G32">
        <v>7179600</v>
      </c>
      <c r="H32">
        <v>2616400</v>
      </c>
      <c r="I32">
        <v>1487200</v>
      </c>
      <c r="J32">
        <v>11283200</v>
      </c>
      <c r="K32">
        <v>558000</v>
      </c>
      <c r="L32">
        <v>233800</v>
      </c>
      <c r="M32">
        <v>106700</v>
      </c>
      <c r="N32">
        <v>898500</v>
      </c>
      <c r="O32">
        <v>7.8E-2</v>
      </c>
      <c r="P32">
        <v>8.8999999999999996E-2</v>
      </c>
      <c r="Q32">
        <v>7.1999999999999995E-2</v>
      </c>
      <c r="R32">
        <v>0.08</v>
      </c>
      <c r="S32">
        <v>14900</v>
      </c>
      <c r="T32">
        <v>24300</v>
      </c>
      <c r="U32">
        <v>-11900</v>
      </c>
      <c r="V32">
        <v>27300</v>
      </c>
      <c r="W32">
        <f t="shared" si="5"/>
        <v>6300</v>
      </c>
      <c r="X32">
        <f t="shared" si="6"/>
        <v>-71700</v>
      </c>
      <c r="Y32">
        <f t="shared" si="7"/>
        <v>-3000</v>
      </c>
      <c r="Z32">
        <f t="shared" si="0"/>
        <v>-68400</v>
      </c>
      <c r="AA32" s="47">
        <f t="shared" si="1"/>
        <v>8.7748621093097106E-4</v>
      </c>
      <c r="AB32" s="47">
        <f t="shared" si="2"/>
        <v>-2.7404066656474546E-2</v>
      </c>
      <c r="AC32" s="47">
        <f t="shared" si="3"/>
        <v>-2.017213555675094E-3</v>
      </c>
      <c r="AD32" s="47">
        <f t="shared" si="4"/>
        <v>-6.0621100397050482E-3</v>
      </c>
    </row>
    <row r="33" spans="1:30">
      <c r="A33" s="11">
        <v>42735</v>
      </c>
      <c r="B33">
        <v>2016</v>
      </c>
      <c r="C33">
        <v>142200</v>
      </c>
      <c r="D33">
        <v>10700</v>
      </c>
      <c r="E33">
        <v>200</v>
      </c>
      <c r="F33">
        <v>153100</v>
      </c>
      <c r="G33">
        <v>7390600</v>
      </c>
      <c r="H33">
        <v>2664000</v>
      </c>
      <c r="I33">
        <v>1475400</v>
      </c>
      <c r="J33">
        <v>11530000</v>
      </c>
      <c r="K33">
        <v>592000</v>
      </c>
      <c r="L33">
        <v>250300</v>
      </c>
      <c r="M33">
        <v>104000</v>
      </c>
      <c r="N33">
        <v>946300</v>
      </c>
      <c r="O33">
        <v>0.08</v>
      </c>
      <c r="P33">
        <v>9.4E-2</v>
      </c>
      <c r="Q33">
        <v>7.0000000000000007E-2</v>
      </c>
      <c r="R33">
        <v>8.2000000000000003E-2</v>
      </c>
      <c r="S33">
        <v>108200</v>
      </c>
      <c r="T33">
        <v>-5800</v>
      </c>
      <c r="U33">
        <v>-4300</v>
      </c>
      <c r="V33">
        <v>98100</v>
      </c>
      <c r="W33">
        <f t="shared" si="5"/>
        <v>0</v>
      </c>
      <c r="X33">
        <f t="shared" si="6"/>
        <v>0</v>
      </c>
      <c r="Y33">
        <f t="shared" si="7"/>
        <v>7200</v>
      </c>
      <c r="Z33">
        <f t="shared" si="0"/>
        <v>7200</v>
      </c>
      <c r="AA33" s="47">
        <f t="shared" si="1"/>
        <v>0</v>
      </c>
      <c r="AB33" s="47">
        <f t="shared" si="2"/>
        <v>0</v>
      </c>
      <c r="AC33" s="47">
        <f t="shared" si="3"/>
        <v>4.8800325335502234E-3</v>
      </c>
      <c r="AD33" s="47">
        <f t="shared" si="4"/>
        <v>6.2445793581960109E-4</v>
      </c>
    </row>
    <row r="34" spans="1:30">
      <c r="A34" s="11">
        <v>43100</v>
      </c>
      <c r="B34">
        <v>2017</v>
      </c>
      <c r="C34">
        <v>185900</v>
      </c>
      <c r="D34">
        <v>10200</v>
      </c>
      <c r="E34">
        <v>2000</v>
      </c>
      <c r="F34">
        <v>198100</v>
      </c>
      <c r="G34">
        <v>7595000</v>
      </c>
      <c r="H34">
        <v>2762800</v>
      </c>
      <c r="I34">
        <v>1480400</v>
      </c>
      <c r="J34">
        <v>11838200</v>
      </c>
      <c r="K34">
        <v>729200</v>
      </c>
      <c r="L34">
        <v>286200</v>
      </c>
      <c r="M34">
        <v>104100</v>
      </c>
      <c r="N34">
        <v>1119500</v>
      </c>
      <c r="O34">
        <v>9.6000000000000002E-2</v>
      </c>
      <c r="P34">
        <v>0.104</v>
      </c>
      <c r="Q34">
        <v>7.0000000000000007E-2</v>
      </c>
      <c r="R34">
        <v>9.5000000000000001E-2</v>
      </c>
      <c r="S34">
        <v>48700</v>
      </c>
      <c r="T34">
        <v>-25700</v>
      </c>
      <c r="U34">
        <v>300</v>
      </c>
      <c r="V34">
        <v>23300</v>
      </c>
      <c r="W34">
        <f t="shared" si="5"/>
        <v>0</v>
      </c>
      <c r="X34">
        <f t="shared" si="6"/>
        <v>0</v>
      </c>
      <c r="Y34">
        <f t="shared" si="7"/>
        <v>1600</v>
      </c>
      <c r="Z34">
        <f t="shared" si="0"/>
        <v>1600</v>
      </c>
      <c r="AA34" s="47">
        <f t="shared" si="1"/>
        <v>0</v>
      </c>
      <c r="AB34" s="47">
        <f t="shared" si="2"/>
        <v>0</v>
      </c>
      <c r="AC34" s="47">
        <f t="shared" si="3"/>
        <v>1.0807889759524452E-3</v>
      </c>
      <c r="AD34" s="47">
        <f t="shared" si="4"/>
        <v>1.3515568245172407E-4</v>
      </c>
    </row>
    <row r="35" spans="1:30">
      <c r="A35" s="11">
        <v>43465</v>
      </c>
      <c r="B35">
        <v>2018</v>
      </c>
      <c r="C35">
        <v>178500</v>
      </c>
      <c r="D35">
        <v>700</v>
      </c>
      <c r="E35">
        <v>0</v>
      </c>
      <c r="F35">
        <v>179200</v>
      </c>
      <c r="G35">
        <v>7775300</v>
      </c>
      <c r="H35">
        <v>2797300</v>
      </c>
      <c r="I35">
        <v>1480700</v>
      </c>
      <c r="J35">
        <v>12053300</v>
      </c>
      <c r="K35">
        <v>673500</v>
      </c>
      <c r="L35">
        <v>252300</v>
      </c>
      <c r="M35">
        <v>106300</v>
      </c>
      <c r="N35">
        <v>1032100</v>
      </c>
      <c r="O35">
        <v>8.6999999999999994E-2</v>
      </c>
      <c r="P35">
        <v>0.09</v>
      </c>
      <c r="Q35">
        <v>7.1999999999999995E-2</v>
      </c>
      <c r="R35">
        <v>8.5999999999999993E-2</v>
      </c>
      <c r="S35">
        <v>234200</v>
      </c>
      <c r="T35">
        <v>34600</v>
      </c>
      <c r="U35">
        <v>-3000</v>
      </c>
      <c r="V35">
        <v>265800</v>
      </c>
      <c r="W35">
        <f t="shared" si="5"/>
        <v>0</v>
      </c>
      <c r="X35">
        <f t="shared" si="6"/>
        <v>0</v>
      </c>
      <c r="Y35">
        <f t="shared" si="7"/>
        <v>800</v>
      </c>
      <c r="Z35">
        <f t="shared" si="0"/>
        <v>800</v>
      </c>
      <c r="AA35" s="47">
        <f t="shared" si="1"/>
        <v>0</v>
      </c>
      <c r="AB35" s="47">
        <f t="shared" si="2"/>
        <v>0</v>
      </c>
      <c r="AC35" s="47">
        <f t="shared" si="3"/>
        <v>5.4028500033767818E-4</v>
      </c>
      <c r="AD35" s="47">
        <f t="shared" si="4"/>
        <v>6.6371864966440722E-5</v>
      </c>
    </row>
    <row r="36" spans="1:30">
      <c r="A36" s="11">
        <v>43830</v>
      </c>
      <c r="B36">
        <v>2019</v>
      </c>
      <c r="C36">
        <v>241900</v>
      </c>
      <c r="D36">
        <v>20200</v>
      </c>
      <c r="E36">
        <v>4800</v>
      </c>
      <c r="F36">
        <v>266900</v>
      </c>
      <c r="G36">
        <v>8019300</v>
      </c>
      <c r="H36">
        <v>2814100</v>
      </c>
      <c r="I36">
        <v>1480400</v>
      </c>
      <c r="J36">
        <v>12313800</v>
      </c>
      <c r="K36">
        <v>720400</v>
      </c>
      <c r="L36">
        <v>272700</v>
      </c>
      <c r="M36">
        <v>110800</v>
      </c>
      <c r="N36">
        <v>1103900</v>
      </c>
      <c r="O36">
        <v>0.09</v>
      </c>
      <c r="P36">
        <v>9.7000000000000003E-2</v>
      </c>
      <c r="Q36">
        <v>7.4999999999999997E-2</v>
      </c>
      <c r="R36">
        <v>0.09</v>
      </c>
      <c r="S36">
        <v>168600</v>
      </c>
      <c r="T36">
        <v>-20000</v>
      </c>
      <c r="U36">
        <v>-1600</v>
      </c>
      <c r="V36">
        <v>147000</v>
      </c>
      <c r="W36">
        <f t="shared" si="5"/>
        <v>26400</v>
      </c>
      <c r="X36">
        <f t="shared" si="6"/>
        <v>19800</v>
      </c>
      <c r="Y36">
        <f t="shared" si="7"/>
        <v>1900</v>
      </c>
      <c r="Z36">
        <f t="shared" si="0"/>
        <v>48100</v>
      </c>
      <c r="AA36" s="47">
        <f t="shared" si="1"/>
        <v>3.2920579102914218E-3</v>
      </c>
      <c r="AB36" s="47">
        <f t="shared" si="2"/>
        <v>7.0359972993141676E-3</v>
      </c>
      <c r="AC36" s="47">
        <f t="shared" si="3"/>
        <v>1.2834369089435287E-3</v>
      </c>
      <c r="AD36" s="47">
        <f t="shared" si="4"/>
        <v>3.9061865549221198E-3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37"/>
  <sheetViews>
    <sheetView workbookViewId="0"/>
  </sheetViews>
  <sheetFormatPr defaultRowHeight="12"/>
  <cols>
    <col min="1" max="1" width="10.7109375" style="31" bestFit="1" customWidth="1"/>
    <col min="2" max="8" width="9.140625" style="31"/>
    <col min="9" max="11" width="10" style="31" customWidth="1"/>
    <col min="12" max="12" width="9.140625" style="31"/>
    <col min="13" max="14" width="10" style="31" customWidth="1"/>
    <col min="15" max="15" width="11.7109375" style="31" customWidth="1"/>
    <col min="16" max="21" width="9.140625" style="31"/>
    <col min="22" max="22" width="10.140625" style="31" bestFit="1" customWidth="1"/>
    <col min="23" max="16384" width="9.140625" style="31"/>
  </cols>
  <sheetData>
    <row r="1" spans="1:29" s="29" customFormat="1" ht="60">
      <c r="A1" s="29" t="s">
        <v>87</v>
      </c>
      <c r="B1" s="29" t="s">
        <v>86</v>
      </c>
      <c r="C1" s="29" t="s">
        <v>251</v>
      </c>
      <c r="D1" s="29" t="s">
        <v>252</v>
      </c>
      <c r="E1" s="29" t="s">
        <v>253</v>
      </c>
      <c r="F1" s="29" t="s">
        <v>239</v>
      </c>
      <c r="G1" s="39" t="s">
        <v>250</v>
      </c>
      <c r="H1" s="38" t="s">
        <v>238</v>
      </c>
      <c r="I1" s="29" t="s">
        <v>237</v>
      </c>
      <c r="J1" s="39" t="s">
        <v>245</v>
      </c>
      <c r="K1" s="39" t="s">
        <v>241</v>
      </c>
      <c r="L1" s="29" t="s">
        <v>236</v>
      </c>
      <c r="M1" s="39" t="s">
        <v>246</v>
      </c>
      <c r="N1" s="39" t="s">
        <v>242</v>
      </c>
      <c r="O1" s="40" t="s">
        <v>235</v>
      </c>
      <c r="P1" s="38" t="s">
        <v>247</v>
      </c>
      <c r="Q1" s="29" t="s">
        <v>92</v>
      </c>
      <c r="R1" s="29" t="s">
        <v>93</v>
      </c>
      <c r="S1" s="29" t="s">
        <v>94</v>
      </c>
      <c r="T1" s="38" t="s">
        <v>234</v>
      </c>
      <c r="U1" s="38" t="s">
        <v>233</v>
      </c>
      <c r="V1" s="29" t="s">
        <v>232</v>
      </c>
      <c r="W1" s="39" t="s">
        <v>248</v>
      </c>
      <c r="X1" s="39" t="s">
        <v>240</v>
      </c>
      <c r="Y1" s="29" t="s">
        <v>25</v>
      </c>
      <c r="Z1" s="29" t="s">
        <v>81</v>
      </c>
      <c r="AA1" s="39" t="s">
        <v>243</v>
      </c>
      <c r="AB1" s="39" t="s">
        <v>249</v>
      </c>
      <c r="AC1" s="39" t="s">
        <v>244</v>
      </c>
    </row>
    <row r="2" spans="1:29">
      <c r="A2" s="30">
        <v>31047</v>
      </c>
      <c r="B2" s="41">
        <v>1984</v>
      </c>
      <c r="I2" s="42">
        <v>40.599998474121101</v>
      </c>
      <c r="J2" s="42"/>
      <c r="K2" s="42"/>
      <c r="O2" s="42">
        <v>700103</v>
      </c>
      <c r="P2" s="42">
        <v>9.9737830460071605E-2</v>
      </c>
      <c r="Q2" s="42">
        <v>2619.19995117188</v>
      </c>
      <c r="R2" s="42">
        <v>106.40000152587901</v>
      </c>
      <c r="S2" s="42">
        <v>2512.80004882813</v>
      </c>
      <c r="T2" s="42">
        <v>4.0623091161251103E-2</v>
      </c>
      <c r="U2" s="42">
        <v>60.5</v>
      </c>
      <c r="V2" s="43">
        <v>1200.3800000000001</v>
      </c>
      <c r="W2" s="44">
        <v>0.37195693418977305</v>
      </c>
      <c r="X2" s="44">
        <v>0.31623813973653675</v>
      </c>
      <c r="Z2" s="42">
        <v>131107.75</v>
      </c>
    </row>
    <row r="3" spans="1:29">
      <c r="A3" s="30">
        <v>31412</v>
      </c>
      <c r="B3" s="41">
        <v>1985</v>
      </c>
      <c r="C3" s="42">
        <v>308200</v>
      </c>
      <c r="D3" s="42">
        <v>4375800</v>
      </c>
      <c r="E3" s="42">
        <v>484000</v>
      </c>
      <c r="F3" s="42">
        <v>0.11060834676027299</v>
      </c>
      <c r="G3" s="42"/>
      <c r="H3" s="42">
        <v>385000</v>
      </c>
      <c r="I3" s="42">
        <v>45.799999237060497</v>
      </c>
      <c r="J3" s="44">
        <v>0.12807884133921665</v>
      </c>
      <c r="K3" s="44">
        <v>0.12051604543760921</v>
      </c>
      <c r="O3" s="42">
        <v>705403</v>
      </c>
      <c r="P3" s="42">
        <v>7.5703146867454104E-3</v>
      </c>
      <c r="Q3" s="42">
        <v>2644.10009765625</v>
      </c>
      <c r="R3" s="42">
        <v>87.300003051757798</v>
      </c>
      <c r="S3" s="42">
        <v>2556.80004882813</v>
      </c>
      <c r="T3" s="42">
        <v>3.30169051885605E-2</v>
      </c>
      <c r="U3" s="42">
        <v>44</v>
      </c>
      <c r="V3" s="43">
        <v>1752.45</v>
      </c>
      <c r="W3" s="44">
        <v>0.45991269431346726</v>
      </c>
      <c r="X3" s="44">
        <v>0.37837663551681516</v>
      </c>
      <c r="Z3" s="42">
        <v>146492.75</v>
      </c>
      <c r="AA3" s="41">
        <v>15385</v>
      </c>
      <c r="AB3" s="44">
        <v>0.11734622857916488</v>
      </c>
      <c r="AC3" s="44">
        <v>0.11095643497626706</v>
      </c>
    </row>
    <row r="4" spans="1:29">
      <c r="A4" s="30">
        <v>31777</v>
      </c>
      <c r="B4" s="41">
        <v>1986</v>
      </c>
      <c r="C4" s="42">
        <v>46100</v>
      </c>
      <c r="D4" s="42">
        <v>4414200</v>
      </c>
      <c r="E4" s="42">
        <v>266400</v>
      </c>
      <c r="F4" s="42">
        <v>6.0350686311721802E-2</v>
      </c>
      <c r="G4" s="42">
        <v>-5.0257660448551192E-2</v>
      </c>
      <c r="H4" s="42">
        <v>256000</v>
      </c>
      <c r="I4" s="42">
        <v>54.400001525878899</v>
      </c>
      <c r="J4" s="44">
        <v>0.18777297886632804</v>
      </c>
      <c r="K4" s="44">
        <v>0.17208010744906962</v>
      </c>
      <c r="L4" s="42">
        <v>32.900001525878899</v>
      </c>
      <c r="M4" s="42"/>
      <c r="N4" s="42"/>
      <c r="O4" s="42">
        <v>783393</v>
      </c>
      <c r="P4" s="42">
        <v>0.110560916364193</v>
      </c>
      <c r="Q4" s="42">
        <v>2719.39990234375</v>
      </c>
      <c r="R4" s="42">
        <v>58.900001525878899</v>
      </c>
      <c r="S4" s="42">
        <v>2660.5</v>
      </c>
      <c r="T4" s="42">
        <v>2.1659189835190801E-2</v>
      </c>
      <c r="U4" s="42">
        <v>103.699996948242</v>
      </c>
      <c r="V4" s="43">
        <v>2568.30004882813</v>
      </c>
      <c r="W4" s="44">
        <v>0.46554826033731622</v>
      </c>
      <c r="X4" s="44">
        <v>0.38222941159713064</v>
      </c>
      <c r="Z4" s="42">
        <v>162743</v>
      </c>
      <c r="AA4" s="41">
        <v>16250.25</v>
      </c>
      <c r="AB4" s="44">
        <v>0.11092869783658243</v>
      </c>
      <c r="AC4" s="44">
        <v>0.10519633023306127</v>
      </c>
    </row>
    <row r="5" spans="1:29">
      <c r="A5" s="30">
        <v>32142</v>
      </c>
      <c r="B5" s="41">
        <v>1987</v>
      </c>
      <c r="C5" s="42">
        <v>247300</v>
      </c>
      <c r="D5" s="42">
        <v>4420400</v>
      </c>
      <c r="E5" s="42">
        <v>241100</v>
      </c>
      <c r="F5" s="42">
        <v>5.4542575031518901E-2</v>
      </c>
      <c r="G5" s="42">
        <v>-5.8081112802029003E-3</v>
      </c>
      <c r="H5" s="42">
        <v>269000</v>
      </c>
      <c r="I5" s="42">
        <v>74.400001525878906</v>
      </c>
      <c r="J5" s="44">
        <v>0.36764704851130769</v>
      </c>
      <c r="K5" s="44">
        <v>0.31309178043703012</v>
      </c>
      <c r="L5" s="42">
        <v>45.5</v>
      </c>
      <c r="M5" s="44">
        <v>0.38297865926267627</v>
      </c>
      <c r="N5" s="44">
        <v>0.32423962180628185</v>
      </c>
      <c r="O5" s="42">
        <v>888356</v>
      </c>
      <c r="P5" s="42">
        <v>0.13398511707782701</v>
      </c>
      <c r="Q5" s="42">
        <v>2782.89990234375</v>
      </c>
      <c r="R5" s="42">
        <v>47.700000762939503</v>
      </c>
      <c r="S5" s="42">
        <v>2735.19995117188</v>
      </c>
      <c r="T5" s="42">
        <v>1.7140392214059798E-2</v>
      </c>
      <c r="U5" s="42">
        <v>74.699996948242202</v>
      </c>
      <c r="V5" s="43">
        <v>2302.80004882813</v>
      </c>
      <c r="W5" s="44">
        <v>-0.10337577189282965</v>
      </c>
      <c r="X5" s="44">
        <v>-0.10911842542293508</v>
      </c>
      <c r="Z5" s="42">
        <v>184903</v>
      </c>
      <c r="AA5" s="41">
        <v>22160</v>
      </c>
      <c r="AB5" s="44">
        <v>0.13616561080968159</v>
      </c>
      <c r="AC5" s="44">
        <v>0.12765909383693322</v>
      </c>
    </row>
    <row r="6" spans="1:29">
      <c r="A6" s="30">
        <v>32508</v>
      </c>
      <c r="B6" s="41">
        <v>1988</v>
      </c>
      <c r="C6" s="42">
        <v>247100</v>
      </c>
      <c r="D6" s="42">
        <v>4657400</v>
      </c>
      <c r="E6" s="42">
        <v>123500</v>
      </c>
      <c r="F6" s="42">
        <v>2.6516940444707902E-2</v>
      </c>
      <c r="G6" s="42">
        <v>-2.8025634586811E-2</v>
      </c>
      <c r="H6" s="42">
        <v>354000</v>
      </c>
      <c r="I6" s="42">
        <v>95.800003051757798</v>
      </c>
      <c r="J6" s="44">
        <v>0.28763442321214505</v>
      </c>
      <c r="K6" s="44">
        <v>0.25280675448415268</v>
      </c>
      <c r="L6" s="42">
        <v>79.800003051757798</v>
      </c>
      <c r="M6" s="44">
        <v>0.75384622091775388</v>
      </c>
      <c r="N6" s="44">
        <v>0.56181121674143664</v>
      </c>
      <c r="O6" s="42">
        <v>963969</v>
      </c>
      <c r="P6" s="42">
        <v>8.5115648806095096E-2</v>
      </c>
      <c r="Q6" s="42">
        <v>2790.80004882813</v>
      </c>
      <c r="R6" s="42">
        <v>30.600000381469702</v>
      </c>
      <c r="S6" s="42">
        <v>2760.19995117188</v>
      </c>
      <c r="T6" s="42">
        <v>1.0964597575366501E-2</v>
      </c>
      <c r="U6" s="42">
        <v>25</v>
      </c>
      <c r="V6" s="43">
        <v>2687.39990234375</v>
      </c>
      <c r="W6" s="44">
        <v>0.16701400267528155</v>
      </c>
      <c r="X6" s="44">
        <v>0.1544483520972845</v>
      </c>
      <c r="Z6" s="42">
        <v>215024.25</v>
      </c>
      <c r="AA6" s="41">
        <v>30121.25</v>
      </c>
      <c r="AB6" s="44">
        <v>0.16290298156330607</v>
      </c>
      <c r="AC6" s="44">
        <v>0.15091944921700998</v>
      </c>
    </row>
    <row r="7" spans="1:29">
      <c r="A7" s="30">
        <v>32873</v>
      </c>
      <c r="B7" s="41">
        <v>1989</v>
      </c>
      <c r="C7" s="42">
        <v>269200</v>
      </c>
      <c r="D7" s="42">
        <v>4896800</v>
      </c>
      <c r="E7" s="42">
        <v>261100</v>
      </c>
      <c r="F7" s="42">
        <v>5.3320534527301802E-2</v>
      </c>
      <c r="G7" s="42">
        <v>2.68035940825939E-2</v>
      </c>
      <c r="H7" s="42">
        <v>102000</v>
      </c>
      <c r="I7" s="42">
        <v>146.5</v>
      </c>
      <c r="J7" s="44">
        <v>0.52922750869695223</v>
      </c>
      <c r="K7" s="44">
        <v>0.42476271162479828</v>
      </c>
      <c r="L7" s="42">
        <v>105.09999847412099</v>
      </c>
      <c r="M7" s="44">
        <v>0.31704253702789686</v>
      </c>
      <c r="N7" s="44">
        <v>0.27538872066621012</v>
      </c>
      <c r="O7" s="42">
        <v>985918</v>
      </c>
      <c r="P7" s="42">
        <v>2.2769404575228702E-2</v>
      </c>
      <c r="Q7" s="42">
        <v>2771.30004882813</v>
      </c>
      <c r="R7" s="42">
        <v>28.399999618530298</v>
      </c>
      <c r="S7" s="42">
        <v>2742.89990234375</v>
      </c>
      <c r="T7" s="42">
        <v>1.0247898288071201E-2</v>
      </c>
      <c r="U7" s="42">
        <v>-17.299999237060501</v>
      </c>
      <c r="V7" s="43">
        <v>2836.60009765625</v>
      </c>
      <c r="W7" s="44">
        <v>5.551841956322856E-2</v>
      </c>
      <c r="X7" s="44">
        <v>5.4032039184978412E-2</v>
      </c>
      <c r="Z7" s="42">
        <v>241478.5</v>
      </c>
      <c r="AA7" s="41">
        <v>26454.25</v>
      </c>
      <c r="AB7" s="44">
        <v>0.12302914671252196</v>
      </c>
      <c r="AC7" s="44">
        <v>0.11602962974943776</v>
      </c>
    </row>
    <row r="8" spans="1:29">
      <c r="A8" s="30">
        <v>33238</v>
      </c>
      <c r="B8" s="41">
        <v>1990</v>
      </c>
      <c r="C8" s="42">
        <v>200300</v>
      </c>
      <c r="D8" s="42">
        <v>5078700</v>
      </c>
      <c r="E8" s="42">
        <v>308400</v>
      </c>
      <c r="F8" s="42">
        <v>6.0724202543497099E-2</v>
      </c>
      <c r="G8" s="42">
        <v>7.4036680161952972E-3</v>
      </c>
      <c r="H8" s="42">
        <v>135000</v>
      </c>
      <c r="I8" s="42">
        <v>132.10000610351599</v>
      </c>
      <c r="J8" s="44">
        <v>-9.8293473696136502E-2</v>
      </c>
      <c r="K8" s="44">
        <v>-0.10346617072508868</v>
      </c>
      <c r="L8" s="42">
        <v>102.90000152587901</v>
      </c>
      <c r="M8" s="44">
        <v>-2.0932416557396083E-2</v>
      </c>
      <c r="N8" s="44">
        <v>-2.1154605695791438E-2</v>
      </c>
      <c r="O8" s="42">
        <v>1023684</v>
      </c>
      <c r="P8" s="42">
        <v>3.8305416703224203E-2</v>
      </c>
      <c r="Q8" s="42">
        <v>2774.69995117188</v>
      </c>
      <c r="R8" s="42">
        <v>31.200000762939499</v>
      </c>
      <c r="S8" s="42">
        <v>2743.5</v>
      </c>
      <c r="T8" s="42">
        <v>1.12444590777159E-2</v>
      </c>
      <c r="U8" s="42">
        <v>0.60000002384185802</v>
      </c>
      <c r="V8" s="43">
        <v>3024</v>
      </c>
      <c r="W8" s="44">
        <v>6.6064970701576797E-2</v>
      </c>
      <c r="X8" s="44">
        <v>6.3974272011697836E-2</v>
      </c>
      <c r="Z8" s="42">
        <v>266567.25</v>
      </c>
      <c r="AA8" s="41">
        <v>25088.75</v>
      </c>
      <c r="AB8" s="44">
        <v>0.10389641313822962</v>
      </c>
      <c r="AC8" s="44">
        <v>9.8846114773577839E-2</v>
      </c>
    </row>
    <row r="9" spans="1:29">
      <c r="A9" s="30">
        <v>33603</v>
      </c>
      <c r="B9" s="41">
        <v>1991</v>
      </c>
      <c r="C9" s="42">
        <v>458700</v>
      </c>
      <c r="D9" s="42">
        <v>5522100</v>
      </c>
      <c r="E9" s="42">
        <v>505400</v>
      </c>
      <c r="F9" s="42">
        <v>9.1523155570030199E-2</v>
      </c>
      <c r="G9" s="42">
        <v>3.0798953026533099E-2</v>
      </c>
      <c r="H9" s="42">
        <v>239000</v>
      </c>
      <c r="I9" s="42">
        <v>130.69999694824199</v>
      </c>
      <c r="J9" s="44">
        <v>-1.0598100610055505E-2</v>
      </c>
      <c r="K9" s="44">
        <v>-1.065466045119173E-2</v>
      </c>
      <c r="L9" s="42">
        <v>109.699996948242</v>
      </c>
      <c r="M9" s="44">
        <v>6.6083530821453129E-2</v>
      </c>
      <c r="N9" s="44">
        <v>6.3991681793299393E-2</v>
      </c>
      <c r="O9" s="42">
        <v>1082054</v>
      </c>
      <c r="P9" s="42">
        <v>5.7019550353288699E-2</v>
      </c>
      <c r="Q9" s="42">
        <v>2837.60009765625</v>
      </c>
      <c r="R9" s="42">
        <v>47.799999237060497</v>
      </c>
      <c r="S9" s="42">
        <v>2789.80004882813</v>
      </c>
      <c r="T9" s="42">
        <v>1.6845220699906301E-2</v>
      </c>
      <c r="U9" s="42">
        <v>46.299999237060497</v>
      </c>
      <c r="V9" s="43">
        <v>4297.2998046875</v>
      </c>
      <c r="W9" s="44">
        <v>0.42106475022734791</v>
      </c>
      <c r="X9" s="44">
        <v>0.3514064147392893</v>
      </c>
      <c r="Z9" s="42">
        <v>305292.75</v>
      </c>
      <c r="AA9" s="41">
        <v>38725.5</v>
      </c>
      <c r="AB9" s="44">
        <v>0.14527478525587822</v>
      </c>
      <c r="AC9" s="44">
        <v>0.13564459533693754</v>
      </c>
    </row>
    <row r="10" spans="1:29">
      <c r="A10" s="30">
        <v>33969</v>
      </c>
      <c r="B10" s="41">
        <v>1992</v>
      </c>
      <c r="C10" s="42">
        <v>564600</v>
      </c>
      <c r="D10" s="42">
        <v>6099100</v>
      </c>
      <c r="E10" s="42">
        <v>588700</v>
      </c>
      <c r="F10" s="42">
        <v>9.6522435545921298E-2</v>
      </c>
      <c r="G10" s="42">
        <v>4.9992799758910994E-3</v>
      </c>
      <c r="H10" s="42">
        <v>474000</v>
      </c>
      <c r="I10" s="42">
        <v>141</v>
      </c>
      <c r="J10" s="44">
        <v>7.8806452121317871E-2</v>
      </c>
      <c r="K10" s="44">
        <v>7.5855293097326817E-2</v>
      </c>
      <c r="L10" s="42">
        <v>149.19999694824199</v>
      </c>
      <c r="M10" s="44">
        <v>0.36007293617917457</v>
      </c>
      <c r="N10" s="44">
        <v>0.3075383278534588</v>
      </c>
      <c r="O10" s="42">
        <v>1149519</v>
      </c>
      <c r="P10" s="42">
        <v>6.2349013984203297E-2</v>
      </c>
      <c r="Q10" s="42">
        <v>2817.10009765625</v>
      </c>
      <c r="R10" s="42">
        <v>56.5</v>
      </c>
      <c r="S10" s="42">
        <v>2760.60009765625</v>
      </c>
      <c r="T10" s="42">
        <v>2.0056085661053699E-2</v>
      </c>
      <c r="U10" s="42">
        <v>-29.200000762939499</v>
      </c>
      <c r="V10" s="43">
        <v>5512.39990234375</v>
      </c>
      <c r="W10" s="44">
        <v>0.28275897723747767</v>
      </c>
      <c r="X10" s="44">
        <v>0.24901320924653586</v>
      </c>
      <c r="Z10" s="42">
        <v>359078.5</v>
      </c>
      <c r="AA10" s="41">
        <v>53785.75</v>
      </c>
      <c r="AB10" s="44">
        <v>0.17617761967816148</v>
      </c>
      <c r="AC10" s="44">
        <v>0.16226987521276828</v>
      </c>
    </row>
    <row r="11" spans="1:29">
      <c r="A11" s="30">
        <v>34334</v>
      </c>
      <c r="B11" s="41">
        <v>1993</v>
      </c>
      <c r="C11" s="42">
        <v>412800</v>
      </c>
      <c r="D11" s="42">
        <v>6436100</v>
      </c>
      <c r="E11" s="42">
        <v>428900</v>
      </c>
      <c r="F11" s="42">
        <v>6.6639736294746399E-2</v>
      </c>
      <c r="G11" s="42">
        <v>-2.9882699251174899E-2</v>
      </c>
      <c r="H11" s="42">
        <v>537200</v>
      </c>
      <c r="I11" s="42">
        <v>156.39999389648401</v>
      </c>
      <c r="J11" s="44">
        <v>0.10921981486868093</v>
      </c>
      <c r="K11" s="44">
        <v>0.10365689870800338</v>
      </c>
      <c r="L11" s="42">
        <v>177.10000610351599</v>
      </c>
      <c r="M11" s="44">
        <v>0.18699738422214995</v>
      </c>
      <c r="N11" s="44">
        <v>0.17142691193693937</v>
      </c>
      <c r="O11" s="42">
        <v>1220803</v>
      </c>
      <c r="P11" s="42">
        <v>6.2012024223804502E-2</v>
      </c>
      <c r="Q11" s="42">
        <v>2911.19995117188</v>
      </c>
      <c r="R11" s="42">
        <v>53.700000762939503</v>
      </c>
      <c r="S11" s="42">
        <v>2857.5</v>
      </c>
      <c r="T11" s="42">
        <v>1.8446002155542401E-2</v>
      </c>
      <c r="U11" s="42">
        <v>96.900001525878906</v>
      </c>
      <c r="V11" s="43">
        <v>11888.400390625</v>
      </c>
      <c r="W11" s="44">
        <v>1.156665082584142</v>
      </c>
      <c r="X11" s="44">
        <v>0.7685630853393951</v>
      </c>
      <c r="Z11" s="42">
        <v>415154</v>
      </c>
      <c r="AA11" s="41">
        <v>56075.5</v>
      </c>
      <c r="AB11" s="44">
        <v>0.15616501684172124</v>
      </c>
      <c r="AC11" s="44">
        <v>0.14510850819561733</v>
      </c>
    </row>
    <row r="12" spans="1:29">
      <c r="A12" s="30">
        <v>34699</v>
      </c>
      <c r="B12" s="41">
        <v>1994</v>
      </c>
      <c r="C12" s="42">
        <v>501800</v>
      </c>
      <c r="D12" s="42">
        <v>6861200</v>
      </c>
      <c r="E12" s="42">
        <v>673300</v>
      </c>
      <c r="F12" s="42">
        <v>9.8131522536277799E-2</v>
      </c>
      <c r="G12" s="42">
        <v>3.14917862415314E-2</v>
      </c>
      <c r="H12" s="42">
        <v>227000</v>
      </c>
      <c r="I12" s="42">
        <v>191.69999694824199</v>
      </c>
      <c r="J12" s="44">
        <v>0.22570335312878531</v>
      </c>
      <c r="K12" s="44">
        <v>0.20351484504598003</v>
      </c>
      <c r="L12" s="42">
        <v>232.69999694824199</v>
      </c>
      <c r="M12" s="44">
        <v>0.31394686012730832</v>
      </c>
      <c r="N12" s="44">
        <v>0.2730354779412289</v>
      </c>
      <c r="O12" s="42">
        <v>1294491</v>
      </c>
      <c r="P12" s="42">
        <v>6.0360271483659703E-2</v>
      </c>
      <c r="Q12" s="42">
        <v>2972.39990234375</v>
      </c>
      <c r="R12" s="42">
        <v>55.5</v>
      </c>
      <c r="S12" s="42">
        <v>2916.89990234375</v>
      </c>
      <c r="T12" s="42">
        <v>1.86717808246613E-2</v>
      </c>
      <c r="U12" s="42">
        <v>59.400001525878899</v>
      </c>
      <c r="V12" s="43">
        <v>8191</v>
      </c>
      <c r="W12" s="44">
        <v>-0.31100907347810303</v>
      </c>
      <c r="X12" s="44">
        <v>-0.37252717710904176</v>
      </c>
      <c r="Z12" s="42">
        <v>450763</v>
      </c>
      <c r="AA12" s="41">
        <v>35609</v>
      </c>
      <c r="AB12" s="44">
        <v>8.5772990263853988E-2</v>
      </c>
      <c r="AC12" s="44">
        <v>8.2292166755108934E-2</v>
      </c>
    </row>
    <row r="13" spans="1:29">
      <c r="A13" s="30">
        <v>35064</v>
      </c>
      <c r="B13" s="41">
        <v>1995</v>
      </c>
      <c r="C13" s="42">
        <v>354500</v>
      </c>
      <c r="D13" s="42">
        <v>7188600</v>
      </c>
      <c r="E13" s="42">
        <v>676800</v>
      </c>
      <c r="F13" s="42">
        <v>9.4149067997932406E-2</v>
      </c>
      <c r="G13" s="42">
        <v>-3.9824545383453924E-3</v>
      </c>
      <c r="H13" s="42">
        <v>338400</v>
      </c>
      <c r="I13" s="42">
        <v>165.60000610351599</v>
      </c>
      <c r="J13" s="44">
        <v>-0.13615018915087862</v>
      </c>
      <c r="K13" s="44">
        <v>-0.14635635532401234</v>
      </c>
      <c r="L13" s="42">
        <v>179.89999389648401</v>
      </c>
      <c r="M13" s="44">
        <v>-0.2269016061203557</v>
      </c>
      <c r="N13" s="44">
        <v>-0.25734895016447018</v>
      </c>
      <c r="O13" s="42">
        <v>1325220</v>
      </c>
      <c r="P13" s="42">
        <v>2.3738287389278401E-2</v>
      </c>
      <c r="Q13" s="42">
        <v>3046.19995117188</v>
      </c>
      <c r="R13" s="42">
        <v>105.59999847412099</v>
      </c>
      <c r="S13" s="42">
        <v>2940.60009765625</v>
      </c>
      <c r="T13" s="42">
        <v>3.4666139632463497E-2</v>
      </c>
      <c r="U13" s="42">
        <v>23.700000762939499</v>
      </c>
      <c r="V13" s="43">
        <v>10073.400390625</v>
      </c>
      <c r="W13" s="44">
        <v>0.22981325730985236</v>
      </c>
      <c r="X13" s="44">
        <v>0.20686233453267514</v>
      </c>
      <c r="Z13" s="42">
        <v>470336.75</v>
      </c>
      <c r="AA13" s="41">
        <v>19573.75</v>
      </c>
      <c r="AB13" s="44">
        <v>4.3423595104300938E-2</v>
      </c>
      <c r="AC13" s="44">
        <v>4.2507225021450483E-2</v>
      </c>
    </row>
    <row r="14" spans="1:29">
      <c r="A14" s="30">
        <v>35430</v>
      </c>
      <c r="B14" s="41">
        <v>1996</v>
      </c>
      <c r="C14" s="42">
        <v>268700</v>
      </c>
      <c r="D14" s="42">
        <v>7387600</v>
      </c>
      <c r="E14" s="42">
        <v>824000</v>
      </c>
      <c r="F14" s="42">
        <v>0.111538253724575</v>
      </c>
      <c r="G14" s="42">
        <v>1.7389185726642595E-2</v>
      </c>
      <c r="H14" s="42">
        <v>156400</v>
      </c>
      <c r="I14" s="42">
        <v>151.5</v>
      </c>
      <c r="J14" s="44">
        <v>-8.5144961255026352E-2</v>
      </c>
      <c r="K14" s="44">
        <v>-8.8989653858715462E-2</v>
      </c>
      <c r="L14" s="42">
        <v>196.69999694824199</v>
      </c>
      <c r="M14" s="44">
        <v>9.3385234139723439E-2</v>
      </c>
      <c r="N14" s="44">
        <v>8.9278602851013064E-2</v>
      </c>
      <c r="O14" s="42">
        <v>1381655</v>
      </c>
      <c r="P14" s="42">
        <v>4.2585380375385298E-2</v>
      </c>
      <c r="Q14" s="42">
        <v>3206.5</v>
      </c>
      <c r="R14" s="42">
        <v>82.300003051757798</v>
      </c>
      <c r="S14" s="42">
        <v>3124.19995117188</v>
      </c>
      <c r="T14" s="42">
        <v>2.56666149944067E-2</v>
      </c>
      <c r="U14" s="42">
        <v>183.60000610351599</v>
      </c>
      <c r="V14" s="43">
        <v>13451.5</v>
      </c>
      <c r="W14" s="44">
        <v>0.33534848992192279</v>
      </c>
      <c r="X14" s="44">
        <v>0.28919229892691972</v>
      </c>
      <c r="Z14" s="42">
        <v>483860.5</v>
      </c>
      <c r="AA14" s="41">
        <v>13523.75</v>
      </c>
      <c r="AB14" s="44">
        <v>2.8753334711778322E-2</v>
      </c>
      <c r="AC14" s="44">
        <v>2.8347714522020832E-2</v>
      </c>
    </row>
    <row r="15" spans="1:29">
      <c r="A15" s="30">
        <v>35795</v>
      </c>
      <c r="B15" s="41">
        <v>1997</v>
      </c>
      <c r="C15" s="42">
        <v>456100</v>
      </c>
      <c r="D15" s="42">
        <v>7882100</v>
      </c>
      <c r="E15" s="42">
        <v>905100</v>
      </c>
      <c r="F15" s="42">
        <v>0.114829801023006</v>
      </c>
      <c r="G15" s="42">
        <v>3.291547298430994E-3</v>
      </c>
      <c r="H15" s="42">
        <v>313800</v>
      </c>
      <c r="I15" s="42">
        <v>159</v>
      </c>
      <c r="J15" s="44">
        <v>4.9504950495049549E-2</v>
      </c>
      <c r="K15" s="44">
        <v>4.8318577270807732E-2</v>
      </c>
      <c r="L15" s="42">
        <v>196</v>
      </c>
      <c r="M15" s="44">
        <v>-3.5587034016384411E-3</v>
      </c>
      <c r="N15" s="44">
        <v>-3.5650506497119988E-3</v>
      </c>
      <c r="O15" s="42">
        <v>1452116</v>
      </c>
      <c r="P15" s="42">
        <v>5.09975366294384E-2</v>
      </c>
      <c r="Q15" s="42">
        <v>3296.89990234375</v>
      </c>
      <c r="R15" s="42">
        <v>75.599998474121094</v>
      </c>
      <c r="S15" s="42">
        <v>3221.30004882813</v>
      </c>
      <c r="T15" s="42">
        <v>2.29306314140558E-2</v>
      </c>
      <c r="U15" s="42">
        <v>97.099998474121094</v>
      </c>
      <c r="V15" s="43">
        <v>10722.7998046875</v>
      </c>
      <c r="W15" s="44">
        <v>-0.20285471473906258</v>
      </c>
      <c r="X15" s="44">
        <v>-0.22671832664046729</v>
      </c>
      <c r="Z15" s="42">
        <v>473631.25</v>
      </c>
      <c r="AA15" s="41">
        <v>-10229.25</v>
      </c>
      <c r="AB15" s="44">
        <v>-2.1140907348295657E-2</v>
      </c>
      <c r="AC15" s="44">
        <v>-2.1367576686210251E-2</v>
      </c>
    </row>
    <row r="16" spans="1:29">
      <c r="A16" s="30">
        <v>36160</v>
      </c>
      <c r="B16" s="41">
        <v>1998</v>
      </c>
      <c r="C16" s="42">
        <v>736700</v>
      </c>
      <c r="D16" s="42">
        <v>8634100</v>
      </c>
      <c r="E16" s="42">
        <v>1373200</v>
      </c>
      <c r="F16" s="42">
        <v>0.159043788909912</v>
      </c>
      <c r="G16" s="42">
        <v>4.4213987886906003E-2</v>
      </c>
      <c r="H16" s="42">
        <v>254100</v>
      </c>
      <c r="I16" s="42">
        <v>116.90000152587901</v>
      </c>
      <c r="J16" s="44">
        <v>-0.26477986461711323</v>
      </c>
      <c r="K16" s="44">
        <v>-0.30758532068935174</v>
      </c>
      <c r="L16" s="42">
        <v>108.300003051758</v>
      </c>
      <c r="M16" s="44">
        <v>-0.44744896402164291</v>
      </c>
      <c r="N16" s="44">
        <v>-0.59320947704482863</v>
      </c>
      <c r="O16" s="42">
        <v>1366693</v>
      </c>
      <c r="P16" s="42">
        <v>-5.8826565742492697E-2</v>
      </c>
      <c r="Q16" s="42">
        <v>3309.60009765625</v>
      </c>
      <c r="R16" s="42">
        <v>194.60000610351599</v>
      </c>
      <c r="S16" s="42">
        <v>3115</v>
      </c>
      <c r="T16" s="42">
        <v>5.8798644691705697E-2</v>
      </c>
      <c r="U16" s="42">
        <v>-106.300003051758</v>
      </c>
      <c r="V16" s="43">
        <v>10048.580078125</v>
      </c>
      <c r="W16" s="44">
        <v>-6.2877209203119011E-2</v>
      </c>
      <c r="X16" s="44">
        <v>-6.494095858798711E-2</v>
      </c>
      <c r="Z16" s="42">
        <v>473364.75</v>
      </c>
      <c r="AA16" s="41">
        <v>-266.5</v>
      </c>
      <c r="AB16" s="44">
        <v>-5.6267402119269949E-4</v>
      </c>
      <c r="AC16" s="44">
        <v>-5.6283238162608293E-4</v>
      </c>
    </row>
    <row r="17" spans="1:29">
      <c r="A17" s="30">
        <v>36525</v>
      </c>
      <c r="B17" s="41">
        <v>1999</v>
      </c>
      <c r="C17" s="42">
        <v>427000</v>
      </c>
      <c r="D17" s="42">
        <v>8988200</v>
      </c>
      <c r="E17" s="42">
        <v>1257200</v>
      </c>
      <c r="F17" s="42">
        <v>0.13987228274345401</v>
      </c>
      <c r="G17" s="42">
        <v>-1.9171506166457991E-2</v>
      </c>
      <c r="H17" s="42">
        <v>501200</v>
      </c>
      <c r="I17" s="42">
        <v>96.900001525878906</v>
      </c>
      <c r="J17" s="44">
        <v>-0.17108639639814338</v>
      </c>
      <c r="K17" s="44">
        <v>-0.18763934688721509</v>
      </c>
      <c r="L17" s="42">
        <v>97.199996948242202</v>
      </c>
      <c r="M17" s="44">
        <v>-0.10249312826160273</v>
      </c>
      <c r="N17" s="44">
        <v>-0.10813450211598104</v>
      </c>
      <c r="O17" s="42">
        <v>1400952</v>
      </c>
      <c r="P17" s="42">
        <v>2.50670779496431E-2</v>
      </c>
      <c r="Q17" s="42">
        <v>3339.80004882813</v>
      </c>
      <c r="R17" s="42">
        <v>208.69999694824199</v>
      </c>
      <c r="S17" s="42">
        <v>3131.10009765625</v>
      </c>
      <c r="T17" s="42">
        <v>6.2488771975040401E-2</v>
      </c>
      <c r="U17" s="42">
        <v>16.100000381469702</v>
      </c>
      <c r="V17" s="43">
        <v>16962.099609375</v>
      </c>
      <c r="W17" s="44">
        <v>0.68800959712708165</v>
      </c>
      <c r="X17" s="44">
        <v>0.52355008165942862</v>
      </c>
      <c r="Y17" s="42">
        <v>38</v>
      </c>
      <c r="Z17" s="42">
        <v>492963.5</v>
      </c>
      <c r="AA17" s="41">
        <v>19598.75</v>
      </c>
      <c r="AB17" s="44">
        <v>4.1403061803820362E-2</v>
      </c>
      <c r="AC17" s="44">
        <v>4.0568901826668745E-2</v>
      </c>
    </row>
    <row r="18" spans="1:29">
      <c r="A18" s="30">
        <v>36891</v>
      </c>
      <c r="B18" s="41">
        <v>2000</v>
      </c>
      <c r="C18" s="42">
        <v>95600</v>
      </c>
      <c r="D18" s="42">
        <v>9075400</v>
      </c>
      <c r="E18" s="42">
        <v>928400</v>
      </c>
      <c r="F18" s="42">
        <v>0.102298520505428</v>
      </c>
      <c r="G18" s="42">
        <v>-3.7573762238026012E-2</v>
      </c>
      <c r="H18" s="42">
        <v>423800</v>
      </c>
      <c r="I18" s="42">
        <v>101.59999847412099</v>
      </c>
      <c r="J18" s="44">
        <v>4.8503579713431444E-2</v>
      </c>
      <c r="K18" s="44">
        <v>4.7363985482222572E-2</v>
      </c>
      <c r="L18" s="42">
        <v>86</v>
      </c>
      <c r="M18" s="44">
        <v>-0.11522630966959868</v>
      </c>
      <c r="N18" s="44">
        <v>-0.12242338381620001</v>
      </c>
      <c r="O18" s="42">
        <v>1508315</v>
      </c>
      <c r="P18" s="42">
        <v>7.6635748147964505E-2</v>
      </c>
      <c r="Q18" s="42">
        <v>3402.19995117188</v>
      </c>
      <c r="R18" s="42">
        <v>149.60000610351599</v>
      </c>
      <c r="S18" s="42">
        <v>3252.60009765625</v>
      </c>
      <c r="T18" s="42">
        <v>4.3971545994281797E-2</v>
      </c>
      <c r="U18" s="42">
        <v>121.5</v>
      </c>
      <c r="V18" s="43">
        <v>15095.5302734375</v>
      </c>
      <c r="W18" s="44">
        <v>-0.11004353110306242</v>
      </c>
      <c r="X18" s="44">
        <v>-0.11658272880390623</v>
      </c>
      <c r="Y18" s="42">
        <v>90</v>
      </c>
      <c r="Z18" s="42">
        <v>509025.5</v>
      </c>
      <c r="AA18" s="41">
        <v>16062</v>
      </c>
      <c r="AB18" s="44">
        <v>3.2582534000995977E-2</v>
      </c>
      <c r="AC18" s="44">
        <v>3.2062978736779164E-2</v>
      </c>
    </row>
    <row r="19" spans="1:29">
      <c r="A19" s="30">
        <v>37256</v>
      </c>
      <c r="B19" s="41">
        <v>2001</v>
      </c>
      <c r="C19" s="42">
        <v>76200</v>
      </c>
      <c r="D19" s="42">
        <v>9161700</v>
      </c>
      <c r="E19" s="42">
        <v>1012500</v>
      </c>
      <c r="F19" s="42">
        <v>0.11051442474126801</v>
      </c>
      <c r="G19" s="42">
        <v>8.2159042358400103E-3</v>
      </c>
      <c r="H19" s="42">
        <v>2800</v>
      </c>
      <c r="I19" s="42">
        <v>95.599998474121094</v>
      </c>
      <c r="J19" s="44">
        <v>-5.905511899715421E-2</v>
      </c>
      <c r="K19" s="44">
        <v>-6.0870716029608217E-2</v>
      </c>
      <c r="L19" s="42">
        <v>71.199996948242202</v>
      </c>
      <c r="M19" s="44">
        <v>-0.17209305874136971</v>
      </c>
      <c r="N19" s="44">
        <v>-0.18885452069734535</v>
      </c>
      <c r="O19" s="42">
        <v>1516774</v>
      </c>
      <c r="P19" s="42">
        <v>5.60824479907751E-3</v>
      </c>
      <c r="Q19" s="42">
        <v>3446.10009765625</v>
      </c>
      <c r="R19" s="42">
        <v>209.60000610351599</v>
      </c>
      <c r="S19" s="42">
        <v>3236.5</v>
      </c>
      <c r="T19" s="42">
        <v>6.0822378844022799E-2</v>
      </c>
      <c r="U19" s="42">
        <v>-16.100000381469702</v>
      </c>
      <c r="V19" s="43">
        <v>11397.2099609375</v>
      </c>
      <c r="W19" s="44">
        <v>-0.24499439539448731</v>
      </c>
      <c r="X19" s="44">
        <v>-0.28103010644210519</v>
      </c>
      <c r="Y19" s="42">
        <v>88</v>
      </c>
      <c r="Z19" s="42">
        <v>509128.25</v>
      </c>
      <c r="AA19" s="41">
        <v>102.75</v>
      </c>
      <c r="AB19" s="44">
        <v>2.0185629207181144E-4</v>
      </c>
      <c r="AC19" s="44">
        <v>2.0183592183168161E-4</v>
      </c>
    </row>
    <row r="20" spans="1:29">
      <c r="A20" s="30">
        <v>37621</v>
      </c>
      <c r="B20" s="41">
        <v>2002</v>
      </c>
      <c r="C20" s="42">
        <v>165600</v>
      </c>
      <c r="D20" s="42">
        <v>9286500</v>
      </c>
      <c r="E20" s="42">
        <v>1174500</v>
      </c>
      <c r="F20" s="42">
        <v>0.126473918557167</v>
      </c>
      <c r="G20" s="42">
        <v>1.5959493815898992E-2</v>
      </c>
      <c r="H20" s="42">
        <v>200</v>
      </c>
      <c r="I20" s="42">
        <v>82.699996948242202</v>
      </c>
      <c r="J20" s="44">
        <v>-0.13493725660854394</v>
      </c>
      <c r="K20" s="44">
        <v>-0.14495323896817935</v>
      </c>
      <c r="L20" s="42">
        <v>64.900001525878906</v>
      </c>
      <c r="M20" s="44">
        <v>-8.8483085567306774E-2</v>
      </c>
      <c r="N20" s="44">
        <v>-9.2645128334887084E-2</v>
      </c>
      <c r="O20" s="42">
        <v>1541903</v>
      </c>
      <c r="P20" s="42">
        <v>1.6567399725318E-2</v>
      </c>
      <c r="Q20" s="42">
        <v>3492</v>
      </c>
      <c r="R20" s="42">
        <v>250.60000610351599</v>
      </c>
      <c r="S20" s="42">
        <v>3241.39990234375</v>
      </c>
      <c r="T20" s="42">
        <v>7.1764029562473297E-2</v>
      </c>
      <c r="U20" s="42">
        <v>4.9000000953674299</v>
      </c>
      <c r="V20" s="43">
        <v>9321.2900390625</v>
      </c>
      <c r="W20" s="44">
        <v>-0.18214281644279207</v>
      </c>
      <c r="X20" s="44">
        <v>-0.20106754985073949</v>
      </c>
      <c r="Y20" s="42">
        <v>117</v>
      </c>
      <c r="Z20" s="42">
        <v>505197.5</v>
      </c>
      <c r="AA20" s="41">
        <v>-3930.75</v>
      </c>
      <c r="AB20" s="44">
        <v>-7.7205497828887193E-3</v>
      </c>
      <c r="AC20" s="44">
        <v>-7.7505075204486263E-3</v>
      </c>
    </row>
    <row r="21" spans="1:29">
      <c r="A21" s="30">
        <v>37986</v>
      </c>
      <c r="B21" s="41">
        <v>2003</v>
      </c>
      <c r="C21" s="42">
        <v>298800</v>
      </c>
      <c r="D21" s="42">
        <v>9539200</v>
      </c>
      <c r="E21" s="42">
        <v>1333800</v>
      </c>
      <c r="F21" s="42">
        <v>0.13982304930687001</v>
      </c>
      <c r="G21" s="42">
        <v>1.3349130749703009E-2</v>
      </c>
      <c r="H21" s="42">
        <v>117500</v>
      </c>
      <c r="I21" s="42">
        <v>73.099998474121094</v>
      </c>
      <c r="J21" s="44">
        <v>-0.11608221074215119</v>
      </c>
      <c r="K21" s="44">
        <v>-0.12339121924622352</v>
      </c>
      <c r="L21" s="42">
        <v>67.5</v>
      </c>
      <c r="M21" s="44">
        <v>4.0061608828843243E-2</v>
      </c>
      <c r="N21" s="44">
        <v>3.927995065720883E-2</v>
      </c>
      <c r="O21" s="42">
        <v>1589028</v>
      </c>
      <c r="P21" s="42">
        <v>3.0562883242964699E-2</v>
      </c>
      <c r="Q21" s="42">
        <v>3478.30004882813</v>
      </c>
      <c r="R21" s="42">
        <v>251.10000610351599</v>
      </c>
      <c r="S21" s="42">
        <v>3227.19995117188</v>
      </c>
      <c r="T21" s="42">
        <v>7.21904411911964E-2</v>
      </c>
      <c r="U21" s="42">
        <v>-14.199999809265099</v>
      </c>
      <c r="V21" s="43">
        <v>12575.9404296875</v>
      </c>
      <c r="W21" s="44">
        <v>0.34916308547269925</v>
      </c>
      <c r="X21" s="44">
        <v>0.29948446352324548</v>
      </c>
      <c r="Y21" s="42">
        <v>73</v>
      </c>
      <c r="Z21" s="42">
        <v>501750.75</v>
      </c>
      <c r="AA21" s="41">
        <v>-3446.75</v>
      </c>
      <c r="AB21" s="44">
        <v>-6.8225792882981029E-3</v>
      </c>
      <c r="AC21" s="44">
        <v>-6.8459594852171247E-3</v>
      </c>
    </row>
    <row r="22" spans="1:29">
      <c r="A22" s="30">
        <v>38352</v>
      </c>
      <c r="B22" s="41">
        <v>2004</v>
      </c>
      <c r="C22" s="42">
        <v>279500</v>
      </c>
      <c r="D22" s="42">
        <v>9794900</v>
      </c>
      <c r="E22" s="42">
        <v>1239900</v>
      </c>
      <c r="F22" s="42">
        <v>0.12658628821373</v>
      </c>
      <c r="G22" s="42">
        <v>-1.3236761093140009E-2</v>
      </c>
      <c r="H22" s="42">
        <v>373400</v>
      </c>
      <c r="I22" s="42">
        <v>82.099998474121094</v>
      </c>
      <c r="J22" s="44">
        <v>0.12311901761784827</v>
      </c>
      <c r="K22" s="44">
        <v>0.11610965199089221</v>
      </c>
      <c r="L22" s="42">
        <v>112</v>
      </c>
      <c r="M22" s="44">
        <v>0.65925925925925921</v>
      </c>
      <c r="N22" s="44">
        <v>0.50637127341661037</v>
      </c>
      <c r="O22" s="42">
        <v>1727273</v>
      </c>
      <c r="P22" s="42">
        <v>8.6999729275703402E-2</v>
      </c>
      <c r="Q22" s="42">
        <v>3537.19995117188</v>
      </c>
      <c r="R22" s="42">
        <v>223.60000610351599</v>
      </c>
      <c r="S22" s="42">
        <v>3313.60009765625</v>
      </c>
      <c r="T22" s="42">
        <v>6.32138401269913E-2</v>
      </c>
      <c r="U22" s="42">
        <v>86.400001525878906</v>
      </c>
      <c r="V22" s="43">
        <v>14230.1396484375</v>
      </c>
      <c r="W22" s="44">
        <v>0.13153682048660165</v>
      </c>
      <c r="X22" s="44">
        <v>0.12357672686699306</v>
      </c>
      <c r="Y22" s="42">
        <v>70</v>
      </c>
      <c r="Z22" s="42">
        <v>519315</v>
      </c>
      <c r="AA22" s="41">
        <v>17564.25</v>
      </c>
      <c r="AB22" s="44">
        <v>3.5005926747493588E-2</v>
      </c>
      <c r="AC22" s="44">
        <v>3.4407153027017814E-2</v>
      </c>
    </row>
    <row r="23" spans="1:29">
      <c r="A23" s="30">
        <v>38717</v>
      </c>
      <c r="B23" s="41">
        <v>2005</v>
      </c>
      <c r="C23" s="42">
        <v>34100</v>
      </c>
      <c r="D23" s="42">
        <v>9769700</v>
      </c>
      <c r="E23" s="42">
        <v>853800</v>
      </c>
      <c r="F23" s="42">
        <v>8.7392650544643402E-2</v>
      </c>
      <c r="G23" s="42">
        <v>-3.9193637669086595E-2</v>
      </c>
      <c r="H23" s="42">
        <v>420200</v>
      </c>
      <c r="I23" s="42">
        <v>105.40000152587901</v>
      </c>
      <c r="J23" s="44">
        <v>0.28380028605119101</v>
      </c>
      <c r="K23" s="44">
        <v>0.24982465271152385</v>
      </c>
      <c r="L23" s="42">
        <v>135.39999389648401</v>
      </c>
      <c r="M23" s="44">
        <v>0.20892851693289294</v>
      </c>
      <c r="N23" s="44">
        <v>0.18973444410541296</v>
      </c>
      <c r="O23" s="42">
        <v>1854888</v>
      </c>
      <c r="P23" s="42">
        <v>7.3882356286048903E-2</v>
      </c>
      <c r="Q23" s="42">
        <v>3551</v>
      </c>
      <c r="R23" s="42">
        <v>178.39999389648401</v>
      </c>
      <c r="S23" s="42">
        <v>3372.60009765625</v>
      </c>
      <c r="T23" s="42">
        <v>5.0239369273185702E-2</v>
      </c>
      <c r="U23" s="42">
        <v>59</v>
      </c>
      <c r="V23" s="43">
        <v>14876.4296875</v>
      </c>
      <c r="W23" s="44">
        <v>4.5416985007133315E-2</v>
      </c>
      <c r="X23" s="44">
        <v>4.4415834540948725E-2</v>
      </c>
      <c r="Y23" s="42">
        <v>67</v>
      </c>
      <c r="Z23" s="42">
        <v>548170.5</v>
      </c>
      <c r="AA23" s="41">
        <v>28855.5</v>
      </c>
      <c r="AB23" s="44">
        <v>5.5564541752115781E-2</v>
      </c>
      <c r="AC23" s="44">
        <v>5.4075734472884884E-2</v>
      </c>
    </row>
    <row r="24" spans="1:29">
      <c r="A24" s="30">
        <v>39082</v>
      </c>
      <c r="B24" s="41">
        <v>2006</v>
      </c>
      <c r="C24" s="42">
        <v>108200</v>
      </c>
      <c r="D24" s="42">
        <v>9812800</v>
      </c>
      <c r="E24" s="42">
        <v>752800</v>
      </c>
      <c r="F24" s="42">
        <v>7.6716125011444106E-2</v>
      </c>
      <c r="G24" s="42">
        <v>-1.0676525533199296E-2</v>
      </c>
      <c r="H24" s="42">
        <v>167100</v>
      </c>
      <c r="I24" s="42">
        <v>121.59999847412099</v>
      </c>
      <c r="J24" s="44">
        <v>0.15370015857413799</v>
      </c>
      <c r="K24" s="44">
        <v>0.14297430639942721</v>
      </c>
      <c r="L24" s="42">
        <v>142.69999694824199</v>
      </c>
      <c r="M24" s="44">
        <v>5.3914352886448302E-2</v>
      </c>
      <c r="N24" s="44">
        <v>5.2511187696452556E-2</v>
      </c>
      <c r="O24" s="42">
        <v>1985336</v>
      </c>
      <c r="P24" s="42">
        <v>7.0326618850231198E-2</v>
      </c>
      <c r="Q24" s="42">
        <v>3616.10009765625</v>
      </c>
      <c r="R24" s="42">
        <v>153.60000610351599</v>
      </c>
      <c r="S24" s="42">
        <v>3462.5</v>
      </c>
      <c r="T24" s="42">
        <v>4.2476702481508297E-2</v>
      </c>
      <c r="U24" s="42">
        <v>89.900001525878906</v>
      </c>
      <c r="V24" s="43">
        <v>19964.720703125</v>
      </c>
      <c r="W24" s="44">
        <v>0.3420371098786199</v>
      </c>
      <c r="X24" s="44">
        <v>0.29418869083379395</v>
      </c>
      <c r="Y24" s="42">
        <v>62</v>
      </c>
      <c r="Z24" s="42">
        <v>592681</v>
      </c>
      <c r="AA24" s="41">
        <v>44510.5</v>
      </c>
      <c r="AB24" s="44">
        <v>8.1198276813509773E-2</v>
      </c>
      <c r="AC24" s="44">
        <v>7.8069941646696908E-2</v>
      </c>
    </row>
    <row r="25" spans="1:29">
      <c r="A25" s="30">
        <v>39447</v>
      </c>
      <c r="B25" s="41">
        <v>2007</v>
      </c>
      <c r="C25" s="42">
        <v>320000</v>
      </c>
      <c r="D25" s="42">
        <v>10106700</v>
      </c>
      <c r="E25" s="42">
        <v>901100</v>
      </c>
      <c r="F25" s="42">
        <v>8.9158676564693506E-2</v>
      </c>
      <c r="G25" s="42">
        <v>1.2442551553249401E-2</v>
      </c>
      <c r="H25" s="42">
        <v>169700</v>
      </c>
      <c r="I25" s="42">
        <v>138.69999694824199</v>
      </c>
      <c r="J25" s="44">
        <v>0.1406249892162641</v>
      </c>
      <c r="K25" s="44">
        <v>0.131576348334485</v>
      </c>
      <c r="L25" s="42">
        <v>189.60000610351599</v>
      </c>
      <c r="M25" s="44">
        <v>0.32866159886664104</v>
      </c>
      <c r="N25" s="44">
        <v>0.28417211891550098</v>
      </c>
      <c r="O25" s="42">
        <v>2113685</v>
      </c>
      <c r="P25" s="42">
        <v>6.4648501574993106E-2</v>
      </c>
      <c r="Q25" s="42">
        <v>3631.30004882813</v>
      </c>
      <c r="R25" s="42">
        <v>118.199996948242</v>
      </c>
      <c r="S25" s="42">
        <v>3513.10009765625</v>
      </c>
      <c r="T25" s="42">
        <v>3.2550327479839297E-2</v>
      </c>
      <c r="U25" s="42">
        <v>50.599998474121101</v>
      </c>
      <c r="V25" s="43">
        <v>27812.650390625</v>
      </c>
      <c r="W25" s="44">
        <v>0.39308988110570442</v>
      </c>
      <c r="X25" s="44">
        <v>0.33152421612294614</v>
      </c>
      <c r="Y25" s="42">
        <v>84</v>
      </c>
      <c r="Z25" s="42">
        <v>651606.25</v>
      </c>
      <c r="AA25" s="41">
        <v>58925.25</v>
      </c>
      <c r="AB25" s="44">
        <v>9.9421526925951742E-2</v>
      </c>
      <c r="AC25" s="44">
        <v>9.4784156865742999E-2</v>
      </c>
    </row>
    <row r="26" spans="1:29">
      <c r="A26" s="30">
        <v>39813</v>
      </c>
      <c r="B26" s="41">
        <v>2008</v>
      </c>
      <c r="C26" s="42">
        <v>341100</v>
      </c>
      <c r="D26" s="42">
        <v>10392300</v>
      </c>
      <c r="E26" s="42">
        <v>873000</v>
      </c>
      <c r="F26" s="42">
        <v>8.4004506468772902E-2</v>
      </c>
      <c r="G26" s="42">
        <v>-5.1541700959206044E-3</v>
      </c>
      <c r="H26" s="42">
        <v>345100</v>
      </c>
      <c r="I26" s="42">
        <v>157.69999694824199</v>
      </c>
      <c r="J26" s="44">
        <v>0.13698630438391524</v>
      </c>
      <c r="K26" s="44">
        <v>0.12838116929912019</v>
      </c>
      <c r="L26" s="42">
        <v>175</v>
      </c>
      <c r="M26" s="44">
        <v>-7.7004249121937374E-2</v>
      </c>
      <c r="N26" s="44">
        <v>-8.0130648088946904E-2</v>
      </c>
      <c r="O26" s="42">
        <v>2158662</v>
      </c>
      <c r="P26" s="42">
        <v>2.1278951317071901E-2</v>
      </c>
      <c r="Q26" s="42">
        <v>3647.19995117188</v>
      </c>
      <c r="R26" s="42">
        <v>140.5</v>
      </c>
      <c r="S26" s="42">
        <v>3506.69995117188</v>
      </c>
      <c r="T26" s="42">
        <v>3.8522701710462598E-2</v>
      </c>
      <c r="U26" s="42">
        <v>-6.4000000953674299</v>
      </c>
      <c r="V26" s="43">
        <v>14387.48046875</v>
      </c>
      <c r="W26" s="44">
        <v>-0.48270012865801215</v>
      </c>
      <c r="X26" s="44">
        <v>-0.65913255068333487</v>
      </c>
      <c r="Y26" s="42">
        <v>49</v>
      </c>
      <c r="Z26" s="42">
        <v>710766</v>
      </c>
      <c r="AA26" s="41">
        <v>59159.75</v>
      </c>
      <c r="AB26" s="44">
        <v>9.0790642354949824E-2</v>
      </c>
      <c r="AC26" s="44">
        <v>8.6902793253333249E-2</v>
      </c>
    </row>
    <row r="27" spans="1:29">
      <c r="A27" s="30">
        <v>40178</v>
      </c>
      <c r="B27" s="41">
        <v>2009</v>
      </c>
      <c r="C27" s="42">
        <v>151000</v>
      </c>
      <c r="D27" s="42">
        <v>10529000</v>
      </c>
      <c r="E27" s="42">
        <v>1082800</v>
      </c>
      <c r="F27" s="42">
        <v>0.102839775383472</v>
      </c>
      <c r="G27" s="42">
        <v>1.8835268914699096E-2</v>
      </c>
      <c r="H27" s="42">
        <v>-101000</v>
      </c>
      <c r="I27" s="42">
        <v>136.60000610351599</v>
      </c>
      <c r="J27" s="44">
        <v>-0.13379829583415359</v>
      </c>
      <c r="K27" s="44">
        <v>-0.14363748279896701</v>
      </c>
      <c r="L27" s="42">
        <v>203</v>
      </c>
      <c r="M27" s="44">
        <v>0.15999999999999992</v>
      </c>
      <c r="N27" s="44">
        <v>0.14842000511827322</v>
      </c>
      <c r="O27" s="42">
        <v>2105579</v>
      </c>
      <c r="P27" s="42">
        <v>-2.4590695276856402E-2</v>
      </c>
      <c r="Q27" s="42">
        <v>3632.19995117188</v>
      </c>
      <c r="R27" s="42">
        <v>171.39999389648401</v>
      </c>
      <c r="S27" s="42">
        <v>3460.80004882813</v>
      </c>
      <c r="T27" s="42">
        <v>4.7189030796289402E-2</v>
      </c>
      <c r="U27" s="42">
        <v>-45.900001525878899</v>
      </c>
      <c r="V27" s="43">
        <v>21496.619140625</v>
      </c>
      <c r="W27" s="44">
        <v>0.49411977915912675</v>
      </c>
      <c r="X27" s="44">
        <v>0.4015372569635226</v>
      </c>
      <c r="Y27" s="42">
        <v>73</v>
      </c>
      <c r="Z27" s="42">
        <v>772253</v>
      </c>
      <c r="AA27" s="41">
        <v>61487</v>
      </c>
      <c r="AB27" s="44">
        <v>8.6508077201216782E-2</v>
      </c>
      <c r="AC27" s="44">
        <v>8.2968954834175518E-2</v>
      </c>
    </row>
    <row r="28" spans="1:29">
      <c r="A28" s="30">
        <v>40543</v>
      </c>
      <c r="B28" s="41">
        <v>2010</v>
      </c>
      <c r="C28" s="42">
        <v>124100</v>
      </c>
      <c r="D28" s="42">
        <v>10689000</v>
      </c>
      <c r="E28" s="42">
        <v>859700</v>
      </c>
      <c r="F28" s="42">
        <v>8.0428481101989704E-2</v>
      </c>
      <c r="G28" s="42">
        <v>-2.2411294281482294E-2</v>
      </c>
      <c r="H28" s="42">
        <v>339100</v>
      </c>
      <c r="I28" s="42">
        <v>154.30000305175801</v>
      </c>
      <c r="J28" s="44">
        <v>0.12957537450495349</v>
      </c>
      <c r="K28" s="44">
        <v>0.12184178732883894</v>
      </c>
      <c r="L28" s="42">
        <v>253.80000305175801</v>
      </c>
      <c r="M28" s="44">
        <v>0.25024632045201001</v>
      </c>
      <c r="N28" s="44">
        <v>0.22334058826276321</v>
      </c>
      <c r="O28" s="42">
        <v>2248078</v>
      </c>
      <c r="P28" s="42">
        <v>6.7676872014999404E-2</v>
      </c>
      <c r="Q28" s="42">
        <v>3650.39990234375</v>
      </c>
      <c r="R28" s="42">
        <v>134.60000610351599</v>
      </c>
      <c r="S28" s="42">
        <v>3515.80004882813</v>
      </c>
      <c r="T28" s="42">
        <v>3.6872670054435702E-2</v>
      </c>
      <c r="U28" s="42">
        <v>55</v>
      </c>
      <c r="V28" s="43">
        <v>22999.33984375</v>
      </c>
      <c r="W28" s="44">
        <v>6.9904978698957843E-2</v>
      </c>
      <c r="X28" s="44">
        <v>6.7569839576176391E-2</v>
      </c>
      <c r="Y28" s="42">
        <v>113</v>
      </c>
      <c r="Z28" s="42">
        <v>863762</v>
      </c>
      <c r="AA28" s="41">
        <v>91509</v>
      </c>
      <c r="AB28" s="44">
        <v>0.1184961405135363</v>
      </c>
      <c r="AC28" s="44">
        <v>0.11198505135070931</v>
      </c>
    </row>
    <row r="29" spans="1:29">
      <c r="A29" s="30">
        <v>40908</v>
      </c>
      <c r="B29" s="41">
        <v>2011</v>
      </c>
      <c r="C29" s="42">
        <v>155200</v>
      </c>
      <c r="D29" s="42">
        <v>10782100</v>
      </c>
      <c r="E29" s="42">
        <v>700300</v>
      </c>
      <c r="F29" s="42">
        <v>6.4950242638587993E-2</v>
      </c>
      <c r="G29" s="42">
        <v>-1.5478238463401711E-2</v>
      </c>
      <c r="H29" s="42">
        <v>285400</v>
      </c>
      <c r="I29" s="42">
        <v>179.39999389648401</v>
      </c>
      <c r="J29" s="44">
        <v>0.16267006058519984</v>
      </c>
      <c r="K29" s="44">
        <v>0.1507191364556702</v>
      </c>
      <c r="L29" s="42">
        <v>304.39999389648398</v>
      </c>
      <c r="M29" s="44">
        <v>0.19936954387824413</v>
      </c>
      <c r="N29" s="44">
        <v>0.18179603863200761</v>
      </c>
      <c r="O29" s="42">
        <v>2356315</v>
      </c>
      <c r="P29" s="42">
        <v>4.8146460205316502E-2</v>
      </c>
      <c r="Q29" s="42">
        <v>3731.39990234375</v>
      </c>
      <c r="R29" s="42">
        <v>116.59999847412099</v>
      </c>
      <c r="S29" s="42">
        <v>3614.80004882813</v>
      </c>
      <c r="T29" s="42">
        <v>3.12483254820108E-2</v>
      </c>
      <c r="U29" s="42">
        <v>99</v>
      </c>
      <c r="V29" s="43">
        <v>18434.390625</v>
      </c>
      <c r="W29" s="44">
        <v>-0.19848174990076994</v>
      </c>
      <c r="X29" s="44">
        <v>-0.2212475372613423</v>
      </c>
      <c r="Y29" s="42">
        <v>101</v>
      </c>
      <c r="Z29" s="42">
        <v>956392</v>
      </c>
      <c r="AA29" s="41">
        <v>92630</v>
      </c>
      <c r="AB29" s="44">
        <v>0.10724018884831699</v>
      </c>
      <c r="AC29" s="44">
        <v>0.10187060295402152</v>
      </c>
    </row>
    <row r="30" spans="1:29">
      <c r="A30" s="30">
        <v>41274</v>
      </c>
      <c r="B30" s="41">
        <v>2012</v>
      </c>
      <c r="C30" s="42">
        <v>135700</v>
      </c>
      <c r="D30" s="42">
        <v>10891100</v>
      </c>
      <c r="E30" s="42">
        <v>652400</v>
      </c>
      <c r="F30" s="42">
        <v>5.9902120381593697E-2</v>
      </c>
      <c r="G30" s="42">
        <v>-5.048122256994296E-3</v>
      </c>
      <c r="H30" s="42">
        <v>181600</v>
      </c>
      <c r="I30" s="42">
        <v>193.19999694824199</v>
      </c>
      <c r="J30" s="44">
        <v>7.6923096551055448E-2</v>
      </c>
      <c r="K30" s="44">
        <v>7.4107990379701769E-2</v>
      </c>
      <c r="L30" s="42">
        <v>371.70001220703102</v>
      </c>
      <c r="M30" s="44">
        <v>0.22109073475682628</v>
      </c>
      <c r="N30" s="44">
        <v>0.19974450420773218</v>
      </c>
      <c r="O30" s="42">
        <v>2396379</v>
      </c>
      <c r="P30" s="42">
        <v>1.7002820968627898E-2</v>
      </c>
      <c r="Q30" s="42">
        <v>3789.80004882813</v>
      </c>
      <c r="R30" s="42">
        <v>116.59999847412099</v>
      </c>
      <c r="S30" s="42">
        <v>3673.19995117188</v>
      </c>
      <c r="T30" s="42">
        <v>3.0766794458031699E-2</v>
      </c>
      <c r="U30" s="42">
        <v>58.400001525878899</v>
      </c>
      <c r="V30" s="43">
        <v>22666.58984375</v>
      </c>
      <c r="W30" s="44">
        <v>0.22958172607075267</v>
      </c>
      <c r="X30" s="44">
        <v>0.20667405144569784</v>
      </c>
      <c r="Y30" s="42">
        <v>64</v>
      </c>
      <c r="Z30" s="42">
        <v>1044644</v>
      </c>
      <c r="AA30" s="41">
        <v>88252</v>
      </c>
      <c r="AB30" s="44">
        <v>9.2275970522547324E-2</v>
      </c>
      <c r="AC30" s="44">
        <v>8.8263565653070863E-2</v>
      </c>
    </row>
    <row r="31" spans="1:29">
      <c r="A31" s="30">
        <v>41639</v>
      </c>
      <c r="B31" s="41">
        <v>2013</v>
      </c>
      <c r="C31" s="42">
        <v>122700</v>
      </c>
      <c r="D31" s="42">
        <v>10983200</v>
      </c>
      <c r="E31" s="42">
        <v>764300</v>
      </c>
      <c r="F31" s="42">
        <v>6.9588094949722304E-2</v>
      </c>
      <c r="G31" s="42">
        <v>9.6859745681286066E-3</v>
      </c>
      <c r="H31" s="42">
        <v>-17100</v>
      </c>
      <c r="I31" s="42">
        <v>208.10000610351599</v>
      </c>
      <c r="J31" s="44">
        <v>7.7122201814866953E-2</v>
      </c>
      <c r="K31" s="44">
        <v>7.4292856746745767E-2</v>
      </c>
      <c r="L31" s="42">
        <v>414.10000610351602</v>
      </c>
      <c r="M31" s="44">
        <v>0.11407046678510424</v>
      </c>
      <c r="N31" s="44">
        <v>0.10802039514646333</v>
      </c>
      <c r="O31" s="42">
        <v>2470704</v>
      </c>
      <c r="P31" s="42">
        <v>3.1015545129776001E-2</v>
      </c>
      <c r="Q31" s="42">
        <v>3857.80004882813</v>
      </c>
      <c r="R31" s="42">
        <v>118.5</v>
      </c>
      <c r="S31" s="42">
        <v>3739.30004882813</v>
      </c>
      <c r="T31" s="42">
        <v>3.0716989189386399E-2</v>
      </c>
      <c r="U31" s="42">
        <v>66.099998474121094</v>
      </c>
      <c r="V31" s="43">
        <v>23306.390625</v>
      </c>
      <c r="W31" s="44">
        <v>2.8226600722049744E-2</v>
      </c>
      <c r="X31" s="44">
        <v>2.7835571460080272E-2</v>
      </c>
      <c r="Y31" s="42">
        <v>110</v>
      </c>
      <c r="Z31" s="42">
        <v>1162931</v>
      </c>
      <c r="AA31" s="41">
        <v>118287</v>
      </c>
      <c r="AB31" s="44">
        <v>0.11323187612239183</v>
      </c>
      <c r="AC31" s="44">
        <v>0.10726738493659409</v>
      </c>
    </row>
    <row r="32" spans="1:29">
      <c r="A32" s="30">
        <v>42004</v>
      </c>
      <c r="B32" s="41">
        <v>2014</v>
      </c>
      <c r="C32" s="42">
        <v>103600</v>
      </c>
      <c r="D32" s="42">
        <v>11060700</v>
      </c>
      <c r="E32" s="42">
        <v>692900</v>
      </c>
      <c r="F32" s="42">
        <v>6.2645219266414601E-2</v>
      </c>
      <c r="G32" s="42">
        <v>-6.9428756833077032E-3</v>
      </c>
      <c r="H32" s="42">
        <v>153400</v>
      </c>
      <c r="I32" s="42">
        <v>217.69999694824199</v>
      </c>
      <c r="J32" s="44">
        <v>4.6131622119946591E-2</v>
      </c>
      <c r="K32" s="44">
        <v>4.5099191493006174E-2</v>
      </c>
      <c r="L32" s="42">
        <v>428.70001220703102</v>
      </c>
      <c r="M32" s="44">
        <v>3.5257198474576423E-2</v>
      </c>
      <c r="N32" s="44">
        <v>3.4649896787707385E-2</v>
      </c>
      <c r="O32" s="42">
        <v>2538956</v>
      </c>
      <c r="P32" s="42">
        <v>2.7624515816569301E-2</v>
      </c>
      <c r="Q32" s="42">
        <v>3895.30004882813</v>
      </c>
      <c r="R32" s="42">
        <v>122.59999847412099</v>
      </c>
      <c r="S32" s="42">
        <v>3772.69995117188</v>
      </c>
      <c r="T32" s="42">
        <v>3.1473826617002501E-2</v>
      </c>
      <c r="U32" s="42">
        <v>33.400001525878899</v>
      </c>
      <c r="V32" s="43">
        <v>23605.0390625</v>
      </c>
      <c r="W32" s="44">
        <v>1.2814014932867712E-2</v>
      </c>
      <c r="X32" s="44">
        <v>1.2732610120946713E-2</v>
      </c>
      <c r="Y32" s="42">
        <v>122</v>
      </c>
      <c r="Z32" s="42">
        <v>1272693</v>
      </c>
      <c r="AA32" s="41">
        <v>109762</v>
      </c>
      <c r="AB32" s="44">
        <v>9.438393163480896E-2</v>
      </c>
      <c r="AC32" s="44">
        <v>9.0191585427127685E-2</v>
      </c>
    </row>
    <row r="33" spans="1:29">
      <c r="A33" s="30">
        <v>42369</v>
      </c>
      <c r="B33" s="41">
        <v>2015</v>
      </c>
      <c r="C33" s="42">
        <v>164500</v>
      </c>
      <c r="D33" s="42">
        <v>11283200</v>
      </c>
      <c r="E33" s="42">
        <v>898500</v>
      </c>
      <c r="F33" s="42">
        <v>7.9631663858890506E-2</v>
      </c>
      <c r="G33" s="42">
        <v>1.6986444592475905E-2</v>
      </c>
      <c r="H33" s="42">
        <v>27300</v>
      </c>
      <c r="I33" s="42">
        <v>230.19999694824199</v>
      </c>
      <c r="J33" s="44">
        <v>5.7418466583496919E-2</v>
      </c>
      <c r="K33" s="44">
        <v>5.5830528808476339E-2</v>
      </c>
      <c r="L33" s="42">
        <v>457</v>
      </c>
      <c r="M33" s="44">
        <v>6.6013498920317604E-2</v>
      </c>
      <c r="N33" s="44">
        <v>6.3925988815743684E-2</v>
      </c>
      <c r="O33" s="42">
        <v>2599581</v>
      </c>
      <c r="P33" s="42">
        <v>2.3877924308180799E-2</v>
      </c>
      <c r="Q33" s="42">
        <v>3903.89990234375</v>
      </c>
      <c r="R33" s="42">
        <v>123.59999847412099</v>
      </c>
      <c r="S33" s="42">
        <v>3780.30004882813</v>
      </c>
      <c r="T33" s="42">
        <v>3.1660646200180102E-2</v>
      </c>
      <c r="U33" s="42">
        <v>7.5999999046325701</v>
      </c>
      <c r="V33" s="43">
        <v>21914.400390625</v>
      </c>
      <c r="W33" s="44">
        <v>-7.162193917148918E-2</v>
      </c>
      <c r="X33" s="44">
        <v>-7.4316236023816873E-2</v>
      </c>
      <c r="Y33" s="42">
        <v>138</v>
      </c>
      <c r="Z33" s="42">
        <v>1288666</v>
      </c>
      <c r="AA33" s="41">
        <v>15973</v>
      </c>
      <c r="AB33" s="44">
        <v>1.2550552254157132E-2</v>
      </c>
      <c r="AC33" s="44">
        <v>1.2472446904442403E-2</v>
      </c>
    </row>
    <row r="34" spans="1:29">
      <c r="A34" s="30">
        <v>42735</v>
      </c>
      <c r="B34" s="41">
        <v>2016</v>
      </c>
      <c r="C34" s="42">
        <v>153100</v>
      </c>
      <c r="D34" s="42">
        <v>11530000</v>
      </c>
      <c r="E34" s="42">
        <v>946300</v>
      </c>
      <c r="F34" s="42">
        <v>8.2072854042053195E-2</v>
      </c>
      <c r="G34" s="42">
        <v>2.4411901831626892E-3</v>
      </c>
      <c r="H34" s="42">
        <v>98100</v>
      </c>
      <c r="I34" s="42">
        <v>234</v>
      </c>
      <c r="J34" s="44">
        <v>1.6507398358534209E-2</v>
      </c>
      <c r="K34" s="44">
        <v>1.6372632326904432E-2</v>
      </c>
      <c r="L34" s="42">
        <v>434.29998779296898</v>
      </c>
      <c r="M34" s="44">
        <v>-4.9671799140111661E-2</v>
      </c>
      <c r="N34" s="44">
        <v>-5.0947879460799449E-2</v>
      </c>
      <c r="O34" s="42">
        <v>2655977</v>
      </c>
      <c r="P34" s="42">
        <v>2.16942653059959E-2</v>
      </c>
      <c r="Q34" s="42">
        <v>3909.5</v>
      </c>
      <c r="R34" s="42">
        <v>122.40000152587901</v>
      </c>
      <c r="S34" s="42">
        <v>3787.10009765625</v>
      </c>
      <c r="T34" s="42">
        <v>3.13083529472351E-2</v>
      </c>
      <c r="U34" s="42">
        <v>6.8000001907348597</v>
      </c>
      <c r="V34" s="43">
        <v>22000.560546875</v>
      </c>
      <c r="W34" s="44">
        <v>3.931668433276414E-3</v>
      </c>
      <c r="X34" s="44">
        <v>3.9239596239902409E-3</v>
      </c>
      <c r="Y34" s="42">
        <v>126</v>
      </c>
      <c r="Z34" s="42">
        <v>1341223</v>
      </c>
      <c r="AA34" s="41">
        <v>52557</v>
      </c>
      <c r="AB34" s="44">
        <v>4.0784035584084721E-2</v>
      </c>
      <c r="AC34" s="44">
        <v>3.9974309497526228E-2</v>
      </c>
    </row>
    <row r="35" spans="1:29">
      <c r="A35" s="30">
        <v>43100</v>
      </c>
      <c r="B35" s="41">
        <v>2017</v>
      </c>
      <c r="C35" s="42">
        <v>198100</v>
      </c>
      <c r="D35" s="42">
        <v>11838200</v>
      </c>
      <c r="E35" s="42">
        <v>1119500</v>
      </c>
      <c r="F35" s="42">
        <v>9.4566740095615401E-2</v>
      </c>
      <c r="G35" s="42">
        <v>1.2493886053562206E-2</v>
      </c>
      <c r="H35" s="42">
        <v>23300</v>
      </c>
      <c r="I35" s="42">
        <v>245.69999694824199</v>
      </c>
      <c r="J35" s="44">
        <v>4.9999986958298992E-2</v>
      </c>
      <c r="K35" s="44">
        <v>4.8790151748764297E-2</v>
      </c>
      <c r="L35" s="42">
        <v>511.10000610351602</v>
      </c>
      <c r="M35" s="44">
        <v>0.17683633541145216</v>
      </c>
      <c r="N35" s="44">
        <v>0.16282976628274992</v>
      </c>
      <c r="O35" s="42">
        <v>2756666</v>
      </c>
      <c r="P35" s="42">
        <v>3.7910342216491699E-2</v>
      </c>
      <c r="Q35" s="42">
        <v>3950.19995117188</v>
      </c>
      <c r="R35" s="42">
        <v>109.800003051758</v>
      </c>
      <c r="S35" s="42">
        <v>3840.39990234375</v>
      </c>
      <c r="T35" s="42">
        <v>2.7796061709523201E-2</v>
      </c>
      <c r="U35" s="42">
        <v>53.299999237060497</v>
      </c>
      <c r="V35" s="43">
        <v>29919.150390625</v>
      </c>
      <c r="W35" s="44">
        <v>0.35992673127025254</v>
      </c>
      <c r="X35" s="44">
        <v>0.30743082423071022</v>
      </c>
      <c r="Y35" s="42">
        <v>174</v>
      </c>
      <c r="Z35" s="42">
        <v>1383946</v>
      </c>
      <c r="AA35" s="41">
        <v>42723</v>
      </c>
      <c r="AB35" s="44">
        <v>3.1853763319000583E-2</v>
      </c>
      <c r="AC35" s="44">
        <v>3.1356954808393504E-2</v>
      </c>
    </row>
    <row r="36" spans="1:29">
      <c r="A36" s="30">
        <v>43465</v>
      </c>
      <c r="B36" s="41">
        <v>2018</v>
      </c>
      <c r="C36" s="42">
        <v>179200</v>
      </c>
      <c r="D36" s="42">
        <v>12053300</v>
      </c>
      <c r="E36" s="42">
        <v>1032100</v>
      </c>
      <c r="F36" s="42">
        <v>8.5628002882003798E-2</v>
      </c>
      <c r="G36" s="42">
        <v>-8.9387372136116028E-3</v>
      </c>
      <c r="H36" s="42">
        <v>265800</v>
      </c>
      <c r="I36" s="42">
        <v>256.39999389648398</v>
      </c>
      <c r="J36" s="44">
        <v>4.3549031669284144E-2</v>
      </c>
      <c r="K36" s="44">
        <v>4.2627434135384265E-2</v>
      </c>
      <c r="L36" s="42">
        <v>576.90002441406295</v>
      </c>
      <c r="M36" s="44">
        <v>0.12874196346070876</v>
      </c>
      <c r="N36" s="44">
        <v>0.12110370586608946</v>
      </c>
      <c r="O36" s="42">
        <v>2835161</v>
      </c>
      <c r="P36" s="42">
        <v>2.8474614024162299E-2</v>
      </c>
      <c r="Q36" s="42">
        <v>3973.39990234375</v>
      </c>
      <c r="R36" s="42">
        <v>105.699996948242</v>
      </c>
      <c r="S36" s="42">
        <v>3867.69995117188</v>
      </c>
      <c r="T36" s="42">
        <v>2.6601903140544898E-2</v>
      </c>
      <c r="U36" s="42">
        <v>27.299999237060501</v>
      </c>
      <c r="V36" s="43">
        <v>25845.69921875</v>
      </c>
      <c r="W36" s="44">
        <v>-0.13614862449942411</v>
      </c>
      <c r="X36" s="44">
        <v>-0.14635454407161883</v>
      </c>
      <c r="Y36" s="42">
        <v>218</v>
      </c>
      <c r="Z36" s="42">
        <v>1400950</v>
      </c>
      <c r="AA36" s="41">
        <v>17004</v>
      </c>
      <c r="AB36" s="44">
        <v>1.2286606558348456E-2</v>
      </c>
      <c r="AC36" s="44">
        <v>1.2211738831049998E-2</v>
      </c>
    </row>
    <row r="37" spans="1:29">
      <c r="A37" s="30">
        <v>43830</v>
      </c>
      <c r="B37" s="41">
        <v>2019</v>
      </c>
      <c r="C37" s="42">
        <v>266900</v>
      </c>
      <c r="D37" s="42">
        <v>12313800</v>
      </c>
      <c r="E37" s="42">
        <v>1103900</v>
      </c>
      <c r="F37" s="42">
        <v>8.96473899483681E-2</v>
      </c>
      <c r="G37" s="42">
        <v>4.0193870663643022E-3</v>
      </c>
      <c r="H37" s="42">
        <v>147000</v>
      </c>
      <c r="I37" s="42">
        <v>259.10000610351602</v>
      </c>
      <c r="J37" s="44">
        <v>1.05304690768524E-2</v>
      </c>
      <c r="K37" s="44">
        <v>1.04754098828178E-2</v>
      </c>
      <c r="L37" s="42">
        <v>517.40002441406295</v>
      </c>
      <c r="M37" s="44">
        <v>-0.1031374544669712</v>
      </c>
      <c r="N37" s="44">
        <v>-0.10885266664426575</v>
      </c>
      <c r="O37" s="42">
        <v>2799736</v>
      </c>
      <c r="P37" s="42">
        <v>-1.24948816373944E-2</v>
      </c>
      <c r="Q37" s="42">
        <v>3941.80004882813</v>
      </c>
      <c r="R37" s="42">
        <v>124</v>
      </c>
      <c r="S37" s="42">
        <v>3817.80004882813</v>
      </c>
      <c r="T37" s="42">
        <v>3.1457711011171299E-2</v>
      </c>
      <c r="U37" s="42">
        <v>-49.900001525878899</v>
      </c>
      <c r="V37" s="43">
        <v>28189.75</v>
      </c>
      <c r="W37" s="44">
        <v>9.0694036226711461E-2</v>
      </c>
      <c r="X37" s="44">
        <v>8.6814224097427617E-2</v>
      </c>
      <c r="Y37" s="42">
        <v>183</v>
      </c>
      <c r="Z37" s="42">
        <v>1380185</v>
      </c>
      <c r="AA37" s="41">
        <v>-20765</v>
      </c>
      <c r="AB37" s="44">
        <v>-1.4822085013740716E-2</v>
      </c>
      <c r="AC37" s="44">
        <v>-1.4933029769130052E-2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F37"/>
  <sheetViews>
    <sheetView workbookViewId="0"/>
  </sheetViews>
  <sheetFormatPr defaultRowHeight="12"/>
  <cols>
    <col min="1" max="1" width="10.7109375" style="31" bestFit="1" customWidth="1"/>
    <col min="2" max="8" width="9.140625" style="31"/>
    <col min="9" max="11" width="10" style="31" customWidth="1"/>
    <col min="12" max="12" width="9.140625" style="31"/>
    <col min="13" max="14" width="10" style="31" customWidth="1"/>
    <col min="15" max="15" width="11.7109375" style="31" customWidth="1"/>
    <col min="16" max="21" width="9.140625" style="31"/>
    <col min="22" max="22" width="10.140625" style="31" bestFit="1" customWidth="1"/>
    <col min="23" max="16384" width="9.140625" style="31"/>
  </cols>
  <sheetData>
    <row r="1" spans="1:32" s="29" customFormat="1" ht="60">
      <c r="A1" s="29" t="s">
        <v>87</v>
      </c>
      <c r="B1" s="29" t="s">
        <v>86</v>
      </c>
      <c r="C1" s="29" t="s">
        <v>251</v>
      </c>
      <c r="D1" s="29" t="s">
        <v>252</v>
      </c>
      <c r="E1" s="29" t="s">
        <v>253</v>
      </c>
      <c r="F1" s="29" t="s">
        <v>239</v>
      </c>
      <c r="G1" s="39" t="s">
        <v>250</v>
      </c>
      <c r="H1" s="38" t="s">
        <v>238</v>
      </c>
      <c r="I1" s="29" t="s">
        <v>237</v>
      </c>
      <c r="J1" s="39" t="s">
        <v>245</v>
      </c>
      <c r="K1" s="39" t="s">
        <v>241</v>
      </c>
      <c r="L1" s="29" t="s">
        <v>236</v>
      </c>
      <c r="M1" s="39" t="s">
        <v>246</v>
      </c>
      <c r="N1" s="39" t="s">
        <v>242</v>
      </c>
      <c r="O1" s="40" t="s">
        <v>235</v>
      </c>
      <c r="P1" s="38" t="s">
        <v>247</v>
      </c>
      <c r="Q1" s="29" t="s">
        <v>92</v>
      </c>
      <c r="R1" s="29" t="s">
        <v>93</v>
      </c>
      <c r="S1" s="29" t="s">
        <v>94</v>
      </c>
      <c r="T1" s="38" t="s">
        <v>234</v>
      </c>
      <c r="U1" s="38" t="s">
        <v>233</v>
      </c>
      <c r="V1" s="29" t="s">
        <v>232</v>
      </c>
      <c r="W1" s="39" t="s">
        <v>248</v>
      </c>
      <c r="X1" s="39" t="s">
        <v>240</v>
      </c>
      <c r="Y1" s="29" t="s">
        <v>25</v>
      </c>
      <c r="Z1" s="29" t="s">
        <v>81</v>
      </c>
      <c r="AA1" s="39" t="s">
        <v>243</v>
      </c>
      <c r="AB1" s="39" t="s">
        <v>249</v>
      </c>
      <c r="AC1" s="39" t="s">
        <v>244</v>
      </c>
      <c r="AD1" s="39" t="s">
        <v>292</v>
      </c>
      <c r="AE1" s="39" t="s">
        <v>287</v>
      </c>
      <c r="AF1" s="39" t="s">
        <v>291</v>
      </c>
    </row>
    <row r="2" spans="1:32">
      <c r="A2" s="30">
        <v>31047</v>
      </c>
      <c r="B2" s="41">
        <v>1984</v>
      </c>
      <c r="I2" s="42">
        <v>40.599998474121101</v>
      </c>
      <c r="J2" s="42"/>
      <c r="K2" s="42"/>
      <c r="O2" s="42">
        <v>700103</v>
      </c>
      <c r="P2" s="42">
        <v>9.9737830460071605E-2</v>
      </c>
      <c r="Q2" s="42">
        <v>2619.19995117188</v>
      </c>
      <c r="R2" s="42">
        <v>106.40000152587901</v>
      </c>
      <c r="S2" s="42">
        <v>2512.80004882813</v>
      </c>
      <c r="T2" s="42">
        <v>4.0623091161251103E-2</v>
      </c>
      <c r="U2" s="42">
        <v>60.5</v>
      </c>
      <c r="V2" s="43">
        <v>1200.3800000000001</v>
      </c>
      <c r="W2" s="44">
        <v>0.37195693418977305</v>
      </c>
      <c r="X2" s="44">
        <v>0.31623813973653675</v>
      </c>
      <c r="Z2" s="42">
        <v>131107.75</v>
      </c>
    </row>
    <row r="3" spans="1:32">
      <c r="A3" s="30">
        <v>31412</v>
      </c>
      <c r="B3" s="41">
        <v>1985</v>
      </c>
      <c r="C3" s="42">
        <v>308200</v>
      </c>
      <c r="D3" s="42">
        <v>4375800</v>
      </c>
      <c r="E3" s="42">
        <v>484000</v>
      </c>
      <c r="F3" s="42">
        <v>0.11060834676027299</v>
      </c>
      <c r="G3" s="42"/>
      <c r="H3" s="42">
        <v>385000</v>
      </c>
      <c r="I3" s="42">
        <v>45.799999237060497</v>
      </c>
      <c r="J3" s="44">
        <v>0.12807884133921665</v>
      </c>
      <c r="K3" s="44">
        <v>0.12051604543760921</v>
      </c>
      <c r="O3" s="42">
        <v>705403</v>
      </c>
      <c r="P3" s="42">
        <v>7.5703146867454104E-3</v>
      </c>
      <c r="Q3" s="42">
        <v>2644.10009765625</v>
      </c>
      <c r="R3" s="42">
        <v>87.300003051757798</v>
      </c>
      <c r="S3" s="42">
        <v>2556.80004882813</v>
      </c>
      <c r="T3" s="42">
        <v>3.30169051885605E-2</v>
      </c>
      <c r="U3" s="42">
        <v>44</v>
      </c>
      <c r="V3" s="43">
        <v>1752.45</v>
      </c>
      <c r="W3" s="44">
        <v>0.45991269431346726</v>
      </c>
      <c r="X3" s="44">
        <v>0.37837663551681516</v>
      </c>
      <c r="Z3" s="42">
        <v>146492.75</v>
      </c>
      <c r="AA3" s="41">
        <v>15385</v>
      </c>
      <c r="AB3" s="44">
        <v>0.11734622857916488</v>
      </c>
      <c r="AC3" s="44">
        <v>0.11095643497626706</v>
      </c>
      <c r="AD3" s="42"/>
      <c r="AE3" s="42"/>
      <c r="AF3" s="42"/>
    </row>
    <row r="4" spans="1:32">
      <c r="A4" s="30">
        <v>31777</v>
      </c>
      <c r="B4" s="41">
        <v>1986</v>
      </c>
      <c r="C4" s="42">
        <v>46100</v>
      </c>
      <c r="D4" s="42">
        <v>4414200</v>
      </c>
      <c r="E4" s="42">
        <v>266400</v>
      </c>
      <c r="F4" s="42">
        <v>6.0350686311721802E-2</v>
      </c>
      <c r="G4" s="42">
        <v>-5.0257660448551192E-2</v>
      </c>
      <c r="H4" s="42">
        <v>256000</v>
      </c>
      <c r="I4" s="42">
        <v>54.400001525878899</v>
      </c>
      <c r="J4" s="44">
        <v>0.18777297886632804</v>
      </c>
      <c r="K4" s="44">
        <v>0.17208010744906962</v>
      </c>
      <c r="L4" s="42">
        <v>32.900001525878899</v>
      </c>
      <c r="M4" s="42"/>
      <c r="N4" s="42"/>
      <c r="O4" s="42">
        <v>783393</v>
      </c>
      <c r="P4" s="42">
        <v>0.110560916364193</v>
      </c>
      <c r="Q4" s="42">
        <v>2719.39990234375</v>
      </c>
      <c r="R4" s="42">
        <v>58.900001525878899</v>
      </c>
      <c r="S4" s="42">
        <v>2660.5</v>
      </c>
      <c r="T4" s="42">
        <v>2.1659189835190801E-2</v>
      </c>
      <c r="U4" s="42">
        <v>103.699996948242</v>
      </c>
      <c r="V4" s="43">
        <v>2568.30004882813</v>
      </c>
      <c r="W4" s="44">
        <v>0.46554826033731622</v>
      </c>
      <c r="X4" s="44">
        <v>0.38222941159713064</v>
      </c>
      <c r="Z4" s="42">
        <v>162743</v>
      </c>
      <c r="AA4" s="41">
        <v>16250.25</v>
      </c>
      <c r="AB4" s="44">
        <v>0.11092869783658243</v>
      </c>
      <c r="AC4" s="44">
        <v>0.10519633023306127</v>
      </c>
      <c r="AD4" s="42">
        <f>E4-E3</f>
        <v>-217600</v>
      </c>
      <c r="AE4" s="42">
        <v>7700</v>
      </c>
      <c r="AF4" s="199">
        <v>1.7443704408499842E-3</v>
      </c>
    </row>
    <row r="5" spans="1:32">
      <c r="A5" s="30">
        <v>32142</v>
      </c>
      <c r="B5" s="41">
        <v>1987</v>
      </c>
      <c r="C5" s="42">
        <v>247300</v>
      </c>
      <c r="D5" s="42">
        <v>4420400</v>
      </c>
      <c r="E5" s="42">
        <v>241100</v>
      </c>
      <c r="F5" s="42">
        <v>5.4542575031518901E-2</v>
      </c>
      <c r="G5" s="42">
        <v>-5.8081112802029003E-3</v>
      </c>
      <c r="H5" s="42">
        <v>269000</v>
      </c>
      <c r="I5" s="42">
        <v>74.400001525878906</v>
      </c>
      <c r="J5" s="44">
        <v>0.36764704851130769</v>
      </c>
      <c r="K5" s="44">
        <v>0.31309178043703012</v>
      </c>
      <c r="L5" s="42">
        <v>45.5</v>
      </c>
      <c r="M5" s="44">
        <v>0.38297865926267627</v>
      </c>
      <c r="N5" s="44">
        <v>0.32423962180628185</v>
      </c>
      <c r="O5" s="42">
        <v>888356</v>
      </c>
      <c r="P5" s="42">
        <v>0.13398511707782701</v>
      </c>
      <c r="Q5" s="42">
        <v>2782.89990234375</v>
      </c>
      <c r="R5" s="42">
        <v>47.700000762939503</v>
      </c>
      <c r="S5" s="42">
        <v>2735.19995117188</v>
      </c>
      <c r="T5" s="42">
        <v>1.7140392214059798E-2</v>
      </c>
      <c r="U5" s="42">
        <v>74.699996948242202</v>
      </c>
      <c r="V5" s="43">
        <v>2302.80004882813</v>
      </c>
      <c r="W5" s="44">
        <v>-0.10337577189282965</v>
      </c>
      <c r="X5" s="44">
        <v>-0.10911842542293508</v>
      </c>
      <c r="Z5" s="42">
        <v>184903</v>
      </c>
      <c r="AA5" s="41">
        <v>22160</v>
      </c>
      <c r="AB5" s="44">
        <v>0.13616561080968159</v>
      </c>
      <c r="AC5" s="44">
        <v>0.12765909383693322</v>
      </c>
      <c r="AD5" s="42">
        <f t="shared" ref="AD5:AD37" si="0">E5-E4</f>
        <v>-25300</v>
      </c>
      <c r="AE5" s="42">
        <v>3600</v>
      </c>
      <c r="AF5" s="199">
        <v>8.1440593611437876E-4</v>
      </c>
    </row>
    <row r="6" spans="1:32">
      <c r="A6" s="30">
        <v>32508</v>
      </c>
      <c r="B6" s="41">
        <v>1988</v>
      </c>
      <c r="C6" s="42">
        <v>247100</v>
      </c>
      <c r="D6" s="42">
        <v>4657400</v>
      </c>
      <c r="E6" s="42">
        <v>123500</v>
      </c>
      <c r="F6" s="42">
        <v>2.6516940444707902E-2</v>
      </c>
      <c r="G6" s="42">
        <v>-2.8025634586811E-2</v>
      </c>
      <c r="H6" s="42">
        <v>354000</v>
      </c>
      <c r="I6" s="42">
        <v>95.800003051757798</v>
      </c>
      <c r="J6" s="44">
        <v>0.28763442321214505</v>
      </c>
      <c r="K6" s="44">
        <v>0.25280675448415268</v>
      </c>
      <c r="L6" s="42">
        <v>79.800003051757798</v>
      </c>
      <c r="M6" s="44">
        <v>0.75384622091775388</v>
      </c>
      <c r="N6" s="44">
        <v>0.56181121674143664</v>
      </c>
      <c r="O6" s="42">
        <v>963969</v>
      </c>
      <c r="P6" s="42">
        <v>8.5115648806095096E-2</v>
      </c>
      <c r="Q6" s="42">
        <v>2790.80004882813</v>
      </c>
      <c r="R6" s="42">
        <v>30.600000381469702</v>
      </c>
      <c r="S6" s="42">
        <v>2760.19995117188</v>
      </c>
      <c r="T6" s="42">
        <v>1.0964597575366501E-2</v>
      </c>
      <c r="U6" s="42">
        <v>25</v>
      </c>
      <c r="V6" s="43">
        <v>2687.39990234375</v>
      </c>
      <c r="W6" s="44">
        <v>0.16701400267528155</v>
      </c>
      <c r="X6" s="44">
        <v>0.1544483520972845</v>
      </c>
      <c r="Z6" s="42">
        <v>215024.25</v>
      </c>
      <c r="AA6" s="41">
        <v>30121.25</v>
      </c>
      <c r="AB6" s="44">
        <v>0.16290298156330607</v>
      </c>
      <c r="AC6" s="44">
        <v>0.15091944921700998</v>
      </c>
      <c r="AD6" s="42">
        <f t="shared" si="0"/>
        <v>-117600</v>
      </c>
      <c r="AE6" s="42">
        <v>10700</v>
      </c>
      <c r="AF6" s="199">
        <v>2.297419160905226E-3</v>
      </c>
    </row>
    <row r="7" spans="1:32">
      <c r="A7" s="30">
        <v>32873</v>
      </c>
      <c r="B7" s="41">
        <v>1989</v>
      </c>
      <c r="C7" s="42">
        <v>269200</v>
      </c>
      <c r="D7" s="42">
        <v>4896800</v>
      </c>
      <c r="E7" s="42">
        <v>261100</v>
      </c>
      <c r="F7" s="42">
        <v>5.3320534527301802E-2</v>
      </c>
      <c r="G7" s="42">
        <v>2.68035940825939E-2</v>
      </c>
      <c r="H7" s="42">
        <v>102000</v>
      </c>
      <c r="I7" s="42">
        <v>146.5</v>
      </c>
      <c r="J7" s="44">
        <v>0.52922750869695223</v>
      </c>
      <c r="K7" s="44">
        <v>0.42476271162479828</v>
      </c>
      <c r="L7" s="42">
        <v>105.09999847412099</v>
      </c>
      <c r="M7" s="44">
        <v>0.31704253702789686</v>
      </c>
      <c r="N7" s="44">
        <v>0.27538872066621012</v>
      </c>
      <c r="O7" s="42">
        <v>985918</v>
      </c>
      <c r="P7" s="42">
        <v>2.2769404575228702E-2</v>
      </c>
      <c r="Q7" s="42">
        <v>2771.30004882813</v>
      </c>
      <c r="R7" s="42">
        <v>28.399999618530298</v>
      </c>
      <c r="S7" s="42">
        <v>2742.89990234375</v>
      </c>
      <c r="T7" s="42">
        <v>1.0247898288071201E-2</v>
      </c>
      <c r="U7" s="42">
        <v>-17.299999237060501</v>
      </c>
      <c r="V7" s="43">
        <v>2836.60009765625</v>
      </c>
      <c r="W7" s="44">
        <v>5.551841956322856E-2</v>
      </c>
      <c r="X7" s="44">
        <v>5.4032039184978412E-2</v>
      </c>
      <c r="Z7" s="42">
        <v>241478.5</v>
      </c>
      <c r="AA7" s="41">
        <v>26454.25</v>
      </c>
      <c r="AB7" s="44">
        <v>0.12302914671252196</v>
      </c>
      <c r="AC7" s="44">
        <v>0.11602962974943776</v>
      </c>
      <c r="AD7" s="42">
        <f t="shared" si="0"/>
        <v>137600</v>
      </c>
      <c r="AE7" s="42">
        <v>29600</v>
      </c>
      <c r="AF7" s="199">
        <v>6.044763927462833E-3</v>
      </c>
    </row>
    <row r="8" spans="1:32">
      <c r="A8" s="30">
        <v>33238</v>
      </c>
      <c r="B8" s="41">
        <v>1990</v>
      </c>
      <c r="C8" s="42">
        <v>200300</v>
      </c>
      <c r="D8" s="42">
        <v>5078700</v>
      </c>
      <c r="E8" s="42">
        <v>308400</v>
      </c>
      <c r="F8" s="42">
        <v>6.0724202543497099E-2</v>
      </c>
      <c r="G8" s="42">
        <v>7.4036680161952972E-3</v>
      </c>
      <c r="H8" s="42">
        <v>135000</v>
      </c>
      <c r="I8" s="42">
        <v>132.10000610351599</v>
      </c>
      <c r="J8" s="44">
        <v>-9.8293473696136502E-2</v>
      </c>
      <c r="K8" s="44">
        <v>-0.10346617072508868</v>
      </c>
      <c r="L8" s="42">
        <v>102.90000152587901</v>
      </c>
      <c r="M8" s="44">
        <v>-2.0932416557396083E-2</v>
      </c>
      <c r="N8" s="44">
        <v>-2.1154605695791438E-2</v>
      </c>
      <c r="O8" s="42">
        <v>1023684</v>
      </c>
      <c r="P8" s="42">
        <v>3.8305416703224203E-2</v>
      </c>
      <c r="Q8" s="42">
        <v>2774.69995117188</v>
      </c>
      <c r="R8" s="42">
        <v>31.200000762939499</v>
      </c>
      <c r="S8" s="42">
        <v>2743.5</v>
      </c>
      <c r="T8" s="42">
        <v>1.12444590777159E-2</v>
      </c>
      <c r="U8" s="42">
        <v>0.60000002384185802</v>
      </c>
      <c r="V8" s="43">
        <v>3024</v>
      </c>
      <c r="W8" s="44">
        <v>6.6064970701576797E-2</v>
      </c>
      <c r="X8" s="44">
        <v>6.3974272011697836E-2</v>
      </c>
      <c r="Z8" s="42">
        <v>266567.25</v>
      </c>
      <c r="AA8" s="41">
        <v>25088.75</v>
      </c>
      <c r="AB8" s="44">
        <v>0.10389641313822962</v>
      </c>
      <c r="AC8" s="44">
        <v>9.8846114773577839E-2</v>
      </c>
      <c r="AD8" s="42">
        <f t="shared" si="0"/>
        <v>47300</v>
      </c>
      <c r="AE8" s="42">
        <v>18000</v>
      </c>
      <c r="AF8" s="199">
        <v>3.5442140705298601E-3</v>
      </c>
    </row>
    <row r="9" spans="1:32">
      <c r="A9" s="30">
        <v>33603</v>
      </c>
      <c r="B9" s="41">
        <v>1991</v>
      </c>
      <c r="C9" s="42">
        <v>458700</v>
      </c>
      <c r="D9" s="42">
        <v>5522100</v>
      </c>
      <c r="E9" s="42">
        <v>505400</v>
      </c>
      <c r="F9" s="42">
        <v>9.1523155570030199E-2</v>
      </c>
      <c r="G9" s="42">
        <v>3.0798953026533099E-2</v>
      </c>
      <c r="H9" s="42">
        <v>239000</v>
      </c>
      <c r="I9" s="42">
        <v>130.69999694824199</v>
      </c>
      <c r="J9" s="44">
        <v>-1.0598100610055505E-2</v>
      </c>
      <c r="K9" s="44">
        <v>-1.065466045119173E-2</v>
      </c>
      <c r="L9" s="42">
        <v>109.699996948242</v>
      </c>
      <c r="M9" s="44">
        <v>6.6083530821453129E-2</v>
      </c>
      <c r="N9" s="44">
        <v>6.3991681793299393E-2</v>
      </c>
      <c r="O9" s="42">
        <v>1082054</v>
      </c>
      <c r="P9" s="42">
        <v>5.7019550353288699E-2</v>
      </c>
      <c r="Q9" s="42">
        <v>2837.60009765625</v>
      </c>
      <c r="R9" s="42">
        <v>47.799999237060497</v>
      </c>
      <c r="S9" s="42">
        <v>2789.80004882813</v>
      </c>
      <c r="T9" s="42">
        <v>1.6845220699906301E-2</v>
      </c>
      <c r="U9" s="42">
        <v>46.299999237060497</v>
      </c>
      <c r="V9" s="43">
        <v>4297.2998046875</v>
      </c>
      <c r="W9" s="44">
        <v>0.42106475022734791</v>
      </c>
      <c r="X9" s="44">
        <v>0.3514064147392893</v>
      </c>
      <c r="Z9" s="42">
        <v>305292.75</v>
      </c>
      <c r="AA9" s="41">
        <v>38725.5</v>
      </c>
      <c r="AB9" s="44">
        <v>0.14527478525587822</v>
      </c>
      <c r="AC9" s="44">
        <v>0.13564459533693754</v>
      </c>
      <c r="AD9" s="42">
        <f t="shared" si="0"/>
        <v>197000</v>
      </c>
      <c r="AE9" s="42">
        <v>22700</v>
      </c>
      <c r="AF9" s="199">
        <v>4.1107549664077068E-3</v>
      </c>
    </row>
    <row r="10" spans="1:32">
      <c r="A10" s="30">
        <v>33969</v>
      </c>
      <c r="B10" s="41">
        <v>1992</v>
      </c>
      <c r="C10" s="42">
        <v>564600</v>
      </c>
      <c r="D10" s="42">
        <v>6099100</v>
      </c>
      <c r="E10" s="42">
        <v>588700</v>
      </c>
      <c r="F10" s="42">
        <v>9.6522435545921298E-2</v>
      </c>
      <c r="G10" s="42">
        <v>4.9992799758910994E-3</v>
      </c>
      <c r="H10" s="42">
        <v>474000</v>
      </c>
      <c r="I10" s="42">
        <v>141</v>
      </c>
      <c r="J10" s="44">
        <v>7.8806452121317871E-2</v>
      </c>
      <c r="K10" s="44">
        <v>7.5855293097326817E-2</v>
      </c>
      <c r="L10" s="42">
        <v>149.19999694824199</v>
      </c>
      <c r="M10" s="44">
        <v>0.36007293617917457</v>
      </c>
      <c r="N10" s="44">
        <v>0.3075383278534588</v>
      </c>
      <c r="O10" s="42">
        <v>1149519</v>
      </c>
      <c r="P10" s="42">
        <v>6.2349013984203297E-2</v>
      </c>
      <c r="Q10" s="42">
        <v>2817.10009765625</v>
      </c>
      <c r="R10" s="42">
        <v>56.5</v>
      </c>
      <c r="S10" s="42">
        <v>2760.60009765625</v>
      </c>
      <c r="T10" s="42">
        <v>2.0056085661053699E-2</v>
      </c>
      <c r="U10" s="42">
        <v>-29.200000762939499</v>
      </c>
      <c r="V10" s="43">
        <v>5512.39990234375</v>
      </c>
      <c r="W10" s="44">
        <v>0.28275897723747767</v>
      </c>
      <c r="X10" s="44">
        <v>0.24901320924653586</v>
      </c>
      <c r="Z10" s="42">
        <v>359078.5</v>
      </c>
      <c r="AA10" s="41">
        <v>53785.75</v>
      </c>
      <c r="AB10" s="44">
        <v>0.17617761967816148</v>
      </c>
      <c r="AC10" s="44">
        <v>0.16226987521276828</v>
      </c>
      <c r="AD10" s="42">
        <f t="shared" si="0"/>
        <v>83300</v>
      </c>
      <c r="AE10" s="42">
        <v>7300</v>
      </c>
      <c r="AF10" s="199">
        <v>1.1968979029692906E-3</v>
      </c>
    </row>
    <row r="11" spans="1:32">
      <c r="A11" s="30">
        <v>34334</v>
      </c>
      <c r="B11" s="41">
        <v>1993</v>
      </c>
      <c r="C11" s="42">
        <v>412800</v>
      </c>
      <c r="D11" s="42">
        <v>6436100</v>
      </c>
      <c r="E11" s="42">
        <v>428900</v>
      </c>
      <c r="F11" s="42">
        <v>6.6639736294746399E-2</v>
      </c>
      <c r="G11" s="42">
        <v>-2.9882699251174899E-2</v>
      </c>
      <c r="H11" s="42">
        <v>537200</v>
      </c>
      <c r="I11" s="42">
        <v>156.39999389648401</v>
      </c>
      <c r="J11" s="44">
        <v>0.10921981486868093</v>
      </c>
      <c r="K11" s="44">
        <v>0.10365689870800338</v>
      </c>
      <c r="L11" s="42">
        <v>177.10000610351599</v>
      </c>
      <c r="M11" s="44">
        <v>0.18699738422214995</v>
      </c>
      <c r="N11" s="44">
        <v>0.17142691193693937</v>
      </c>
      <c r="O11" s="42">
        <v>1220803</v>
      </c>
      <c r="P11" s="42">
        <v>6.2012024223804502E-2</v>
      </c>
      <c r="Q11" s="42">
        <v>2911.19995117188</v>
      </c>
      <c r="R11" s="42">
        <v>53.700000762939503</v>
      </c>
      <c r="S11" s="42">
        <v>2857.5</v>
      </c>
      <c r="T11" s="42">
        <v>1.8446002155542401E-2</v>
      </c>
      <c r="U11" s="42">
        <v>96.900001525878906</v>
      </c>
      <c r="V11" s="43">
        <v>11888.400390625</v>
      </c>
      <c r="W11" s="44">
        <v>1.156665082584142</v>
      </c>
      <c r="X11" s="44">
        <v>0.7685630853393951</v>
      </c>
      <c r="Z11" s="42">
        <v>415154</v>
      </c>
      <c r="AA11" s="41">
        <v>56075.5</v>
      </c>
      <c r="AB11" s="44">
        <v>0.15616501684172124</v>
      </c>
      <c r="AC11" s="44">
        <v>0.14510850819561733</v>
      </c>
      <c r="AD11" s="42">
        <f t="shared" si="0"/>
        <v>-159800</v>
      </c>
      <c r="AE11" s="42">
        <v>35400</v>
      </c>
      <c r="AF11" s="199">
        <v>5.5002252917139265E-3</v>
      </c>
    </row>
    <row r="12" spans="1:32">
      <c r="A12" s="30">
        <v>34699</v>
      </c>
      <c r="B12" s="41">
        <v>1994</v>
      </c>
      <c r="C12" s="42">
        <v>501800</v>
      </c>
      <c r="D12" s="42">
        <v>6861200</v>
      </c>
      <c r="E12" s="42">
        <v>673300</v>
      </c>
      <c r="F12" s="42">
        <v>9.8131522536277799E-2</v>
      </c>
      <c r="G12" s="42">
        <v>3.14917862415314E-2</v>
      </c>
      <c r="H12" s="42">
        <v>227000</v>
      </c>
      <c r="I12" s="42">
        <v>191.69999694824199</v>
      </c>
      <c r="J12" s="44">
        <v>0.22570335312878531</v>
      </c>
      <c r="K12" s="44">
        <v>0.20351484504598003</v>
      </c>
      <c r="L12" s="42">
        <v>232.69999694824199</v>
      </c>
      <c r="M12" s="44">
        <v>0.31394686012730832</v>
      </c>
      <c r="N12" s="44">
        <v>0.2730354779412289</v>
      </c>
      <c r="O12" s="42">
        <v>1294491</v>
      </c>
      <c r="P12" s="42">
        <v>6.0360271483659703E-2</v>
      </c>
      <c r="Q12" s="42">
        <v>2972.39990234375</v>
      </c>
      <c r="R12" s="42">
        <v>55.5</v>
      </c>
      <c r="S12" s="42">
        <v>2916.89990234375</v>
      </c>
      <c r="T12" s="42">
        <v>1.86717808246613E-2</v>
      </c>
      <c r="U12" s="42">
        <v>59.400001525878899</v>
      </c>
      <c r="V12" s="43">
        <v>8191</v>
      </c>
      <c r="W12" s="44">
        <v>-0.31100907347810303</v>
      </c>
      <c r="X12" s="44">
        <v>-0.37252717710904176</v>
      </c>
      <c r="Z12" s="42">
        <v>450763</v>
      </c>
      <c r="AA12" s="41">
        <v>35609</v>
      </c>
      <c r="AB12" s="44">
        <v>8.5772990263853988E-2</v>
      </c>
      <c r="AC12" s="44">
        <v>8.2292166755108934E-2</v>
      </c>
      <c r="AD12" s="42">
        <f t="shared" si="0"/>
        <v>244400</v>
      </c>
      <c r="AE12" s="42">
        <v>30400</v>
      </c>
      <c r="AF12" s="199">
        <v>4.4307118288346064E-3</v>
      </c>
    </row>
    <row r="13" spans="1:32">
      <c r="A13" s="30">
        <v>35064</v>
      </c>
      <c r="B13" s="41">
        <v>1995</v>
      </c>
      <c r="C13" s="42">
        <v>354500</v>
      </c>
      <c r="D13" s="42">
        <v>7188600</v>
      </c>
      <c r="E13" s="42">
        <v>676800</v>
      </c>
      <c r="F13" s="42">
        <v>9.4149067997932406E-2</v>
      </c>
      <c r="G13" s="42">
        <v>-3.9824545383453924E-3</v>
      </c>
      <c r="H13" s="42">
        <v>338400</v>
      </c>
      <c r="I13" s="42">
        <v>165.60000610351599</v>
      </c>
      <c r="J13" s="44">
        <v>-0.13615018915087862</v>
      </c>
      <c r="K13" s="44">
        <v>-0.14635635532401234</v>
      </c>
      <c r="L13" s="42">
        <v>179.89999389648401</v>
      </c>
      <c r="M13" s="44">
        <v>-0.2269016061203557</v>
      </c>
      <c r="N13" s="44">
        <v>-0.25734895016447018</v>
      </c>
      <c r="O13" s="42">
        <v>1325220</v>
      </c>
      <c r="P13" s="42">
        <v>2.3738287389278401E-2</v>
      </c>
      <c r="Q13" s="42">
        <v>3046.19995117188</v>
      </c>
      <c r="R13" s="42">
        <v>105.59999847412099</v>
      </c>
      <c r="S13" s="42">
        <v>2940.60009765625</v>
      </c>
      <c r="T13" s="42">
        <v>3.4666139632463497E-2</v>
      </c>
      <c r="U13" s="42">
        <v>23.700000762939499</v>
      </c>
      <c r="V13" s="43">
        <v>10073.400390625</v>
      </c>
      <c r="W13" s="44">
        <v>0.22981325730985236</v>
      </c>
      <c r="X13" s="44">
        <v>0.20686233453267514</v>
      </c>
      <c r="Z13" s="42">
        <v>470336.75</v>
      </c>
      <c r="AA13" s="41">
        <v>19573.75</v>
      </c>
      <c r="AB13" s="44">
        <v>4.3423595104300938E-2</v>
      </c>
      <c r="AC13" s="44">
        <v>4.2507225021450483E-2</v>
      </c>
      <c r="AD13" s="42">
        <f t="shared" si="0"/>
        <v>3500</v>
      </c>
      <c r="AE13" s="42">
        <v>12600</v>
      </c>
      <c r="AF13" s="199">
        <v>1.7527752274434521E-3</v>
      </c>
    </row>
    <row r="14" spans="1:32">
      <c r="A14" s="30">
        <v>35430</v>
      </c>
      <c r="B14" s="41">
        <v>1996</v>
      </c>
      <c r="C14" s="42">
        <v>268700</v>
      </c>
      <c r="D14" s="42">
        <v>7387600</v>
      </c>
      <c r="E14" s="42">
        <v>824000</v>
      </c>
      <c r="F14" s="42">
        <v>0.111538253724575</v>
      </c>
      <c r="G14" s="42">
        <v>1.7389185726642595E-2</v>
      </c>
      <c r="H14" s="42">
        <v>156400</v>
      </c>
      <c r="I14" s="42">
        <v>151.5</v>
      </c>
      <c r="J14" s="44">
        <v>-8.5144961255026352E-2</v>
      </c>
      <c r="K14" s="44">
        <v>-8.8989653858715462E-2</v>
      </c>
      <c r="L14" s="42">
        <v>196.69999694824199</v>
      </c>
      <c r="M14" s="44">
        <v>9.3385234139723439E-2</v>
      </c>
      <c r="N14" s="44">
        <v>8.9278602851013064E-2</v>
      </c>
      <c r="O14" s="42">
        <v>1381655</v>
      </c>
      <c r="P14" s="42">
        <v>4.2585380375385298E-2</v>
      </c>
      <c r="Q14" s="42">
        <v>3206.5</v>
      </c>
      <c r="R14" s="42">
        <v>82.300003051757798</v>
      </c>
      <c r="S14" s="42">
        <v>3124.19995117188</v>
      </c>
      <c r="T14" s="42">
        <v>2.56666149944067E-2</v>
      </c>
      <c r="U14" s="42">
        <v>183.60000610351599</v>
      </c>
      <c r="V14" s="43">
        <v>13451.5</v>
      </c>
      <c r="W14" s="44">
        <v>0.33534848992192279</v>
      </c>
      <c r="X14" s="44">
        <v>0.28919229892691972</v>
      </c>
      <c r="Z14" s="42">
        <v>483860.5</v>
      </c>
      <c r="AA14" s="41">
        <v>13523.75</v>
      </c>
      <c r="AB14" s="44">
        <v>2.8753334711778322E-2</v>
      </c>
      <c r="AC14" s="44">
        <v>2.8347714522020832E-2</v>
      </c>
      <c r="AD14" s="42">
        <f t="shared" si="0"/>
        <v>147200</v>
      </c>
      <c r="AE14" s="42">
        <v>-34900</v>
      </c>
      <c r="AF14" s="199">
        <v>-4.7241323298500186E-3</v>
      </c>
    </row>
    <row r="15" spans="1:32">
      <c r="A15" s="30">
        <v>35795</v>
      </c>
      <c r="B15" s="41">
        <v>1997</v>
      </c>
      <c r="C15" s="42">
        <v>456100</v>
      </c>
      <c r="D15" s="42">
        <v>7882100</v>
      </c>
      <c r="E15" s="42">
        <v>905100</v>
      </c>
      <c r="F15" s="42">
        <v>0.114829801023006</v>
      </c>
      <c r="G15" s="42">
        <v>3.291547298430994E-3</v>
      </c>
      <c r="H15" s="42">
        <v>313800</v>
      </c>
      <c r="I15" s="42">
        <v>159</v>
      </c>
      <c r="J15" s="44">
        <v>4.9504950495049549E-2</v>
      </c>
      <c r="K15" s="44">
        <v>4.8318577270807732E-2</v>
      </c>
      <c r="L15" s="42">
        <v>196</v>
      </c>
      <c r="M15" s="44">
        <v>-3.5587034016384411E-3</v>
      </c>
      <c r="N15" s="44">
        <v>-3.5650506497119988E-3</v>
      </c>
      <c r="O15" s="42">
        <v>1452116</v>
      </c>
      <c r="P15" s="42">
        <v>5.09975366294384E-2</v>
      </c>
      <c r="Q15" s="42">
        <v>3296.89990234375</v>
      </c>
      <c r="R15" s="42">
        <v>75.599998474121094</v>
      </c>
      <c r="S15" s="42">
        <v>3221.30004882813</v>
      </c>
      <c r="T15" s="42">
        <v>2.29306314140558E-2</v>
      </c>
      <c r="U15" s="42">
        <v>97.099998474121094</v>
      </c>
      <c r="V15" s="43">
        <v>10722.7998046875</v>
      </c>
      <c r="W15" s="44">
        <v>-0.20285471473906258</v>
      </c>
      <c r="X15" s="44">
        <v>-0.22671832664046729</v>
      </c>
      <c r="Z15" s="42">
        <v>473631.25</v>
      </c>
      <c r="AA15" s="41">
        <v>-10229.25</v>
      </c>
      <c r="AB15" s="44">
        <v>-2.1140907348295657E-2</v>
      </c>
      <c r="AC15" s="44">
        <v>-2.1367576686210251E-2</v>
      </c>
      <c r="AD15" s="42">
        <f t="shared" si="0"/>
        <v>81100</v>
      </c>
      <c r="AE15" s="42">
        <v>61200</v>
      </c>
      <c r="AF15" s="199">
        <v>7.7644282615039143E-3</v>
      </c>
    </row>
    <row r="16" spans="1:32">
      <c r="A16" s="30">
        <v>36160</v>
      </c>
      <c r="B16" s="41">
        <v>1998</v>
      </c>
      <c r="C16" s="42">
        <v>736700</v>
      </c>
      <c r="D16" s="42">
        <v>8634100</v>
      </c>
      <c r="E16" s="42">
        <v>1373200</v>
      </c>
      <c r="F16" s="42">
        <v>0.159043788909912</v>
      </c>
      <c r="G16" s="42">
        <v>4.4213987886906003E-2</v>
      </c>
      <c r="H16" s="42">
        <v>254100</v>
      </c>
      <c r="I16" s="42">
        <v>116.90000152587901</v>
      </c>
      <c r="J16" s="44">
        <v>-0.26477986461711323</v>
      </c>
      <c r="K16" s="44">
        <v>-0.30758532068935174</v>
      </c>
      <c r="L16" s="42">
        <v>108.300003051758</v>
      </c>
      <c r="M16" s="44">
        <v>-0.44744896402164291</v>
      </c>
      <c r="N16" s="44">
        <v>-0.59320947704482863</v>
      </c>
      <c r="O16" s="42">
        <v>1366693</v>
      </c>
      <c r="P16" s="42">
        <v>-5.8826565742492697E-2</v>
      </c>
      <c r="Q16" s="42">
        <v>3309.60009765625</v>
      </c>
      <c r="R16" s="42">
        <v>194.60000610351599</v>
      </c>
      <c r="S16" s="42">
        <v>3115</v>
      </c>
      <c r="T16" s="42">
        <v>5.8798644691705697E-2</v>
      </c>
      <c r="U16" s="42">
        <v>-106.300003051758</v>
      </c>
      <c r="V16" s="43">
        <v>10048.580078125</v>
      </c>
      <c r="W16" s="44">
        <v>-6.2877209203119011E-2</v>
      </c>
      <c r="X16" s="44">
        <v>-6.494095858798711E-2</v>
      </c>
      <c r="Z16" s="42">
        <v>473364.75</v>
      </c>
      <c r="AA16" s="41">
        <v>-266.5</v>
      </c>
      <c r="AB16" s="44">
        <v>-5.6267402119269949E-4</v>
      </c>
      <c r="AC16" s="44">
        <v>-5.6283238162608293E-4</v>
      </c>
      <c r="AD16" s="42">
        <f t="shared" si="0"/>
        <v>468100</v>
      </c>
      <c r="AE16" s="42">
        <v>14500</v>
      </c>
      <c r="AF16" s="199">
        <v>1.6793875447354096E-3</v>
      </c>
    </row>
    <row r="17" spans="1:32">
      <c r="A17" s="30">
        <v>36525</v>
      </c>
      <c r="B17" s="41">
        <v>1999</v>
      </c>
      <c r="C17" s="42">
        <v>427000</v>
      </c>
      <c r="D17" s="42">
        <v>8988200</v>
      </c>
      <c r="E17" s="42">
        <v>1257200</v>
      </c>
      <c r="F17" s="42">
        <v>0.13987228274345401</v>
      </c>
      <c r="G17" s="42">
        <v>-1.9171506166457991E-2</v>
      </c>
      <c r="H17" s="42">
        <v>501200</v>
      </c>
      <c r="I17" s="42">
        <v>96.900001525878906</v>
      </c>
      <c r="J17" s="44">
        <v>-0.17108639639814338</v>
      </c>
      <c r="K17" s="44">
        <v>-0.18763934688721509</v>
      </c>
      <c r="L17" s="42">
        <v>97.199996948242202</v>
      </c>
      <c r="M17" s="44">
        <v>-0.10249312826160273</v>
      </c>
      <c r="N17" s="44">
        <v>-0.10813450211598104</v>
      </c>
      <c r="O17" s="42">
        <v>1400952</v>
      </c>
      <c r="P17" s="42">
        <v>2.50670779496431E-2</v>
      </c>
      <c r="Q17" s="42">
        <v>3339.80004882813</v>
      </c>
      <c r="R17" s="42">
        <v>208.69999694824199</v>
      </c>
      <c r="S17" s="42">
        <v>3131.10009765625</v>
      </c>
      <c r="T17" s="42">
        <v>6.2488771975040401E-2</v>
      </c>
      <c r="U17" s="42">
        <v>16.100000381469702</v>
      </c>
      <c r="V17" s="43">
        <v>16962.099609375</v>
      </c>
      <c r="W17" s="44">
        <v>0.68800959712708165</v>
      </c>
      <c r="X17" s="44">
        <v>0.52355008165942862</v>
      </c>
      <c r="Y17" s="42">
        <v>38</v>
      </c>
      <c r="Z17" s="42">
        <v>492963.5</v>
      </c>
      <c r="AA17" s="41">
        <v>19598.75</v>
      </c>
      <c r="AB17" s="44">
        <v>4.1403061803820362E-2</v>
      </c>
      <c r="AC17" s="44">
        <v>4.0568901826668745E-2</v>
      </c>
      <c r="AD17" s="42">
        <f t="shared" si="0"/>
        <v>-116000</v>
      </c>
      <c r="AE17" s="42">
        <v>41800</v>
      </c>
      <c r="AF17" s="199">
        <v>4.6505418214992994E-3</v>
      </c>
    </row>
    <row r="18" spans="1:32">
      <c r="A18" s="30">
        <v>36891</v>
      </c>
      <c r="B18" s="41">
        <v>2000</v>
      </c>
      <c r="C18" s="42">
        <v>95600</v>
      </c>
      <c r="D18" s="42">
        <v>9075400</v>
      </c>
      <c r="E18" s="42">
        <v>928400</v>
      </c>
      <c r="F18" s="42">
        <v>0.102298520505428</v>
      </c>
      <c r="G18" s="42">
        <v>-3.7573762238026012E-2</v>
      </c>
      <c r="H18" s="42">
        <v>423800</v>
      </c>
      <c r="I18" s="42">
        <v>101.59999847412099</v>
      </c>
      <c r="J18" s="44">
        <v>4.8503579713431444E-2</v>
      </c>
      <c r="K18" s="44">
        <v>4.7363985482222572E-2</v>
      </c>
      <c r="L18" s="42">
        <v>86</v>
      </c>
      <c r="M18" s="44">
        <v>-0.11522630966959868</v>
      </c>
      <c r="N18" s="44">
        <v>-0.12242338381620001</v>
      </c>
      <c r="O18" s="42">
        <v>1508315</v>
      </c>
      <c r="P18" s="42">
        <v>7.6635748147964505E-2</v>
      </c>
      <c r="Q18" s="42">
        <v>3402.19995117188</v>
      </c>
      <c r="R18" s="42">
        <v>149.60000610351599</v>
      </c>
      <c r="S18" s="42">
        <v>3252.60009765625</v>
      </c>
      <c r="T18" s="42">
        <v>4.3971545994281797E-2</v>
      </c>
      <c r="U18" s="42">
        <v>121.5</v>
      </c>
      <c r="V18" s="43">
        <v>15095.5302734375</v>
      </c>
      <c r="W18" s="44">
        <v>-0.11004353110306242</v>
      </c>
      <c r="X18" s="44">
        <v>-0.11658272880390623</v>
      </c>
      <c r="Y18" s="42">
        <v>90</v>
      </c>
      <c r="Z18" s="42">
        <v>509025.5</v>
      </c>
      <c r="AA18" s="41">
        <v>16062</v>
      </c>
      <c r="AB18" s="44">
        <v>3.2582534000995977E-2</v>
      </c>
      <c r="AC18" s="44">
        <v>3.2062978736779164E-2</v>
      </c>
      <c r="AD18" s="42">
        <f t="shared" si="0"/>
        <v>-328800</v>
      </c>
      <c r="AE18" s="42">
        <v>600</v>
      </c>
      <c r="AF18" s="199">
        <v>6.6112788417039466E-5</v>
      </c>
    </row>
    <row r="19" spans="1:32">
      <c r="A19" s="30">
        <v>37256</v>
      </c>
      <c r="B19" s="41">
        <v>2001</v>
      </c>
      <c r="C19" s="42">
        <v>76200</v>
      </c>
      <c r="D19" s="42">
        <v>9161700</v>
      </c>
      <c r="E19" s="42">
        <v>1012500</v>
      </c>
      <c r="F19" s="42">
        <v>0.11051442474126801</v>
      </c>
      <c r="G19" s="42">
        <v>8.2159042358400103E-3</v>
      </c>
      <c r="H19" s="42">
        <v>2800</v>
      </c>
      <c r="I19" s="42">
        <v>95.599998474121094</v>
      </c>
      <c r="J19" s="44">
        <v>-5.905511899715421E-2</v>
      </c>
      <c r="K19" s="44">
        <v>-6.0870716029608217E-2</v>
      </c>
      <c r="L19" s="42">
        <v>71.199996948242202</v>
      </c>
      <c r="M19" s="44">
        <v>-0.17209305874136971</v>
      </c>
      <c r="N19" s="44">
        <v>-0.18885452069734535</v>
      </c>
      <c r="O19" s="42">
        <v>1516774</v>
      </c>
      <c r="P19" s="42">
        <v>5.60824479907751E-3</v>
      </c>
      <c r="Q19" s="42">
        <v>3446.10009765625</v>
      </c>
      <c r="R19" s="42">
        <v>209.60000610351599</v>
      </c>
      <c r="S19" s="42">
        <v>3236.5</v>
      </c>
      <c r="T19" s="42">
        <v>6.0822378844022799E-2</v>
      </c>
      <c r="U19" s="42">
        <v>-16.100000381469702</v>
      </c>
      <c r="V19" s="43">
        <v>11397.2099609375</v>
      </c>
      <c r="W19" s="44">
        <v>-0.24499439539448731</v>
      </c>
      <c r="X19" s="44">
        <v>-0.28103010644210519</v>
      </c>
      <c r="Y19" s="42">
        <v>88</v>
      </c>
      <c r="Z19" s="42">
        <v>509128.25</v>
      </c>
      <c r="AA19" s="41">
        <v>102.75</v>
      </c>
      <c r="AB19" s="44">
        <v>2.0185629207181144E-4</v>
      </c>
      <c r="AC19" s="44">
        <v>2.0183592183168161E-4</v>
      </c>
      <c r="AD19" s="42">
        <f t="shared" si="0"/>
        <v>84100</v>
      </c>
      <c r="AE19" s="42">
        <v>-10700</v>
      </c>
      <c r="AF19" s="199">
        <v>-1.1679055197179563E-3</v>
      </c>
    </row>
    <row r="20" spans="1:32">
      <c r="A20" s="30">
        <v>37621</v>
      </c>
      <c r="B20" s="41">
        <v>2002</v>
      </c>
      <c r="C20" s="42">
        <v>165600</v>
      </c>
      <c r="D20" s="42">
        <v>9286500</v>
      </c>
      <c r="E20" s="42">
        <v>1174500</v>
      </c>
      <c r="F20" s="42">
        <v>0.126473918557167</v>
      </c>
      <c r="G20" s="42">
        <v>1.5959493815898992E-2</v>
      </c>
      <c r="H20" s="42">
        <v>200</v>
      </c>
      <c r="I20" s="42">
        <v>82.699996948242202</v>
      </c>
      <c r="J20" s="44">
        <v>-0.13493725660854394</v>
      </c>
      <c r="K20" s="44">
        <v>-0.14495323896817935</v>
      </c>
      <c r="L20" s="42">
        <v>64.900001525878906</v>
      </c>
      <c r="M20" s="44">
        <v>-8.8483085567306774E-2</v>
      </c>
      <c r="N20" s="44">
        <v>-9.2645128334887084E-2</v>
      </c>
      <c r="O20" s="42">
        <v>1541903</v>
      </c>
      <c r="P20" s="42">
        <v>1.6567399725318E-2</v>
      </c>
      <c r="Q20" s="42">
        <v>3492</v>
      </c>
      <c r="R20" s="42">
        <v>250.60000610351599</v>
      </c>
      <c r="S20" s="42">
        <v>3241.39990234375</v>
      </c>
      <c r="T20" s="42">
        <v>7.1764029562473297E-2</v>
      </c>
      <c r="U20" s="42">
        <v>4.9000000953674299</v>
      </c>
      <c r="V20" s="43">
        <v>9321.2900390625</v>
      </c>
      <c r="W20" s="44">
        <v>-0.18214281644279207</v>
      </c>
      <c r="X20" s="44">
        <v>-0.20106754985073949</v>
      </c>
      <c r="Y20" s="42">
        <v>117</v>
      </c>
      <c r="Z20" s="42">
        <v>505197.5</v>
      </c>
      <c r="AA20" s="41">
        <v>-3930.75</v>
      </c>
      <c r="AB20" s="44">
        <v>-7.7205497828887193E-3</v>
      </c>
      <c r="AC20" s="44">
        <v>-7.7505075204486263E-3</v>
      </c>
      <c r="AD20" s="42">
        <f t="shared" si="0"/>
        <v>162000</v>
      </c>
      <c r="AE20" s="42">
        <v>3400</v>
      </c>
      <c r="AF20" s="199">
        <v>3.6612286652667851E-4</v>
      </c>
    </row>
    <row r="21" spans="1:32">
      <c r="A21" s="30">
        <v>37986</v>
      </c>
      <c r="B21" s="41">
        <v>2003</v>
      </c>
      <c r="C21" s="42">
        <v>298800</v>
      </c>
      <c r="D21" s="42">
        <v>9539200</v>
      </c>
      <c r="E21" s="42">
        <v>1333800</v>
      </c>
      <c r="F21" s="42">
        <v>0.13982304930687001</v>
      </c>
      <c r="G21" s="42">
        <v>1.3349130749703009E-2</v>
      </c>
      <c r="H21" s="42">
        <v>117500</v>
      </c>
      <c r="I21" s="42">
        <v>73.099998474121094</v>
      </c>
      <c r="J21" s="44">
        <v>-0.11608221074215119</v>
      </c>
      <c r="K21" s="44">
        <v>-0.12339121924622352</v>
      </c>
      <c r="L21" s="42">
        <v>67.5</v>
      </c>
      <c r="M21" s="44">
        <v>4.0061608828843243E-2</v>
      </c>
      <c r="N21" s="44">
        <v>3.927995065720883E-2</v>
      </c>
      <c r="O21" s="42">
        <v>1589028</v>
      </c>
      <c r="P21" s="42">
        <v>3.0562883242964699E-2</v>
      </c>
      <c r="Q21" s="42">
        <v>3478.30004882813</v>
      </c>
      <c r="R21" s="42">
        <v>251.10000610351599</v>
      </c>
      <c r="S21" s="42">
        <v>3227.19995117188</v>
      </c>
      <c r="T21" s="42">
        <v>7.21904411911964E-2</v>
      </c>
      <c r="U21" s="42">
        <v>-14.199999809265099</v>
      </c>
      <c r="V21" s="43">
        <v>12575.9404296875</v>
      </c>
      <c r="W21" s="44">
        <v>0.34916308547269925</v>
      </c>
      <c r="X21" s="44">
        <v>0.29948446352324548</v>
      </c>
      <c r="Y21" s="42">
        <v>73</v>
      </c>
      <c r="Z21" s="42">
        <v>501750.75</v>
      </c>
      <c r="AA21" s="41">
        <v>-3446.75</v>
      </c>
      <c r="AB21" s="44">
        <v>-6.8225792882981029E-3</v>
      </c>
      <c r="AC21" s="44">
        <v>-6.8459594852171247E-3</v>
      </c>
      <c r="AD21" s="42">
        <f t="shared" si="0"/>
        <v>159300</v>
      </c>
      <c r="AE21" s="42">
        <v>22000</v>
      </c>
      <c r="AF21" s="199">
        <v>2.3062730627306273E-3</v>
      </c>
    </row>
    <row r="22" spans="1:32">
      <c r="A22" s="30">
        <v>38352</v>
      </c>
      <c r="B22" s="41">
        <v>2004</v>
      </c>
      <c r="C22" s="42">
        <v>279500</v>
      </c>
      <c r="D22" s="42">
        <v>9794900</v>
      </c>
      <c r="E22" s="42">
        <v>1239900</v>
      </c>
      <c r="F22" s="42">
        <v>0.12658628821373</v>
      </c>
      <c r="G22" s="42">
        <v>-1.3236761093140009E-2</v>
      </c>
      <c r="H22" s="42">
        <v>373400</v>
      </c>
      <c r="I22" s="42">
        <v>82.099998474121094</v>
      </c>
      <c r="J22" s="44">
        <v>0.12311901761784827</v>
      </c>
      <c r="K22" s="44">
        <v>0.11610965199089221</v>
      </c>
      <c r="L22" s="42">
        <v>112</v>
      </c>
      <c r="M22" s="44">
        <v>0.65925925925925921</v>
      </c>
      <c r="N22" s="44">
        <v>0.50637127341661037</v>
      </c>
      <c r="O22" s="42">
        <v>1727273</v>
      </c>
      <c r="P22" s="42">
        <v>8.6999729275703402E-2</v>
      </c>
      <c r="Q22" s="42">
        <v>3537.19995117188</v>
      </c>
      <c r="R22" s="42">
        <v>223.60000610351599</v>
      </c>
      <c r="S22" s="42">
        <v>3313.60009765625</v>
      </c>
      <c r="T22" s="42">
        <v>6.32138401269913E-2</v>
      </c>
      <c r="U22" s="42">
        <v>86.400001525878906</v>
      </c>
      <c r="V22" s="43">
        <v>14230.1396484375</v>
      </c>
      <c r="W22" s="44">
        <v>0.13153682048660165</v>
      </c>
      <c r="X22" s="44">
        <v>0.12357672686699306</v>
      </c>
      <c r="Y22" s="42">
        <v>70</v>
      </c>
      <c r="Z22" s="42">
        <v>519315</v>
      </c>
      <c r="AA22" s="41">
        <v>17564.25</v>
      </c>
      <c r="AB22" s="44">
        <v>3.5005926747493588E-2</v>
      </c>
      <c r="AC22" s="44">
        <v>3.4407153027017814E-2</v>
      </c>
      <c r="AD22" s="42">
        <f t="shared" si="0"/>
        <v>-93900</v>
      </c>
      <c r="AE22" s="42">
        <v>0</v>
      </c>
      <c r="AF22" s="199">
        <v>0</v>
      </c>
    </row>
    <row r="23" spans="1:32">
      <c r="A23" s="30">
        <v>38717</v>
      </c>
      <c r="B23" s="41">
        <v>2005</v>
      </c>
      <c r="C23" s="42">
        <v>34100</v>
      </c>
      <c r="D23" s="42">
        <v>9769700</v>
      </c>
      <c r="E23" s="42">
        <v>853800</v>
      </c>
      <c r="F23" s="42">
        <v>8.7392650544643402E-2</v>
      </c>
      <c r="G23" s="42">
        <v>-3.9193637669086595E-2</v>
      </c>
      <c r="H23" s="42">
        <v>420200</v>
      </c>
      <c r="I23" s="42">
        <v>105.40000152587901</v>
      </c>
      <c r="J23" s="44">
        <v>0.28380028605119101</v>
      </c>
      <c r="K23" s="44">
        <v>0.24982465271152385</v>
      </c>
      <c r="L23" s="42">
        <v>135.39999389648401</v>
      </c>
      <c r="M23" s="44">
        <v>0.20892851693289294</v>
      </c>
      <c r="N23" s="44">
        <v>0.18973444410541296</v>
      </c>
      <c r="O23" s="42">
        <v>1854888</v>
      </c>
      <c r="P23" s="42">
        <v>7.3882356286048903E-2</v>
      </c>
      <c r="Q23" s="42">
        <v>3551</v>
      </c>
      <c r="R23" s="42">
        <v>178.39999389648401</v>
      </c>
      <c r="S23" s="42">
        <v>3372.60009765625</v>
      </c>
      <c r="T23" s="42">
        <v>5.0239369273185702E-2</v>
      </c>
      <c r="U23" s="42">
        <v>59</v>
      </c>
      <c r="V23" s="43">
        <v>14876.4296875</v>
      </c>
      <c r="W23" s="44">
        <v>4.5416985007133315E-2</v>
      </c>
      <c r="X23" s="44">
        <v>4.4415834540948725E-2</v>
      </c>
      <c r="Y23" s="42">
        <v>67</v>
      </c>
      <c r="Z23" s="42">
        <v>548170.5</v>
      </c>
      <c r="AA23" s="41">
        <v>28855.5</v>
      </c>
      <c r="AB23" s="44">
        <v>5.5564541752115781E-2</v>
      </c>
      <c r="AC23" s="44">
        <v>5.4075734472884884E-2</v>
      </c>
      <c r="AD23" s="42">
        <f t="shared" si="0"/>
        <v>-386100</v>
      </c>
      <c r="AE23" s="42">
        <v>0</v>
      </c>
      <c r="AF23" s="199">
        <v>0</v>
      </c>
    </row>
    <row r="24" spans="1:32">
      <c r="A24" s="30">
        <v>39082</v>
      </c>
      <c r="B24" s="41">
        <v>2006</v>
      </c>
      <c r="C24" s="42">
        <v>108200</v>
      </c>
      <c r="D24" s="42">
        <v>9812800</v>
      </c>
      <c r="E24" s="42">
        <v>752800</v>
      </c>
      <c r="F24" s="42">
        <v>7.6716125011444106E-2</v>
      </c>
      <c r="G24" s="42">
        <v>-1.0676525533199296E-2</v>
      </c>
      <c r="H24" s="42">
        <v>167100</v>
      </c>
      <c r="I24" s="42">
        <v>121.59999847412099</v>
      </c>
      <c r="J24" s="44">
        <v>0.15370015857413799</v>
      </c>
      <c r="K24" s="44">
        <v>0.14297430639942721</v>
      </c>
      <c r="L24" s="42">
        <v>142.69999694824199</v>
      </c>
      <c r="M24" s="44">
        <v>5.3914352886448302E-2</v>
      </c>
      <c r="N24" s="44">
        <v>5.2511187696452556E-2</v>
      </c>
      <c r="O24" s="42">
        <v>1985336</v>
      </c>
      <c r="P24" s="42">
        <v>7.0326618850231198E-2</v>
      </c>
      <c r="Q24" s="42">
        <v>3616.10009765625</v>
      </c>
      <c r="R24" s="42">
        <v>153.60000610351599</v>
      </c>
      <c r="S24" s="42">
        <v>3462.5</v>
      </c>
      <c r="T24" s="42">
        <v>4.2476702481508297E-2</v>
      </c>
      <c r="U24" s="42">
        <v>89.900001525878906</v>
      </c>
      <c r="V24" s="43">
        <v>19964.720703125</v>
      </c>
      <c r="W24" s="44">
        <v>0.3420371098786199</v>
      </c>
      <c r="X24" s="44">
        <v>0.29418869083379395</v>
      </c>
      <c r="Y24" s="42">
        <v>62</v>
      </c>
      <c r="Z24" s="42">
        <v>592681</v>
      </c>
      <c r="AA24" s="41">
        <v>44510.5</v>
      </c>
      <c r="AB24" s="44">
        <v>8.1198276813509773E-2</v>
      </c>
      <c r="AC24" s="44">
        <v>7.8069941646696908E-2</v>
      </c>
      <c r="AD24" s="42">
        <f t="shared" si="0"/>
        <v>-101000</v>
      </c>
      <c r="AE24" s="42">
        <v>42100</v>
      </c>
      <c r="AF24" s="199">
        <v>4.2903146910158157E-3</v>
      </c>
    </row>
    <row r="25" spans="1:32">
      <c r="A25" s="30">
        <v>39447</v>
      </c>
      <c r="B25" s="41">
        <v>2007</v>
      </c>
      <c r="C25" s="42">
        <v>320000</v>
      </c>
      <c r="D25" s="42">
        <v>10106700</v>
      </c>
      <c r="E25" s="42">
        <v>901100</v>
      </c>
      <c r="F25" s="42">
        <v>8.9158676564693506E-2</v>
      </c>
      <c r="G25" s="42">
        <v>1.2442551553249401E-2</v>
      </c>
      <c r="H25" s="42">
        <v>169700</v>
      </c>
      <c r="I25" s="42">
        <v>138.69999694824199</v>
      </c>
      <c r="J25" s="44">
        <v>0.1406249892162641</v>
      </c>
      <c r="K25" s="44">
        <v>0.131576348334485</v>
      </c>
      <c r="L25" s="42">
        <v>189.60000610351599</v>
      </c>
      <c r="M25" s="44">
        <v>0.32866159886664104</v>
      </c>
      <c r="N25" s="44">
        <v>0.28417211891550098</v>
      </c>
      <c r="O25" s="42">
        <v>2113685</v>
      </c>
      <c r="P25" s="42">
        <v>6.4648501574993106E-2</v>
      </c>
      <c r="Q25" s="42">
        <v>3631.30004882813</v>
      </c>
      <c r="R25" s="42">
        <v>118.199996948242</v>
      </c>
      <c r="S25" s="42">
        <v>3513.10009765625</v>
      </c>
      <c r="T25" s="42">
        <v>3.2550327479839297E-2</v>
      </c>
      <c r="U25" s="42">
        <v>50.599998474121101</v>
      </c>
      <c r="V25" s="43">
        <v>27812.650390625</v>
      </c>
      <c r="W25" s="44">
        <v>0.39308988110570442</v>
      </c>
      <c r="X25" s="44">
        <v>0.33152421612294614</v>
      </c>
      <c r="Y25" s="42">
        <v>84</v>
      </c>
      <c r="Z25" s="42">
        <v>651606.25</v>
      </c>
      <c r="AA25" s="41">
        <v>58925.25</v>
      </c>
      <c r="AB25" s="44">
        <v>9.9421526925951742E-2</v>
      </c>
      <c r="AC25" s="44">
        <v>9.4784156865742999E-2</v>
      </c>
      <c r="AD25" s="42">
        <f t="shared" si="0"/>
        <v>148300</v>
      </c>
      <c r="AE25" s="42">
        <v>2000</v>
      </c>
      <c r="AF25" s="199">
        <v>1.9788852939139383E-4</v>
      </c>
    </row>
    <row r="26" spans="1:32">
      <c r="A26" s="30">
        <v>39813</v>
      </c>
      <c r="B26" s="41">
        <v>2008</v>
      </c>
      <c r="C26" s="42">
        <v>341100</v>
      </c>
      <c r="D26" s="42">
        <v>10392300</v>
      </c>
      <c r="E26" s="42">
        <v>873000</v>
      </c>
      <c r="F26" s="42">
        <v>8.4004506468772902E-2</v>
      </c>
      <c r="G26" s="42">
        <v>-5.1541700959206044E-3</v>
      </c>
      <c r="H26" s="42">
        <v>345100</v>
      </c>
      <c r="I26" s="42">
        <v>157.69999694824199</v>
      </c>
      <c r="J26" s="44">
        <v>0.13698630438391524</v>
      </c>
      <c r="K26" s="44">
        <v>0.12838116929912019</v>
      </c>
      <c r="L26" s="42">
        <v>175</v>
      </c>
      <c r="M26" s="44">
        <v>-7.7004249121937374E-2</v>
      </c>
      <c r="N26" s="44">
        <v>-8.0130648088946904E-2</v>
      </c>
      <c r="O26" s="42">
        <v>2158662</v>
      </c>
      <c r="P26" s="42">
        <v>2.1278951317071901E-2</v>
      </c>
      <c r="Q26" s="42">
        <v>3647.19995117188</v>
      </c>
      <c r="R26" s="42">
        <v>140.5</v>
      </c>
      <c r="S26" s="42">
        <v>3506.69995117188</v>
      </c>
      <c r="T26" s="42">
        <v>3.8522701710462598E-2</v>
      </c>
      <c r="U26" s="42">
        <v>-6.4000000953674299</v>
      </c>
      <c r="V26" s="43">
        <v>14387.48046875</v>
      </c>
      <c r="W26" s="44">
        <v>-0.48270012865801215</v>
      </c>
      <c r="X26" s="44">
        <v>-0.65913255068333487</v>
      </c>
      <c r="Y26" s="42">
        <v>49</v>
      </c>
      <c r="Z26" s="42">
        <v>710766</v>
      </c>
      <c r="AA26" s="41">
        <v>59159.75</v>
      </c>
      <c r="AB26" s="44">
        <v>9.0790642354949824E-2</v>
      </c>
      <c r="AC26" s="44">
        <v>8.6902793253333249E-2</v>
      </c>
      <c r="AD26" s="42">
        <f t="shared" si="0"/>
        <v>-28100</v>
      </c>
      <c r="AE26" s="42">
        <v>24100</v>
      </c>
      <c r="AF26" s="199">
        <v>2.3190246624904976E-3</v>
      </c>
    </row>
    <row r="27" spans="1:32">
      <c r="A27" s="30">
        <v>40178</v>
      </c>
      <c r="B27" s="41">
        <v>2009</v>
      </c>
      <c r="C27" s="42">
        <v>151000</v>
      </c>
      <c r="D27" s="42">
        <v>10529000</v>
      </c>
      <c r="E27" s="42">
        <v>1082800</v>
      </c>
      <c r="F27" s="42">
        <v>0.102839775383472</v>
      </c>
      <c r="G27" s="42">
        <v>1.8835268914699096E-2</v>
      </c>
      <c r="H27" s="42">
        <v>-101000</v>
      </c>
      <c r="I27" s="42">
        <v>136.60000610351599</v>
      </c>
      <c r="J27" s="44">
        <v>-0.13379829583415359</v>
      </c>
      <c r="K27" s="44">
        <v>-0.14363748279896701</v>
      </c>
      <c r="L27" s="42">
        <v>203</v>
      </c>
      <c r="M27" s="44">
        <v>0.15999999999999992</v>
      </c>
      <c r="N27" s="44">
        <v>0.14842000511827322</v>
      </c>
      <c r="O27" s="42">
        <v>2105579</v>
      </c>
      <c r="P27" s="42">
        <v>-2.4590695276856402E-2</v>
      </c>
      <c r="Q27" s="42">
        <v>3632.19995117188</v>
      </c>
      <c r="R27" s="42">
        <v>171.39999389648401</v>
      </c>
      <c r="S27" s="42">
        <v>3460.80004882813</v>
      </c>
      <c r="T27" s="42">
        <v>4.7189030796289402E-2</v>
      </c>
      <c r="U27" s="42">
        <v>-45.900001525878899</v>
      </c>
      <c r="V27" s="43">
        <v>21496.619140625</v>
      </c>
      <c r="W27" s="44">
        <v>0.49411977915912675</v>
      </c>
      <c r="X27" s="44">
        <v>0.4015372569635226</v>
      </c>
      <c r="Y27" s="42">
        <v>73</v>
      </c>
      <c r="Z27" s="42">
        <v>772253</v>
      </c>
      <c r="AA27" s="41">
        <v>61487</v>
      </c>
      <c r="AB27" s="44">
        <v>8.6508077201216782E-2</v>
      </c>
      <c r="AC27" s="44">
        <v>8.2968954834175518E-2</v>
      </c>
      <c r="AD27" s="42">
        <f t="shared" si="0"/>
        <v>209800</v>
      </c>
      <c r="AE27" s="42">
        <v>42200</v>
      </c>
      <c r="AF27" s="199">
        <v>4.0079779656187675E-3</v>
      </c>
    </row>
    <row r="28" spans="1:32">
      <c r="A28" s="30">
        <v>40543</v>
      </c>
      <c r="B28" s="41">
        <v>2010</v>
      </c>
      <c r="C28" s="42">
        <v>124100</v>
      </c>
      <c r="D28" s="42">
        <v>10689000</v>
      </c>
      <c r="E28" s="42">
        <v>859700</v>
      </c>
      <c r="F28" s="42">
        <v>8.0428481101989704E-2</v>
      </c>
      <c r="G28" s="42">
        <v>-2.2411294281482294E-2</v>
      </c>
      <c r="H28" s="42">
        <v>339100</v>
      </c>
      <c r="I28" s="42">
        <v>154.30000305175801</v>
      </c>
      <c r="J28" s="44">
        <v>0.12957537450495349</v>
      </c>
      <c r="K28" s="44">
        <v>0.12184178732883894</v>
      </c>
      <c r="L28" s="42">
        <v>253.80000305175801</v>
      </c>
      <c r="M28" s="44">
        <v>0.25024632045201001</v>
      </c>
      <c r="N28" s="44">
        <v>0.22334058826276321</v>
      </c>
      <c r="O28" s="42">
        <v>2248078</v>
      </c>
      <c r="P28" s="42">
        <v>6.7676872014999404E-2</v>
      </c>
      <c r="Q28" s="42">
        <v>3650.39990234375</v>
      </c>
      <c r="R28" s="42">
        <v>134.60000610351599</v>
      </c>
      <c r="S28" s="42">
        <v>3515.80004882813</v>
      </c>
      <c r="T28" s="42">
        <v>3.6872670054435702E-2</v>
      </c>
      <c r="U28" s="42">
        <v>55</v>
      </c>
      <c r="V28" s="43">
        <v>22999.33984375</v>
      </c>
      <c r="W28" s="44">
        <v>6.9904978698957843E-2</v>
      </c>
      <c r="X28" s="44">
        <v>6.7569839576176391E-2</v>
      </c>
      <c r="Y28" s="42">
        <v>113</v>
      </c>
      <c r="Z28" s="42">
        <v>863762</v>
      </c>
      <c r="AA28" s="41">
        <v>91509</v>
      </c>
      <c r="AB28" s="44">
        <v>0.1184961405135363</v>
      </c>
      <c r="AC28" s="44">
        <v>0.11198505135070931</v>
      </c>
      <c r="AD28" s="42">
        <f t="shared" si="0"/>
        <v>-223100</v>
      </c>
      <c r="AE28" s="42">
        <v>8100</v>
      </c>
      <c r="AF28" s="199">
        <v>7.5778838057816449E-4</v>
      </c>
    </row>
    <row r="29" spans="1:32">
      <c r="A29" s="30">
        <v>40908</v>
      </c>
      <c r="B29" s="41">
        <v>2011</v>
      </c>
      <c r="C29" s="42">
        <v>155200</v>
      </c>
      <c r="D29" s="42">
        <v>10782100</v>
      </c>
      <c r="E29" s="42">
        <v>700300</v>
      </c>
      <c r="F29" s="42">
        <v>6.4950242638587993E-2</v>
      </c>
      <c r="G29" s="42">
        <v>-1.5478238463401711E-2</v>
      </c>
      <c r="H29" s="42">
        <v>285400</v>
      </c>
      <c r="I29" s="42">
        <v>179.39999389648401</v>
      </c>
      <c r="J29" s="44">
        <v>0.16267006058519984</v>
      </c>
      <c r="K29" s="44">
        <v>0.1507191364556702</v>
      </c>
      <c r="L29" s="42">
        <v>304.39999389648398</v>
      </c>
      <c r="M29" s="44">
        <v>0.19936954387824413</v>
      </c>
      <c r="N29" s="44">
        <v>0.18179603863200761</v>
      </c>
      <c r="O29" s="42">
        <v>2356315</v>
      </c>
      <c r="P29" s="42">
        <v>4.8146460205316502E-2</v>
      </c>
      <c r="Q29" s="42">
        <v>3731.39990234375</v>
      </c>
      <c r="R29" s="42">
        <v>116.59999847412099</v>
      </c>
      <c r="S29" s="42">
        <v>3614.80004882813</v>
      </c>
      <c r="T29" s="42">
        <v>3.12483254820108E-2</v>
      </c>
      <c r="U29" s="42">
        <v>99</v>
      </c>
      <c r="V29" s="43">
        <v>18434.390625</v>
      </c>
      <c r="W29" s="44">
        <v>-0.19848174990076994</v>
      </c>
      <c r="X29" s="44">
        <v>-0.2212475372613423</v>
      </c>
      <c r="Y29" s="42">
        <v>101</v>
      </c>
      <c r="Z29" s="42">
        <v>956392</v>
      </c>
      <c r="AA29" s="41">
        <v>92630</v>
      </c>
      <c r="AB29" s="44">
        <v>0.10724018884831699</v>
      </c>
      <c r="AC29" s="44">
        <v>0.10187060295402152</v>
      </c>
      <c r="AD29" s="42">
        <f t="shared" si="0"/>
        <v>-159400</v>
      </c>
      <c r="AE29" s="42">
        <v>29200</v>
      </c>
      <c r="AF29" s="199">
        <v>2.7081922816519972E-3</v>
      </c>
    </row>
    <row r="30" spans="1:32">
      <c r="A30" s="30">
        <v>41274</v>
      </c>
      <c r="B30" s="41">
        <v>2012</v>
      </c>
      <c r="C30" s="42">
        <v>135700</v>
      </c>
      <c r="D30" s="42">
        <v>10891100</v>
      </c>
      <c r="E30" s="42">
        <v>652400</v>
      </c>
      <c r="F30" s="42">
        <v>5.9902120381593697E-2</v>
      </c>
      <c r="G30" s="42">
        <v>-5.048122256994296E-3</v>
      </c>
      <c r="H30" s="42">
        <v>181600</v>
      </c>
      <c r="I30" s="42">
        <v>193.19999694824199</v>
      </c>
      <c r="J30" s="44">
        <v>7.6923096551055448E-2</v>
      </c>
      <c r="K30" s="44">
        <v>7.4107990379701769E-2</v>
      </c>
      <c r="L30" s="42">
        <v>371.70001220703102</v>
      </c>
      <c r="M30" s="44">
        <v>0.22109073475682628</v>
      </c>
      <c r="N30" s="44">
        <v>0.19974450420773218</v>
      </c>
      <c r="O30" s="42">
        <v>2396379</v>
      </c>
      <c r="P30" s="42">
        <v>1.7002820968627898E-2</v>
      </c>
      <c r="Q30" s="42">
        <v>3789.80004882813</v>
      </c>
      <c r="R30" s="42">
        <v>116.59999847412099</v>
      </c>
      <c r="S30" s="42">
        <v>3673.19995117188</v>
      </c>
      <c r="T30" s="42">
        <v>3.0766794458031699E-2</v>
      </c>
      <c r="U30" s="42">
        <v>58.400001525878899</v>
      </c>
      <c r="V30" s="43">
        <v>22666.58984375</v>
      </c>
      <c r="W30" s="44">
        <v>0.22958172607075267</v>
      </c>
      <c r="X30" s="44">
        <v>0.20667405144569784</v>
      </c>
      <c r="Y30" s="42">
        <v>64</v>
      </c>
      <c r="Z30" s="42">
        <v>1044644</v>
      </c>
      <c r="AA30" s="41">
        <v>88252</v>
      </c>
      <c r="AB30" s="44">
        <v>9.2275970522547324E-2</v>
      </c>
      <c r="AC30" s="44">
        <v>8.8263565653070863E-2</v>
      </c>
      <c r="AD30" s="42">
        <f t="shared" si="0"/>
        <v>-47900</v>
      </c>
      <c r="AE30" s="42">
        <v>2000</v>
      </c>
      <c r="AF30" s="199">
        <v>1.8363618000018364E-4</v>
      </c>
    </row>
    <row r="31" spans="1:32">
      <c r="A31" s="30">
        <v>41639</v>
      </c>
      <c r="B31" s="41">
        <v>2013</v>
      </c>
      <c r="C31" s="42">
        <v>122700</v>
      </c>
      <c r="D31" s="42">
        <v>10983200</v>
      </c>
      <c r="E31" s="42">
        <v>764300</v>
      </c>
      <c r="F31" s="42">
        <v>6.9588094949722304E-2</v>
      </c>
      <c r="G31" s="42">
        <v>9.6859745681286066E-3</v>
      </c>
      <c r="H31" s="42">
        <v>-17100</v>
      </c>
      <c r="I31" s="42">
        <v>208.10000610351599</v>
      </c>
      <c r="J31" s="44">
        <v>7.7122201814866953E-2</v>
      </c>
      <c r="K31" s="44">
        <v>7.4292856746745767E-2</v>
      </c>
      <c r="L31" s="42">
        <v>414.10000610351602</v>
      </c>
      <c r="M31" s="44">
        <v>0.11407046678510424</v>
      </c>
      <c r="N31" s="44">
        <v>0.10802039514646333</v>
      </c>
      <c r="O31" s="42">
        <v>2470704</v>
      </c>
      <c r="P31" s="42">
        <v>3.1015545129776001E-2</v>
      </c>
      <c r="Q31" s="42">
        <v>3857.80004882813</v>
      </c>
      <c r="R31" s="42">
        <v>118.5</v>
      </c>
      <c r="S31" s="42">
        <v>3739.30004882813</v>
      </c>
      <c r="T31" s="42">
        <v>3.0716989189386399E-2</v>
      </c>
      <c r="U31" s="42">
        <v>66.099998474121094</v>
      </c>
      <c r="V31" s="43">
        <v>23306.390625</v>
      </c>
      <c r="W31" s="44">
        <v>2.8226600722049744E-2</v>
      </c>
      <c r="X31" s="44">
        <v>2.7835571460080272E-2</v>
      </c>
      <c r="Y31" s="42">
        <v>110</v>
      </c>
      <c r="Z31" s="42">
        <v>1162931</v>
      </c>
      <c r="AA31" s="41">
        <v>118287</v>
      </c>
      <c r="AB31" s="44">
        <v>0.11323187612239183</v>
      </c>
      <c r="AC31" s="44">
        <v>0.10726738493659409</v>
      </c>
      <c r="AD31" s="42">
        <f t="shared" si="0"/>
        <v>111900</v>
      </c>
      <c r="AE31" s="42">
        <v>27900</v>
      </c>
      <c r="AF31" s="199">
        <v>2.5402432806468059E-3</v>
      </c>
    </row>
    <row r="32" spans="1:32">
      <c r="A32" s="30">
        <v>42004</v>
      </c>
      <c r="B32" s="41">
        <v>2014</v>
      </c>
      <c r="C32" s="42">
        <v>103600</v>
      </c>
      <c r="D32" s="42">
        <v>11060700</v>
      </c>
      <c r="E32" s="42">
        <v>692900</v>
      </c>
      <c r="F32" s="42">
        <v>6.2645219266414601E-2</v>
      </c>
      <c r="G32" s="42">
        <v>-6.9428756833077032E-3</v>
      </c>
      <c r="H32" s="42">
        <v>153400</v>
      </c>
      <c r="I32" s="42">
        <v>217.69999694824199</v>
      </c>
      <c r="J32" s="44">
        <v>4.6131622119946591E-2</v>
      </c>
      <c r="K32" s="44">
        <v>4.5099191493006174E-2</v>
      </c>
      <c r="L32" s="42">
        <v>428.70001220703102</v>
      </c>
      <c r="M32" s="44">
        <v>3.5257198474576423E-2</v>
      </c>
      <c r="N32" s="44">
        <v>3.4649896787707385E-2</v>
      </c>
      <c r="O32" s="42">
        <v>2538956</v>
      </c>
      <c r="P32" s="42">
        <v>2.7624515816569301E-2</v>
      </c>
      <c r="Q32" s="42">
        <v>3895.30004882813</v>
      </c>
      <c r="R32" s="42">
        <v>122.59999847412099</v>
      </c>
      <c r="S32" s="42">
        <v>3772.69995117188</v>
      </c>
      <c r="T32" s="42">
        <v>3.1473826617002501E-2</v>
      </c>
      <c r="U32" s="42">
        <v>33.400001525878899</v>
      </c>
      <c r="V32" s="43">
        <v>23605.0390625</v>
      </c>
      <c r="W32" s="44">
        <v>1.2814014932867712E-2</v>
      </c>
      <c r="X32" s="44">
        <v>1.2732610120946713E-2</v>
      </c>
      <c r="Y32" s="42">
        <v>122</v>
      </c>
      <c r="Z32" s="42">
        <v>1272693</v>
      </c>
      <c r="AA32" s="41">
        <v>109762</v>
      </c>
      <c r="AB32" s="44">
        <v>9.438393163480896E-2</v>
      </c>
      <c r="AC32" s="44">
        <v>9.0191585427127685E-2</v>
      </c>
      <c r="AD32" s="42">
        <f t="shared" si="0"/>
        <v>-71400</v>
      </c>
      <c r="AE32" s="42">
        <v>21600</v>
      </c>
      <c r="AF32" s="199">
        <v>1.952860126393447E-3</v>
      </c>
    </row>
    <row r="33" spans="1:32">
      <c r="A33" s="30">
        <v>42369</v>
      </c>
      <c r="B33" s="41">
        <v>2015</v>
      </c>
      <c r="C33" s="42">
        <v>164500</v>
      </c>
      <c r="D33" s="42">
        <v>11283200</v>
      </c>
      <c r="E33" s="42">
        <v>898500</v>
      </c>
      <c r="F33" s="42">
        <v>7.9631663858890506E-2</v>
      </c>
      <c r="G33" s="42">
        <v>1.6986444592475905E-2</v>
      </c>
      <c r="H33" s="42">
        <v>27300</v>
      </c>
      <c r="I33" s="42">
        <v>230.19999694824199</v>
      </c>
      <c r="J33" s="44">
        <v>5.7418466583496919E-2</v>
      </c>
      <c r="K33" s="44">
        <v>5.5830528808476339E-2</v>
      </c>
      <c r="L33" s="42">
        <v>457</v>
      </c>
      <c r="M33" s="44">
        <v>6.6013498920317604E-2</v>
      </c>
      <c r="N33" s="44">
        <v>6.3925988815743684E-2</v>
      </c>
      <c r="O33" s="42">
        <v>2599581</v>
      </c>
      <c r="P33" s="42">
        <v>2.3877924308180799E-2</v>
      </c>
      <c r="Q33" s="42">
        <v>3903.89990234375</v>
      </c>
      <c r="R33" s="42">
        <v>123.59999847412099</v>
      </c>
      <c r="S33" s="42">
        <v>3780.30004882813</v>
      </c>
      <c r="T33" s="42">
        <v>3.1660646200180102E-2</v>
      </c>
      <c r="U33" s="42">
        <v>7.5999999046325701</v>
      </c>
      <c r="V33" s="43">
        <v>21914.400390625</v>
      </c>
      <c r="W33" s="44">
        <v>-7.162193917148918E-2</v>
      </c>
      <c r="X33" s="44">
        <v>-7.4316236023816873E-2</v>
      </c>
      <c r="Y33" s="42">
        <v>138</v>
      </c>
      <c r="Z33" s="42">
        <v>1288666</v>
      </c>
      <c r="AA33" s="41">
        <v>15973</v>
      </c>
      <c r="AB33" s="44">
        <v>1.2550552254157132E-2</v>
      </c>
      <c r="AC33" s="44">
        <v>1.2472446904442403E-2</v>
      </c>
      <c r="AD33" s="42">
        <f t="shared" si="0"/>
        <v>205600</v>
      </c>
      <c r="AE33" s="42">
        <v>-68400</v>
      </c>
      <c r="AF33" s="199">
        <v>-6.0621100397050482E-3</v>
      </c>
    </row>
    <row r="34" spans="1:32">
      <c r="A34" s="30">
        <v>42735</v>
      </c>
      <c r="B34" s="41">
        <v>2016</v>
      </c>
      <c r="C34" s="42">
        <v>153100</v>
      </c>
      <c r="D34" s="42">
        <v>11530000</v>
      </c>
      <c r="E34" s="42">
        <v>946300</v>
      </c>
      <c r="F34" s="42">
        <v>8.2072854042053195E-2</v>
      </c>
      <c r="G34" s="42">
        <v>2.4411901831626892E-3</v>
      </c>
      <c r="H34" s="42">
        <v>98100</v>
      </c>
      <c r="I34" s="42">
        <v>234</v>
      </c>
      <c r="J34" s="44">
        <v>1.6507398358534209E-2</v>
      </c>
      <c r="K34" s="44">
        <v>1.6372632326904432E-2</v>
      </c>
      <c r="L34" s="42">
        <v>434.29998779296898</v>
      </c>
      <c r="M34" s="44">
        <v>-4.9671799140111661E-2</v>
      </c>
      <c r="N34" s="44">
        <v>-5.0947879460799449E-2</v>
      </c>
      <c r="O34" s="42">
        <v>2655977</v>
      </c>
      <c r="P34" s="42">
        <v>2.16942653059959E-2</v>
      </c>
      <c r="Q34" s="42">
        <v>3909.5</v>
      </c>
      <c r="R34" s="42">
        <v>122.40000152587901</v>
      </c>
      <c r="S34" s="42">
        <v>3787.10009765625</v>
      </c>
      <c r="T34" s="42">
        <v>3.13083529472351E-2</v>
      </c>
      <c r="U34" s="42">
        <v>6.8000001907348597</v>
      </c>
      <c r="V34" s="43">
        <v>22000.560546875</v>
      </c>
      <c r="W34" s="44">
        <v>3.931668433276414E-3</v>
      </c>
      <c r="X34" s="44">
        <v>3.9239596239902409E-3</v>
      </c>
      <c r="Y34" s="42">
        <v>126</v>
      </c>
      <c r="Z34" s="42">
        <v>1341223</v>
      </c>
      <c r="AA34" s="41">
        <v>52557</v>
      </c>
      <c r="AB34" s="44">
        <v>4.0784035584084721E-2</v>
      </c>
      <c r="AC34" s="44">
        <v>3.9974309497526228E-2</v>
      </c>
      <c r="AD34" s="42">
        <f t="shared" si="0"/>
        <v>47800</v>
      </c>
      <c r="AE34" s="42">
        <v>7200</v>
      </c>
      <c r="AF34" s="199">
        <v>6.2445793581960109E-4</v>
      </c>
    </row>
    <row r="35" spans="1:32">
      <c r="A35" s="30">
        <v>43100</v>
      </c>
      <c r="B35" s="41">
        <v>2017</v>
      </c>
      <c r="C35" s="42">
        <v>198100</v>
      </c>
      <c r="D35" s="42">
        <v>11838200</v>
      </c>
      <c r="E35" s="42">
        <v>1119500</v>
      </c>
      <c r="F35" s="42">
        <v>9.4566740095615401E-2</v>
      </c>
      <c r="G35" s="42">
        <v>1.2493886053562206E-2</v>
      </c>
      <c r="H35" s="42">
        <v>23300</v>
      </c>
      <c r="I35" s="42">
        <v>245.69999694824199</v>
      </c>
      <c r="J35" s="44">
        <v>4.9999986958298992E-2</v>
      </c>
      <c r="K35" s="44">
        <v>4.8790151748764297E-2</v>
      </c>
      <c r="L35" s="42">
        <v>511.10000610351602</v>
      </c>
      <c r="M35" s="44">
        <v>0.17683633541145216</v>
      </c>
      <c r="N35" s="44">
        <v>0.16282976628274992</v>
      </c>
      <c r="O35" s="42">
        <v>2756666</v>
      </c>
      <c r="P35" s="42">
        <v>3.7910342216491699E-2</v>
      </c>
      <c r="Q35" s="42">
        <v>3950.19995117188</v>
      </c>
      <c r="R35" s="42">
        <v>109.800003051758</v>
      </c>
      <c r="S35" s="42">
        <v>3840.39990234375</v>
      </c>
      <c r="T35" s="42">
        <v>2.7796061709523201E-2</v>
      </c>
      <c r="U35" s="42">
        <v>53.299999237060497</v>
      </c>
      <c r="V35" s="43">
        <v>29919.150390625</v>
      </c>
      <c r="W35" s="44">
        <v>0.35992673127025254</v>
      </c>
      <c r="X35" s="44">
        <v>0.30743082423071022</v>
      </c>
      <c r="Y35" s="42">
        <v>174</v>
      </c>
      <c r="Z35" s="42">
        <v>1383946</v>
      </c>
      <c r="AA35" s="41">
        <v>42723</v>
      </c>
      <c r="AB35" s="44">
        <v>3.1853763319000583E-2</v>
      </c>
      <c r="AC35" s="44">
        <v>3.1356954808393504E-2</v>
      </c>
      <c r="AD35" s="42">
        <f t="shared" si="0"/>
        <v>173200</v>
      </c>
      <c r="AE35" s="42">
        <v>1600</v>
      </c>
      <c r="AF35" s="199">
        <v>1.3515568245172407E-4</v>
      </c>
    </row>
    <row r="36" spans="1:32">
      <c r="A36" s="30">
        <v>43465</v>
      </c>
      <c r="B36" s="41">
        <v>2018</v>
      </c>
      <c r="C36" s="42">
        <v>179200</v>
      </c>
      <c r="D36" s="42">
        <v>12053300</v>
      </c>
      <c r="E36" s="42">
        <v>1032100</v>
      </c>
      <c r="F36" s="42">
        <v>8.5628002882003798E-2</v>
      </c>
      <c r="G36" s="42">
        <v>-8.9387372136116028E-3</v>
      </c>
      <c r="H36" s="42">
        <v>265800</v>
      </c>
      <c r="I36" s="42">
        <v>256.39999389648398</v>
      </c>
      <c r="J36" s="44">
        <v>4.3549031669284144E-2</v>
      </c>
      <c r="K36" s="44">
        <v>4.2627434135384265E-2</v>
      </c>
      <c r="L36" s="42">
        <v>576.90002441406295</v>
      </c>
      <c r="M36" s="44">
        <v>0.12874196346070876</v>
      </c>
      <c r="N36" s="44">
        <v>0.12110370586608946</v>
      </c>
      <c r="O36" s="42">
        <v>2835161</v>
      </c>
      <c r="P36" s="42">
        <v>2.8474614024162299E-2</v>
      </c>
      <c r="Q36" s="42">
        <v>3973.39990234375</v>
      </c>
      <c r="R36" s="42">
        <v>105.699996948242</v>
      </c>
      <c r="S36" s="42">
        <v>3867.69995117188</v>
      </c>
      <c r="T36" s="42">
        <v>2.6601903140544898E-2</v>
      </c>
      <c r="U36" s="42">
        <v>27.299999237060501</v>
      </c>
      <c r="V36" s="43">
        <v>25845.69921875</v>
      </c>
      <c r="W36" s="44">
        <v>-0.13614862449942411</v>
      </c>
      <c r="X36" s="44">
        <v>-0.14635454407161883</v>
      </c>
      <c r="Y36" s="42">
        <v>218</v>
      </c>
      <c r="Z36" s="42">
        <v>1400950</v>
      </c>
      <c r="AA36" s="41">
        <v>17004</v>
      </c>
      <c r="AB36" s="44">
        <v>1.2286606558348456E-2</v>
      </c>
      <c r="AC36" s="44">
        <v>1.2211738831049998E-2</v>
      </c>
      <c r="AD36" s="42">
        <f t="shared" si="0"/>
        <v>-87400</v>
      </c>
      <c r="AE36" s="42">
        <v>800</v>
      </c>
      <c r="AF36" s="199">
        <v>6.6371864966440722E-5</v>
      </c>
    </row>
    <row r="37" spans="1:32">
      <c r="A37" s="30">
        <v>43830</v>
      </c>
      <c r="B37" s="41">
        <v>2019</v>
      </c>
      <c r="C37" s="42">
        <v>266900</v>
      </c>
      <c r="D37" s="42">
        <v>12313800</v>
      </c>
      <c r="E37" s="42">
        <v>1103900</v>
      </c>
      <c r="F37" s="42">
        <v>8.96473899483681E-2</v>
      </c>
      <c r="G37" s="42">
        <v>4.0193870663643022E-3</v>
      </c>
      <c r="H37" s="42">
        <v>147000</v>
      </c>
      <c r="I37" s="42">
        <v>259.10000610351602</v>
      </c>
      <c r="J37" s="44">
        <v>1.05304690768524E-2</v>
      </c>
      <c r="K37" s="44">
        <v>1.04754098828178E-2</v>
      </c>
      <c r="L37" s="42">
        <v>517.40002441406295</v>
      </c>
      <c r="M37" s="44">
        <v>-0.1031374544669712</v>
      </c>
      <c r="N37" s="44">
        <v>-0.10885266664426575</v>
      </c>
      <c r="O37" s="42">
        <v>2799736</v>
      </c>
      <c r="P37" s="42">
        <v>-1.24948816373944E-2</v>
      </c>
      <c r="Q37" s="42">
        <v>3941.80004882813</v>
      </c>
      <c r="R37" s="42">
        <v>124</v>
      </c>
      <c r="S37" s="42">
        <v>3817.80004882813</v>
      </c>
      <c r="T37" s="42">
        <v>3.1457711011171299E-2</v>
      </c>
      <c r="U37" s="42">
        <v>-49.900001525878899</v>
      </c>
      <c r="V37" s="43">
        <v>28189.75</v>
      </c>
      <c r="W37" s="44">
        <v>9.0694036226711461E-2</v>
      </c>
      <c r="X37" s="44">
        <v>8.6814224097427617E-2</v>
      </c>
      <c r="Y37" s="42">
        <v>183</v>
      </c>
      <c r="Z37" s="42">
        <v>1380185</v>
      </c>
      <c r="AA37" s="41">
        <v>-20765</v>
      </c>
      <c r="AB37" s="44">
        <v>-1.4822085013740716E-2</v>
      </c>
      <c r="AC37" s="44">
        <v>-1.4933029769130052E-2</v>
      </c>
      <c r="AD37" s="42">
        <f t="shared" si="0"/>
        <v>71800</v>
      </c>
      <c r="AE37" s="42">
        <v>48100</v>
      </c>
      <c r="AF37" s="199">
        <v>3.9061865549221198E-3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F37"/>
  <sheetViews>
    <sheetView workbookViewId="0"/>
  </sheetViews>
  <sheetFormatPr defaultRowHeight="12"/>
  <cols>
    <col min="1" max="1" width="10.7109375" style="31" bestFit="1" customWidth="1"/>
    <col min="2" max="8" width="9.140625" style="31"/>
    <col min="9" max="11" width="10" style="31" customWidth="1"/>
    <col min="12" max="12" width="9.140625" style="31"/>
    <col min="13" max="14" width="10" style="31" customWidth="1"/>
    <col min="15" max="15" width="11.7109375" style="31" customWidth="1"/>
    <col min="16" max="17" width="9.140625" style="31"/>
    <col min="18" max="18" width="10" style="31" bestFit="1" customWidth="1"/>
    <col min="19" max="21" width="9.140625" style="31"/>
    <col min="22" max="22" width="10.140625" style="31" bestFit="1" customWidth="1"/>
    <col min="23" max="16384" width="9.140625" style="31"/>
  </cols>
  <sheetData>
    <row r="1" spans="1:32" s="29" customFormat="1" ht="60">
      <c r="A1" s="29" t="s">
        <v>87</v>
      </c>
      <c r="B1" s="29" t="s">
        <v>86</v>
      </c>
      <c r="C1" s="29" t="s">
        <v>251</v>
      </c>
      <c r="D1" s="29" t="s">
        <v>252</v>
      </c>
      <c r="E1" s="29" t="s">
        <v>253</v>
      </c>
      <c r="F1" s="29" t="s">
        <v>239</v>
      </c>
      <c r="G1" s="39" t="s">
        <v>250</v>
      </c>
      <c r="H1" s="38" t="s">
        <v>238</v>
      </c>
      <c r="I1" s="29" t="s">
        <v>237</v>
      </c>
      <c r="J1" s="39" t="s">
        <v>245</v>
      </c>
      <c r="K1" s="39" t="s">
        <v>241</v>
      </c>
      <c r="L1" s="29" t="s">
        <v>236</v>
      </c>
      <c r="M1" s="39" t="s">
        <v>246</v>
      </c>
      <c r="N1" s="39" t="s">
        <v>242</v>
      </c>
      <c r="O1" s="40" t="s">
        <v>235</v>
      </c>
      <c r="P1" s="38" t="s">
        <v>247</v>
      </c>
      <c r="Q1" s="29" t="s">
        <v>92</v>
      </c>
      <c r="R1" s="29" t="s">
        <v>93</v>
      </c>
      <c r="S1" s="29" t="s">
        <v>94</v>
      </c>
      <c r="T1" s="38" t="s">
        <v>234</v>
      </c>
      <c r="U1" s="38" t="s">
        <v>233</v>
      </c>
      <c r="V1" s="29" t="s">
        <v>232</v>
      </c>
      <c r="W1" s="39" t="s">
        <v>248</v>
      </c>
      <c r="X1" s="39" t="s">
        <v>240</v>
      </c>
      <c r="Y1" s="29" t="s">
        <v>25</v>
      </c>
      <c r="Z1" s="29" t="s">
        <v>81</v>
      </c>
      <c r="AA1" s="39" t="s">
        <v>243</v>
      </c>
      <c r="AB1" s="39" t="s">
        <v>249</v>
      </c>
      <c r="AC1" s="39" t="s">
        <v>244</v>
      </c>
      <c r="AD1" s="39" t="s">
        <v>292</v>
      </c>
      <c r="AE1" s="39" t="s">
        <v>287</v>
      </c>
      <c r="AF1" s="39" t="s">
        <v>291</v>
      </c>
    </row>
    <row r="2" spans="1:32">
      <c r="A2" s="30">
        <v>31047</v>
      </c>
      <c r="B2" s="41">
        <v>1984</v>
      </c>
      <c r="I2" s="62">
        <v>43</v>
      </c>
      <c r="J2" s="42"/>
      <c r="K2" s="42"/>
      <c r="L2" s="62">
        <v>23.2</v>
      </c>
      <c r="O2" s="42">
        <v>700103</v>
      </c>
      <c r="P2" s="42">
        <v>9.9737830460071605E-2</v>
      </c>
      <c r="Q2" s="62">
        <v>2606.1999999999998</v>
      </c>
      <c r="R2" s="62">
        <v>101</v>
      </c>
      <c r="S2" s="62">
        <f>Q2-R2</f>
        <v>2505.1999999999998</v>
      </c>
      <c r="T2" s="42">
        <f>R2/Q2</f>
        <v>3.8753741078965544E-2</v>
      </c>
      <c r="U2" s="42">
        <v>78.5</v>
      </c>
      <c r="V2" s="43">
        <v>1200.3800000000001</v>
      </c>
      <c r="W2" s="44">
        <v>0.37195693418977305</v>
      </c>
      <c r="X2" s="44">
        <v>0.31623813973653675</v>
      </c>
      <c r="Z2" s="42">
        <v>131107.75</v>
      </c>
    </row>
    <row r="3" spans="1:32">
      <c r="A3" s="30">
        <v>31412</v>
      </c>
      <c r="B3" s="41">
        <v>1985</v>
      </c>
      <c r="C3" s="42">
        <v>308200</v>
      </c>
      <c r="D3" s="42">
        <v>4375800</v>
      </c>
      <c r="E3" s="42">
        <v>484000</v>
      </c>
      <c r="F3" s="42">
        <v>0.11060834676027299</v>
      </c>
      <c r="G3" s="42"/>
      <c r="H3" s="42">
        <v>385000</v>
      </c>
      <c r="I3" s="62">
        <v>43.4</v>
      </c>
      <c r="J3" s="44">
        <f>I3/I2-1</f>
        <v>9.302325581395321E-3</v>
      </c>
      <c r="K3" s="44">
        <f>LOG(I3/I2,EXP(1))</f>
        <v>9.2593254127967262E-3</v>
      </c>
      <c r="L3" s="62">
        <v>26.5</v>
      </c>
      <c r="M3" s="44">
        <f>L3/L2-1</f>
        <v>0.14224137931034497</v>
      </c>
      <c r="N3" s="44">
        <f t="shared" ref="N3:N4" si="0">LOG(L3/L2,EXP(1))</f>
        <v>0.13299245431991238</v>
      </c>
      <c r="O3" s="42">
        <v>705403</v>
      </c>
      <c r="P3" s="42">
        <v>7.5703146867454104E-3</v>
      </c>
      <c r="Q3" s="62">
        <v>2626.9</v>
      </c>
      <c r="R3" s="62">
        <v>83.6</v>
      </c>
      <c r="S3" s="62">
        <f t="shared" ref="S3:S37" si="1">Q3-R3</f>
        <v>2543.3000000000002</v>
      </c>
      <c r="T3" s="42">
        <f t="shared" ref="T3:T37" si="2">R3/Q3</f>
        <v>3.1824584110548552E-2</v>
      </c>
      <c r="U3" s="42">
        <f>S3-S2</f>
        <v>38.100000000000364</v>
      </c>
      <c r="V3" s="43">
        <v>1752.45</v>
      </c>
      <c r="W3" s="44">
        <v>0.45991269431346726</v>
      </c>
      <c r="X3" s="44">
        <v>0.37837663551681516</v>
      </c>
      <c r="Z3" s="42">
        <v>146492.75</v>
      </c>
      <c r="AA3" s="41">
        <v>15385</v>
      </c>
      <c r="AB3" s="44">
        <v>0.11734622857916488</v>
      </c>
      <c r="AC3" s="44">
        <v>0.11095643497626706</v>
      </c>
      <c r="AD3" s="42"/>
      <c r="AE3" s="42"/>
      <c r="AF3" s="42"/>
    </row>
    <row r="4" spans="1:32">
      <c r="A4" s="30">
        <v>31777</v>
      </c>
      <c r="B4" s="41">
        <v>1986</v>
      </c>
      <c r="C4" s="42">
        <v>46100</v>
      </c>
      <c r="D4" s="42">
        <v>4414200</v>
      </c>
      <c r="E4" s="42">
        <v>266400</v>
      </c>
      <c r="F4" s="42">
        <v>6.0350686311721802E-2</v>
      </c>
      <c r="G4" s="42">
        <v>-5.0257660448551192E-2</v>
      </c>
      <c r="H4" s="42">
        <v>256000</v>
      </c>
      <c r="I4" s="62">
        <v>51.2</v>
      </c>
      <c r="J4" s="44">
        <f t="shared" ref="J4:J37" si="3">I4/I3-1</f>
        <v>0.17972350230414746</v>
      </c>
      <c r="K4" s="44">
        <f t="shared" ref="K4:K37" si="4">LOG(I4/I3,EXP(1))</f>
        <v>0.16528009093910292</v>
      </c>
      <c r="L4" s="62">
        <v>30.9</v>
      </c>
      <c r="M4" s="44">
        <f t="shared" ref="M4:M37" si="5">L4/L3-1</f>
        <v>0.16603773584905657</v>
      </c>
      <c r="N4" s="44">
        <f t="shared" si="0"/>
        <v>0.15361145091152323</v>
      </c>
      <c r="O4" s="42">
        <v>783393</v>
      </c>
      <c r="P4" s="42">
        <v>0.110560916364193</v>
      </c>
      <c r="Q4" s="62">
        <v>2699.7</v>
      </c>
      <c r="R4" s="62">
        <v>76.099999999999994</v>
      </c>
      <c r="S4" s="62">
        <f t="shared" si="1"/>
        <v>2623.6</v>
      </c>
      <c r="T4" s="42">
        <f t="shared" si="2"/>
        <v>2.8188317220431899E-2</v>
      </c>
      <c r="U4" s="42">
        <f t="shared" ref="U4:U37" si="6">S4-S3</f>
        <v>80.299999999999727</v>
      </c>
      <c r="V4" s="43">
        <v>2568.30004882813</v>
      </c>
      <c r="W4" s="44">
        <v>0.46554826033731622</v>
      </c>
      <c r="X4" s="44">
        <v>0.38222941159713064</v>
      </c>
      <c r="Z4" s="42">
        <v>162743</v>
      </c>
      <c r="AA4" s="41">
        <v>16250.25</v>
      </c>
      <c r="AB4" s="44">
        <v>0.11092869783658243</v>
      </c>
      <c r="AC4" s="44">
        <v>0.10519633023306127</v>
      </c>
      <c r="AD4" s="42">
        <f>E4-E3</f>
        <v>-217600</v>
      </c>
      <c r="AE4" s="42">
        <v>7700</v>
      </c>
      <c r="AF4" s="48">
        <v>1.7443704408499842E-3</v>
      </c>
    </row>
    <row r="5" spans="1:32">
      <c r="A5" s="30">
        <v>32142</v>
      </c>
      <c r="B5" s="41">
        <v>1987</v>
      </c>
      <c r="C5" s="42">
        <v>247300</v>
      </c>
      <c r="D5" s="42">
        <v>4420400</v>
      </c>
      <c r="E5" s="42">
        <v>241100</v>
      </c>
      <c r="F5" s="42">
        <v>5.4542575031518901E-2</v>
      </c>
      <c r="G5" s="42">
        <v>-5.8081112802029003E-3</v>
      </c>
      <c r="H5" s="42">
        <v>269000</v>
      </c>
      <c r="I5" s="62">
        <v>65.400000000000006</v>
      </c>
      <c r="J5" s="44">
        <f t="shared" si="3"/>
        <v>0.27734375</v>
      </c>
      <c r="K5" s="44">
        <f t="shared" si="4"/>
        <v>0.24478272641769092</v>
      </c>
      <c r="L5" s="62">
        <v>42</v>
      </c>
      <c r="M5" s="44">
        <f t="shared" si="5"/>
        <v>0.35922330097087385</v>
      </c>
      <c r="N5" s="44">
        <f t="shared" ref="N5" si="7">LOG(L5/L4,EXP(1))</f>
        <v>0.30691343437966856</v>
      </c>
      <c r="O5" s="42">
        <v>888356</v>
      </c>
      <c r="P5" s="42">
        <v>0.13398511707782701</v>
      </c>
      <c r="Q5" s="62">
        <v>2728.2</v>
      </c>
      <c r="R5" s="62">
        <v>47.4</v>
      </c>
      <c r="S5" s="62">
        <f t="shared" si="1"/>
        <v>2680.7999999999997</v>
      </c>
      <c r="T5" s="42">
        <f t="shared" si="2"/>
        <v>1.7374092808445131E-2</v>
      </c>
      <c r="U5" s="42">
        <f t="shared" si="6"/>
        <v>57.199999999999818</v>
      </c>
      <c r="V5" s="43">
        <v>2302.80004882813</v>
      </c>
      <c r="W5" s="44">
        <v>-0.10337577189282965</v>
      </c>
      <c r="X5" s="44">
        <v>-0.10911842542293508</v>
      </c>
      <c r="Z5" s="42">
        <v>184903</v>
      </c>
      <c r="AA5" s="41">
        <v>22160</v>
      </c>
      <c r="AB5" s="44">
        <v>0.13616561080968159</v>
      </c>
      <c r="AC5" s="44">
        <v>0.12765909383693322</v>
      </c>
      <c r="AD5" s="42">
        <f t="shared" ref="AD5:AD37" si="8">E5-E4</f>
        <v>-25300</v>
      </c>
      <c r="AE5" s="42">
        <v>3600</v>
      </c>
      <c r="AF5" s="48">
        <v>8.1440593611437876E-4</v>
      </c>
    </row>
    <row r="6" spans="1:32">
      <c r="A6" s="30">
        <v>32508</v>
      </c>
      <c r="B6" s="41">
        <v>1988</v>
      </c>
      <c r="C6" s="42">
        <v>247100</v>
      </c>
      <c r="D6" s="42">
        <v>4657400</v>
      </c>
      <c r="E6" s="42">
        <v>123500</v>
      </c>
      <c r="F6" s="42">
        <v>2.6516940444707902E-2</v>
      </c>
      <c r="G6" s="42">
        <v>-2.8025634586811E-2</v>
      </c>
      <c r="H6" s="42">
        <v>354000</v>
      </c>
      <c r="I6" s="62">
        <v>83.1</v>
      </c>
      <c r="J6" s="44">
        <f t="shared" si="3"/>
        <v>0.27064220183486221</v>
      </c>
      <c r="K6" s="44">
        <f t="shared" si="4"/>
        <v>0.23952244339824935</v>
      </c>
      <c r="L6" s="62">
        <v>63.5</v>
      </c>
      <c r="M6" s="44">
        <f t="shared" si="5"/>
        <v>0.51190476190476186</v>
      </c>
      <c r="N6" s="44">
        <f t="shared" ref="N6:N37" si="9">LOG(L6/L5,EXP(1))</f>
        <v>0.41337028761527761</v>
      </c>
      <c r="O6" s="42">
        <v>963969</v>
      </c>
      <c r="P6" s="42">
        <v>8.5115648806095096E-2</v>
      </c>
      <c r="Q6" s="62">
        <v>2762.8</v>
      </c>
      <c r="R6" s="62">
        <v>37.700000000000003</v>
      </c>
      <c r="S6" s="62">
        <f t="shared" si="1"/>
        <v>2725.1000000000004</v>
      </c>
      <c r="T6" s="42">
        <f t="shared" si="2"/>
        <v>1.3645576950919357E-2</v>
      </c>
      <c r="U6" s="42">
        <f t="shared" si="6"/>
        <v>44.300000000000637</v>
      </c>
      <c r="V6" s="43">
        <v>2687.39990234375</v>
      </c>
      <c r="W6" s="44">
        <v>0.16701400267528155</v>
      </c>
      <c r="X6" s="44">
        <v>0.1544483520972845</v>
      </c>
      <c r="Z6" s="42">
        <v>215024.25</v>
      </c>
      <c r="AA6" s="41">
        <v>30121.25</v>
      </c>
      <c r="AB6" s="44">
        <v>0.16290298156330607</v>
      </c>
      <c r="AC6" s="44">
        <v>0.15091944921700998</v>
      </c>
      <c r="AD6" s="42">
        <f t="shared" si="8"/>
        <v>-117600</v>
      </c>
      <c r="AE6" s="42">
        <v>10700</v>
      </c>
      <c r="AF6" s="48">
        <v>2.297419160905226E-3</v>
      </c>
    </row>
    <row r="7" spans="1:32">
      <c r="A7" s="30">
        <v>32873</v>
      </c>
      <c r="B7" s="41">
        <v>1989</v>
      </c>
      <c r="C7" s="42">
        <v>269200</v>
      </c>
      <c r="D7" s="42">
        <v>4896800</v>
      </c>
      <c r="E7" s="42">
        <v>261100</v>
      </c>
      <c r="F7" s="42">
        <v>5.3320534527301802E-2</v>
      </c>
      <c r="G7" s="42">
        <v>2.68035940825939E-2</v>
      </c>
      <c r="H7" s="42">
        <v>102000</v>
      </c>
      <c r="I7" s="62">
        <v>136.4</v>
      </c>
      <c r="J7" s="44">
        <f t="shared" si="3"/>
        <v>0.64139590854392314</v>
      </c>
      <c r="K7" s="44">
        <f t="shared" si="4"/>
        <v>0.49554704354795931</v>
      </c>
      <c r="L7" s="62">
        <v>103.2</v>
      </c>
      <c r="M7" s="44">
        <f t="shared" si="5"/>
        <v>0.62519685039370088</v>
      </c>
      <c r="N7" s="44">
        <f t="shared" si="9"/>
        <v>0.48562894714881644</v>
      </c>
      <c r="O7" s="42">
        <v>985918</v>
      </c>
      <c r="P7" s="42">
        <v>2.2769404575228702E-2</v>
      </c>
      <c r="Q7" s="62">
        <v>2752.8</v>
      </c>
      <c r="R7" s="62">
        <v>29.7</v>
      </c>
      <c r="S7" s="62">
        <f t="shared" si="1"/>
        <v>2723.1000000000004</v>
      </c>
      <c r="T7" s="42">
        <f t="shared" si="2"/>
        <v>1.0789014821272884E-2</v>
      </c>
      <c r="U7" s="42">
        <f t="shared" si="6"/>
        <v>-2</v>
      </c>
      <c r="V7" s="43">
        <v>2836.60009765625</v>
      </c>
      <c r="W7" s="44">
        <v>5.551841956322856E-2</v>
      </c>
      <c r="X7" s="44">
        <v>5.4032039184978412E-2</v>
      </c>
      <c r="Z7" s="42">
        <v>241478.5</v>
      </c>
      <c r="AA7" s="41">
        <v>26454.25</v>
      </c>
      <c r="AB7" s="44">
        <v>0.12302914671252196</v>
      </c>
      <c r="AC7" s="44">
        <v>0.11602962974943776</v>
      </c>
      <c r="AD7" s="42">
        <f t="shared" si="8"/>
        <v>137600</v>
      </c>
      <c r="AE7" s="42">
        <v>29600</v>
      </c>
      <c r="AF7" s="48">
        <v>6.044763927462833E-3</v>
      </c>
    </row>
    <row r="8" spans="1:32">
      <c r="A8" s="30">
        <v>33238</v>
      </c>
      <c r="B8" s="41">
        <v>1990</v>
      </c>
      <c r="C8" s="42">
        <v>200300</v>
      </c>
      <c r="D8" s="42">
        <v>5078700</v>
      </c>
      <c r="E8" s="42">
        <v>308400</v>
      </c>
      <c r="F8" s="42">
        <v>6.0724202543497099E-2</v>
      </c>
      <c r="G8" s="42">
        <v>7.4036680161952972E-3</v>
      </c>
      <c r="H8" s="42">
        <v>135000</v>
      </c>
      <c r="I8" s="62">
        <v>137.30000000000001</v>
      </c>
      <c r="J8" s="44">
        <f t="shared" si="3"/>
        <v>6.5982404692082053E-3</v>
      </c>
      <c r="K8" s="44">
        <f t="shared" si="4"/>
        <v>6.5765673645636347E-3</v>
      </c>
      <c r="L8" s="62">
        <v>99.1</v>
      </c>
      <c r="M8" s="44">
        <f t="shared" si="5"/>
        <v>-3.9728682170542706E-2</v>
      </c>
      <c r="N8" s="44">
        <f t="shared" si="9"/>
        <v>-4.0539411711520125E-2</v>
      </c>
      <c r="O8" s="42">
        <v>1023684</v>
      </c>
      <c r="P8" s="42">
        <v>3.8305416703224203E-2</v>
      </c>
      <c r="Q8" s="62">
        <v>2748.1</v>
      </c>
      <c r="R8" s="62">
        <v>36.6</v>
      </c>
      <c r="S8" s="62">
        <f t="shared" si="1"/>
        <v>2711.5</v>
      </c>
      <c r="T8" s="42">
        <f t="shared" si="2"/>
        <v>1.3318292638550272E-2</v>
      </c>
      <c r="U8" s="42">
        <f t="shared" si="6"/>
        <v>-11.600000000000364</v>
      </c>
      <c r="V8" s="43">
        <v>3024</v>
      </c>
      <c r="W8" s="44">
        <v>6.6064970701576797E-2</v>
      </c>
      <c r="X8" s="44">
        <v>6.3974272011697836E-2</v>
      </c>
      <c r="Z8" s="42">
        <v>266567.25</v>
      </c>
      <c r="AA8" s="41">
        <v>25088.75</v>
      </c>
      <c r="AB8" s="44">
        <v>0.10389641313822962</v>
      </c>
      <c r="AC8" s="44">
        <v>9.8846114773577839E-2</v>
      </c>
      <c r="AD8" s="42">
        <f t="shared" si="8"/>
        <v>47300</v>
      </c>
      <c r="AE8" s="42">
        <v>18000</v>
      </c>
      <c r="AF8" s="48">
        <v>3.5442140705298601E-3</v>
      </c>
    </row>
    <row r="9" spans="1:32">
      <c r="A9" s="30">
        <v>33603</v>
      </c>
      <c r="B9" s="41">
        <v>1991</v>
      </c>
      <c r="C9" s="42">
        <v>458700</v>
      </c>
      <c r="D9" s="42">
        <v>5522100</v>
      </c>
      <c r="E9" s="42">
        <v>505400</v>
      </c>
      <c r="F9" s="42">
        <v>9.1523155570030199E-2</v>
      </c>
      <c r="G9" s="42">
        <v>3.0798953026533099E-2</v>
      </c>
      <c r="H9" s="42">
        <v>239000</v>
      </c>
      <c r="I9" s="62">
        <v>129.6</v>
      </c>
      <c r="J9" s="44">
        <f t="shared" si="3"/>
        <v>-5.6081573197378165E-2</v>
      </c>
      <c r="K9" s="44">
        <f t="shared" si="4"/>
        <v>-5.7715528855751215E-2</v>
      </c>
      <c r="L9" s="62">
        <v>100.3</v>
      </c>
      <c r="M9" s="44">
        <f t="shared" si="5"/>
        <v>1.2108980827447047E-2</v>
      </c>
      <c r="N9" s="44">
        <f t="shared" si="9"/>
        <v>1.2036253631947564E-2</v>
      </c>
      <c r="O9" s="42">
        <v>1082054</v>
      </c>
      <c r="P9" s="42">
        <v>5.7019550353288699E-2</v>
      </c>
      <c r="Q9" s="62">
        <v>2804.1</v>
      </c>
      <c r="R9" s="62">
        <v>50.4</v>
      </c>
      <c r="S9" s="62">
        <f t="shared" si="1"/>
        <v>2753.7</v>
      </c>
      <c r="T9" s="42">
        <f t="shared" si="2"/>
        <v>1.7973681395100031E-2</v>
      </c>
      <c r="U9" s="42">
        <f t="shared" si="6"/>
        <v>42.199999999999818</v>
      </c>
      <c r="V9" s="43">
        <v>4297.2998046875</v>
      </c>
      <c r="W9" s="44">
        <v>0.42106475022734791</v>
      </c>
      <c r="X9" s="44">
        <v>0.3514064147392893</v>
      </c>
      <c r="Z9" s="42">
        <v>305292.75</v>
      </c>
      <c r="AA9" s="41">
        <v>38725.5</v>
      </c>
      <c r="AB9" s="44">
        <v>0.14527478525587822</v>
      </c>
      <c r="AC9" s="44">
        <v>0.13564459533693754</v>
      </c>
      <c r="AD9" s="42">
        <f t="shared" si="8"/>
        <v>197000</v>
      </c>
      <c r="AE9" s="42">
        <v>22700</v>
      </c>
      <c r="AF9" s="48">
        <v>4.1107549664077068E-3</v>
      </c>
    </row>
    <row r="10" spans="1:32">
      <c r="A10" s="30">
        <v>33969</v>
      </c>
      <c r="B10" s="41">
        <v>1992</v>
      </c>
      <c r="C10" s="42">
        <v>564600</v>
      </c>
      <c r="D10" s="42">
        <v>6099100</v>
      </c>
      <c r="E10" s="42">
        <v>588700</v>
      </c>
      <c r="F10" s="42">
        <v>9.6522435545921298E-2</v>
      </c>
      <c r="G10" s="42">
        <v>4.9992799758910994E-3</v>
      </c>
      <c r="H10" s="42">
        <v>474000</v>
      </c>
      <c r="I10" s="62">
        <v>136.80000000000001</v>
      </c>
      <c r="J10" s="44">
        <f t="shared" si="3"/>
        <v>5.555555555555558E-2</v>
      </c>
      <c r="K10" s="44">
        <f t="shared" si="4"/>
        <v>5.4067221270275793E-2</v>
      </c>
      <c r="L10" s="62">
        <v>137.1</v>
      </c>
      <c r="M10" s="44">
        <f t="shared" si="5"/>
        <v>0.36689930209371879</v>
      </c>
      <c r="N10" s="44">
        <f t="shared" si="9"/>
        <v>0.31254489160037885</v>
      </c>
      <c r="O10" s="42">
        <v>1149519</v>
      </c>
      <c r="P10" s="42">
        <v>6.2349013984203297E-2</v>
      </c>
      <c r="Q10" s="62">
        <v>2792.3</v>
      </c>
      <c r="R10" s="62">
        <v>54.7</v>
      </c>
      <c r="S10" s="62">
        <f t="shared" si="1"/>
        <v>2737.6000000000004</v>
      </c>
      <c r="T10" s="42">
        <f t="shared" si="2"/>
        <v>1.9589585646241449E-2</v>
      </c>
      <c r="U10" s="42">
        <f t="shared" si="6"/>
        <v>-16.099999999999454</v>
      </c>
      <c r="V10" s="43">
        <v>5512.39990234375</v>
      </c>
      <c r="W10" s="44">
        <v>0.28275897723747767</v>
      </c>
      <c r="X10" s="44">
        <v>0.24901320924653586</v>
      </c>
      <c r="Z10" s="42">
        <v>359078.5</v>
      </c>
      <c r="AA10" s="41">
        <v>53785.75</v>
      </c>
      <c r="AB10" s="44">
        <v>0.17617761967816148</v>
      </c>
      <c r="AC10" s="44">
        <v>0.16226987521276828</v>
      </c>
      <c r="AD10" s="42">
        <f t="shared" si="8"/>
        <v>83300</v>
      </c>
      <c r="AE10" s="42">
        <v>7300</v>
      </c>
      <c r="AF10" s="48">
        <v>1.1968979029692906E-3</v>
      </c>
    </row>
    <row r="11" spans="1:32">
      <c r="A11" s="30">
        <v>34334</v>
      </c>
      <c r="B11" s="41">
        <v>1993</v>
      </c>
      <c r="C11" s="42">
        <v>412800</v>
      </c>
      <c r="D11" s="42">
        <v>6436100</v>
      </c>
      <c r="E11" s="42">
        <v>428900</v>
      </c>
      <c r="F11" s="42">
        <v>6.6639736294746399E-2</v>
      </c>
      <c r="G11" s="42">
        <v>-2.9882699251174899E-2</v>
      </c>
      <c r="H11" s="42">
        <v>537200</v>
      </c>
      <c r="I11" s="62">
        <v>149.9</v>
      </c>
      <c r="J11" s="44">
        <f t="shared" si="3"/>
        <v>9.5760233918128712E-2</v>
      </c>
      <c r="K11" s="44">
        <f t="shared" si="4"/>
        <v>9.144839992010198E-2</v>
      </c>
      <c r="L11" s="62">
        <v>164.6</v>
      </c>
      <c r="M11" s="44">
        <f t="shared" si="5"/>
        <v>0.20058351568198396</v>
      </c>
      <c r="N11" s="44">
        <f t="shared" si="9"/>
        <v>0.18280770167470073</v>
      </c>
      <c r="O11" s="42">
        <v>1220803</v>
      </c>
      <c r="P11" s="42">
        <v>6.2012024223804502E-2</v>
      </c>
      <c r="Q11" s="62">
        <v>2856.4</v>
      </c>
      <c r="R11" s="62">
        <v>56.3</v>
      </c>
      <c r="S11" s="62">
        <f t="shared" si="1"/>
        <v>2800.1</v>
      </c>
      <c r="T11" s="42">
        <f t="shared" si="2"/>
        <v>1.9710124632404423E-2</v>
      </c>
      <c r="U11" s="42">
        <f t="shared" si="6"/>
        <v>62.499999999999545</v>
      </c>
      <c r="V11" s="43">
        <v>11888.400390625</v>
      </c>
      <c r="W11" s="44">
        <v>1.156665082584142</v>
      </c>
      <c r="X11" s="44">
        <v>0.7685630853393951</v>
      </c>
      <c r="Z11" s="42">
        <v>415154</v>
      </c>
      <c r="AA11" s="41">
        <v>56075.5</v>
      </c>
      <c r="AB11" s="44">
        <v>0.15616501684172124</v>
      </c>
      <c r="AC11" s="44">
        <v>0.14510850819561733</v>
      </c>
      <c r="AD11" s="42">
        <f t="shared" si="8"/>
        <v>-159800</v>
      </c>
      <c r="AE11" s="42">
        <v>35400</v>
      </c>
      <c r="AF11" s="48">
        <v>5.5002252917139265E-3</v>
      </c>
    </row>
    <row r="12" spans="1:32">
      <c r="A12" s="30">
        <v>34699</v>
      </c>
      <c r="B12" s="41">
        <v>1994</v>
      </c>
      <c r="C12" s="42">
        <v>501800</v>
      </c>
      <c r="D12" s="42">
        <v>6861200</v>
      </c>
      <c r="E12" s="42">
        <v>673300</v>
      </c>
      <c r="F12" s="42">
        <v>9.8131522536277799E-2</v>
      </c>
      <c r="G12" s="42">
        <v>3.14917862415314E-2</v>
      </c>
      <c r="H12" s="42">
        <v>227000</v>
      </c>
      <c r="I12" s="62">
        <v>181.8</v>
      </c>
      <c r="J12" s="44">
        <f t="shared" si="3"/>
        <v>0.21280853902601748</v>
      </c>
      <c r="K12" s="44">
        <f t="shared" si="4"/>
        <v>0.19293877663482656</v>
      </c>
      <c r="L12" s="62">
        <v>230.3</v>
      </c>
      <c r="M12" s="44">
        <f t="shared" si="5"/>
        <v>0.39914945321992712</v>
      </c>
      <c r="N12" s="44">
        <f t="shared" si="9"/>
        <v>0.33586451858367011</v>
      </c>
      <c r="O12" s="42">
        <v>1294491</v>
      </c>
      <c r="P12" s="42">
        <v>6.0360271483659703E-2</v>
      </c>
      <c r="Q12" s="62">
        <v>2929</v>
      </c>
      <c r="R12" s="62">
        <v>56.2</v>
      </c>
      <c r="S12" s="62">
        <f t="shared" si="1"/>
        <v>2872.8</v>
      </c>
      <c r="T12" s="42">
        <f t="shared" si="2"/>
        <v>1.918743598497781E-2</v>
      </c>
      <c r="U12" s="42">
        <f t="shared" si="6"/>
        <v>72.700000000000273</v>
      </c>
      <c r="V12" s="43">
        <v>8191</v>
      </c>
      <c r="W12" s="44">
        <v>-0.31100907347810303</v>
      </c>
      <c r="X12" s="44">
        <v>-0.37252717710904176</v>
      </c>
      <c r="Z12" s="42">
        <v>450763</v>
      </c>
      <c r="AA12" s="41">
        <v>35609</v>
      </c>
      <c r="AB12" s="44">
        <v>8.5772990263853988E-2</v>
      </c>
      <c r="AC12" s="44">
        <v>8.2292166755108934E-2</v>
      </c>
      <c r="AD12" s="42">
        <f t="shared" si="8"/>
        <v>244400</v>
      </c>
      <c r="AE12" s="42">
        <v>30400</v>
      </c>
      <c r="AF12" s="48">
        <v>4.4307118288346064E-3</v>
      </c>
    </row>
    <row r="13" spans="1:32">
      <c r="A13" s="30">
        <v>35064</v>
      </c>
      <c r="B13" s="41">
        <v>1995</v>
      </c>
      <c r="C13" s="42">
        <v>354500</v>
      </c>
      <c r="D13" s="42">
        <v>7188600</v>
      </c>
      <c r="E13" s="42">
        <v>676800</v>
      </c>
      <c r="F13" s="42">
        <v>9.4149067997932406E-2</v>
      </c>
      <c r="G13" s="42">
        <v>-3.9824545383453924E-3</v>
      </c>
      <c r="H13" s="42">
        <v>338400</v>
      </c>
      <c r="I13" s="62">
        <v>178.6</v>
      </c>
      <c r="J13" s="44">
        <f t="shared" si="3"/>
        <v>-1.7601760176017667E-2</v>
      </c>
      <c r="K13" s="44">
        <f t="shared" si="4"/>
        <v>-1.7758513300979852E-2</v>
      </c>
      <c r="L13" s="62">
        <v>194.6</v>
      </c>
      <c r="M13" s="44">
        <f t="shared" si="5"/>
        <v>-0.15501519756838911</v>
      </c>
      <c r="N13" s="44">
        <f t="shared" si="9"/>
        <v>-0.16843663707473489</v>
      </c>
      <c r="O13" s="42">
        <v>1325220</v>
      </c>
      <c r="P13" s="42">
        <v>2.3738287389278401E-2</v>
      </c>
      <c r="Q13" s="62">
        <v>3000.7</v>
      </c>
      <c r="R13" s="62">
        <v>95.6</v>
      </c>
      <c r="S13" s="62">
        <f t="shared" si="1"/>
        <v>2905.1</v>
      </c>
      <c r="T13" s="42">
        <f t="shared" si="2"/>
        <v>3.1859232845669341E-2</v>
      </c>
      <c r="U13" s="42">
        <f t="shared" si="6"/>
        <v>32.299999999999727</v>
      </c>
      <c r="V13" s="43">
        <v>10073.400390625</v>
      </c>
      <c r="W13" s="44">
        <v>0.22981325730985236</v>
      </c>
      <c r="X13" s="44">
        <v>0.20686233453267514</v>
      </c>
      <c r="Z13" s="42">
        <v>470336.75</v>
      </c>
      <c r="AA13" s="41">
        <v>19573.75</v>
      </c>
      <c r="AB13" s="44">
        <v>4.3423595104300938E-2</v>
      </c>
      <c r="AC13" s="44">
        <v>4.2507225021450483E-2</v>
      </c>
      <c r="AD13" s="42">
        <f t="shared" si="8"/>
        <v>3500</v>
      </c>
      <c r="AE13" s="42">
        <v>12600</v>
      </c>
      <c r="AF13" s="48">
        <v>1.7527752274434521E-3</v>
      </c>
    </row>
    <row r="14" spans="1:32">
      <c r="A14" s="30">
        <v>35430</v>
      </c>
      <c r="B14" s="41">
        <v>1996</v>
      </c>
      <c r="C14" s="42">
        <v>268700</v>
      </c>
      <c r="D14" s="42">
        <v>7387600</v>
      </c>
      <c r="E14" s="42">
        <v>824000</v>
      </c>
      <c r="F14" s="42">
        <v>0.111538253724575</v>
      </c>
      <c r="G14" s="42">
        <v>1.7389185726642595E-2</v>
      </c>
      <c r="H14" s="42">
        <v>156400</v>
      </c>
      <c r="I14" s="62">
        <v>152.30000000000001</v>
      </c>
      <c r="J14" s="44">
        <f t="shared" si="3"/>
        <v>-0.1472564389697647</v>
      </c>
      <c r="K14" s="44">
        <f t="shared" si="4"/>
        <v>-0.15929640854128238</v>
      </c>
      <c r="L14" s="62">
        <v>188.4</v>
      </c>
      <c r="M14" s="44">
        <f t="shared" si="5"/>
        <v>-3.1860226104830414E-2</v>
      </c>
      <c r="N14" s="44">
        <f t="shared" si="9"/>
        <v>-3.2378807609641999E-2</v>
      </c>
      <c r="O14" s="42">
        <v>1381655</v>
      </c>
      <c r="P14" s="42">
        <v>4.2585380375385298E-2</v>
      </c>
      <c r="Q14" s="62">
        <v>3160.8</v>
      </c>
      <c r="R14" s="62">
        <v>87.4</v>
      </c>
      <c r="S14" s="62">
        <f t="shared" si="1"/>
        <v>3073.4</v>
      </c>
      <c r="T14" s="42">
        <f t="shared" si="2"/>
        <v>2.7651227537332321E-2</v>
      </c>
      <c r="U14" s="42">
        <f t="shared" si="6"/>
        <v>168.30000000000018</v>
      </c>
      <c r="V14" s="43">
        <v>13451.5</v>
      </c>
      <c r="W14" s="44">
        <v>0.33534848992192279</v>
      </c>
      <c r="X14" s="44">
        <v>0.28919229892691972</v>
      </c>
      <c r="Z14" s="42">
        <v>483860.5</v>
      </c>
      <c r="AA14" s="41">
        <v>13523.75</v>
      </c>
      <c r="AB14" s="44">
        <v>2.8753334711778322E-2</v>
      </c>
      <c r="AC14" s="44">
        <v>2.8347714522020832E-2</v>
      </c>
      <c r="AD14" s="42">
        <f t="shared" si="8"/>
        <v>147200</v>
      </c>
      <c r="AE14" s="42">
        <v>-34900</v>
      </c>
      <c r="AF14" s="48">
        <v>-4.7241323298500186E-3</v>
      </c>
    </row>
    <row r="15" spans="1:32">
      <c r="A15" s="30">
        <v>35795</v>
      </c>
      <c r="B15" s="41">
        <v>1997</v>
      </c>
      <c r="C15" s="42">
        <v>456100</v>
      </c>
      <c r="D15" s="42">
        <v>7882100</v>
      </c>
      <c r="E15" s="42">
        <v>905100</v>
      </c>
      <c r="F15" s="42">
        <v>0.114829801023006</v>
      </c>
      <c r="G15" s="42">
        <v>3.291547298430994E-3</v>
      </c>
      <c r="H15" s="42">
        <v>313800</v>
      </c>
      <c r="I15" s="62">
        <v>156.80000000000001</v>
      </c>
      <c r="J15" s="44">
        <f t="shared" si="3"/>
        <v>2.9546946815495634E-2</v>
      </c>
      <c r="K15" s="44">
        <f t="shared" si="4"/>
        <v>2.911884801519125E-2</v>
      </c>
      <c r="L15" s="62">
        <v>213.1</v>
      </c>
      <c r="M15" s="44">
        <f t="shared" si="5"/>
        <v>0.13110403397027603</v>
      </c>
      <c r="N15" s="44">
        <f t="shared" si="9"/>
        <v>0.12319417696230879</v>
      </c>
      <c r="O15" s="42">
        <v>1452116</v>
      </c>
      <c r="P15" s="42">
        <v>5.09975366294384E-2</v>
      </c>
      <c r="Q15" s="62">
        <v>3234.8</v>
      </c>
      <c r="R15" s="62">
        <v>71.2</v>
      </c>
      <c r="S15" s="62">
        <f t="shared" si="1"/>
        <v>3163.6000000000004</v>
      </c>
      <c r="T15" s="42">
        <f t="shared" si="2"/>
        <v>2.2010634351428218E-2</v>
      </c>
      <c r="U15" s="42">
        <f t="shared" si="6"/>
        <v>90.200000000000273</v>
      </c>
      <c r="V15" s="43">
        <v>10722.7998046875</v>
      </c>
      <c r="W15" s="44">
        <v>-0.20285471473906258</v>
      </c>
      <c r="X15" s="44">
        <v>-0.22671832664046729</v>
      </c>
      <c r="Z15" s="42">
        <v>473631.25</v>
      </c>
      <c r="AA15" s="41">
        <v>-10229.25</v>
      </c>
      <c r="AB15" s="44">
        <v>-2.1140907348295657E-2</v>
      </c>
      <c r="AC15" s="44">
        <v>-2.1367576686210251E-2</v>
      </c>
      <c r="AD15" s="42">
        <f t="shared" si="8"/>
        <v>81100</v>
      </c>
      <c r="AE15" s="42">
        <v>61200</v>
      </c>
      <c r="AF15" s="48">
        <v>7.7644282615039143E-3</v>
      </c>
    </row>
    <row r="16" spans="1:32">
      <c r="A16" s="30">
        <v>36160</v>
      </c>
      <c r="B16" s="41">
        <v>1998</v>
      </c>
      <c r="C16" s="42">
        <v>736700</v>
      </c>
      <c r="D16" s="42">
        <v>8634100</v>
      </c>
      <c r="E16" s="42">
        <v>1373200</v>
      </c>
      <c r="F16" s="42">
        <v>0.159043788909912</v>
      </c>
      <c r="G16" s="42">
        <v>4.4213987886906003E-2</v>
      </c>
      <c r="H16" s="42">
        <v>254100</v>
      </c>
      <c r="I16" s="62">
        <v>135.9</v>
      </c>
      <c r="J16" s="44">
        <f t="shared" si="3"/>
        <v>-0.13329081632653061</v>
      </c>
      <c r="K16" s="44">
        <f t="shared" si="4"/>
        <v>-0.14305178675920946</v>
      </c>
      <c r="L16" s="62">
        <v>134.5</v>
      </c>
      <c r="M16" s="44">
        <f t="shared" si="5"/>
        <v>-0.3688409197559831</v>
      </c>
      <c r="N16" s="44">
        <f t="shared" si="9"/>
        <v>-0.46019734006267765</v>
      </c>
      <c r="O16" s="42">
        <v>1366693</v>
      </c>
      <c r="P16" s="42">
        <v>-5.8826565742492697E-2</v>
      </c>
      <c r="Q16" s="62">
        <v>3276.1</v>
      </c>
      <c r="R16" s="62">
        <v>154.1</v>
      </c>
      <c r="S16" s="62">
        <f t="shared" si="1"/>
        <v>3122</v>
      </c>
      <c r="T16" s="42">
        <f t="shared" si="2"/>
        <v>4.7037636213790784E-2</v>
      </c>
      <c r="U16" s="42">
        <f t="shared" si="6"/>
        <v>-41.600000000000364</v>
      </c>
      <c r="V16" s="43">
        <v>10048.580078125</v>
      </c>
      <c r="W16" s="44">
        <v>-6.2877209203119011E-2</v>
      </c>
      <c r="X16" s="44">
        <v>-6.494095858798711E-2</v>
      </c>
      <c r="Z16" s="42">
        <v>473364.75</v>
      </c>
      <c r="AA16" s="41">
        <v>-266.5</v>
      </c>
      <c r="AB16" s="44">
        <v>-5.6267402119269949E-4</v>
      </c>
      <c r="AC16" s="44">
        <v>-5.6283238162608293E-4</v>
      </c>
      <c r="AD16" s="42">
        <f t="shared" si="8"/>
        <v>468100</v>
      </c>
      <c r="AE16" s="42">
        <v>14500</v>
      </c>
      <c r="AF16" s="48">
        <v>1.6793875447354096E-3</v>
      </c>
    </row>
    <row r="17" spans="1:32">
      <c r="A17" s="30">
        <v>36525</v>
      </c>
      <c r="B17" s="41">
        <v>1999</v>
      </c>
      <c r="C17" s="42">
        <v>427000</v>
      </c>
      <c r="D17" s="42">
        <v>8988200</v>
      </c>
      <c r="E17" s="42">
        <v>1257200</v>
      </c>
      <c r="F17" s="42">
        <v>0.13987228274345401</v>
      </c>
      <c r="G17" s="42">
        <v>-1.9171506166457991E-2</v>
      </c>
      <c r="H17" s="42">
        <v>501200</v>
      </c>
      <c r="I17" s="62">
        <v>100</v>
      </c>
      <c r="J17" s="44">
        <f t="shared" si="3"/>
        <v>-0.26416482707873434</v>
      </c>
      <c r="K17" s="44">
        <f t="shared" si="4"/>
        <v>-0.30674913516900665</v>
      </c>
      <c r="L17" s="62">
        <v>100</v>
      </c>
      <c r="M17" s="44">
        <f t="shared" si="5"/>
        <v>-0.25650557620817849</v>
      </c>
      <c r="N17" s="44">
        <f t="shared" si="9"/>
        <v>-0.29639401305380247</v>
      </c>
      <c r="O17" s="42">
        <v>1400952</v>
      </c>
      <c r="P17" s="42">
        <v>2.50670779496431E-2</v>
      </c>
      <c r="Q17" s="62">
        <v>3319.6</v>
      </c>
      <c r="R17" s="62">
        <v>207.5</v>
      </c>
      <c r="S17" s="62">
        <f t="shared" si="1"/>
        <v>3112.1</v>
      </c>
      <c r="T17" s="42">
        <f t="shared" si="2"/>
        <v>6.2507531027834684E-2</v>
      </c>
      <c r="U17" s="42">
        <f t="shared" si="6"/>
        <v>-9.9000000000000909</v>
      </c>
      <c r="V17" s="43">
        <v>16962.099609375</v>
      </c>
      <c r="W17" s="44">
        <v>0.68800959712708165</v>
      </c>
      <c r="X17" s="44">
        <v>0.52355008165942862</v>
      </c>
      <c r="Y17" s="42">
        <v>38</v>
      </c>
      <c r="Z17" s="42">
        <v>492963.5</v>
      </c>
      <c r="AA17" s="41">
        <v>19598.75</v>
      </c>
      <c r="AB17" s="44">
        <v>4.1403061803820362E-2</v>
      </c>
      <c r="AC17" s="44">
        <v>4.0568901826668745E-2</v>
      </c>
      <c r="AD17" s="42">
        <f t="shared" si="8"/>
        <v>-116000</v>
      </c>
      <c r="AE17" s="42">
        <v>41800</v>
      </c>
      <c r="AF17" s="48">
        <v>4.6505418214992994E-3</v>
      </c>
    </row>
    <row r="18" spans="1:32">
      <c r="A18" s="30">
        <v>36891</v>
      </c>
      <c r="B18" s="41">
        <v>2000</v>
      </c>
      <c r="C18" s="42">
        <v>95600</v>
      </c>
      <c r="D18" s="42">
        <v>9075400</v>
      </c>
      <c r="E18" s="42">
        <v>928400</v>
      </c>
      <c r="F18" s="42">
        <v>0.102298520505428</v>
      </c>
      <c r="G18" s="42">
        <v>-3.7573762238026012E-2</v>
      </c>
      <c r="H18" s="42">
        <v>423800</v>
      </c>
      <c r="I18" s="62">
        <v>98.5</v>
      </c>
      <c r="J18" s="44">
        <f t="shared" si="3"/>
        <v>-1.5000000000000013E-2</v>
      </c>
      <c r="K18" s="44">
        <f t="shared" si="4"/>
        <v>-1.5113637810048184E-2</v>
      </c>
      <c r="L18" s="62">
        <v>89.9</v>
      </c>
      <c r="M18" s="44">
        <f t="shared" si="5"/>
        <v>-0.10099999999999998</v>
      </c>
      <c r="N18" s="44">
        <f t="shared" si="9"/>
        <v>-0.10647224451051676</v>
      </c>
      <c r="O18" s="42">
        <v>1508315</v>
      </c>
      <c r="P18" s="42">
        <v>7.6635748147964505E-2</v>
      </c>
      <c r="Q18" s="62">
        <v>3374.2</v>
      </c>
      <c r="R18" s="62">
        <v>166.9</v>
      </c>
      <c r="S18" s="62">
        <f t="shared" si="1"/>
        <v>3207.2999999999997</v>
      </c>
      <c r="T18" s="42">
        <f t="shared" si="2"/>
        <v>4.9463576551478872E-2</v>
      </c>
      <c r="U18" s="42">
        <f t="shared" si="6"/>
        <v>95.199999999999818</v>
      </c>
      <c r="V18" s="43">
        <v>15095.5302734375</v>
      </c>
      <c r="W18" s="44">
        <v>-0.11004353110306242</v>
      </c>
      <c r="X18" s="44">
        <v>-0.11658272880390623</v>
      </c>
      <c r="Y18" s="42">
        <v>90</v>
      </c>
      <c r="Z18" s="42">
        <v>509025.5</v>
      </c>
      <c r="AA18" s="41">
        <v>16062</v>
      </c>
      <c r="AB18" s="44">
        <v>3.2582534000995977E-2</v>
      </c>
      <c r="AC18" s="44">
        <v>3.2062978736779164E-2</v>
      </c>
      <c r="AD18" s="42">
        <f t="shared" si="8"/>
        <v>-328800</v>
      </c>
      <c r="AE18" s="42">
        <v>600</v>
      </c>
      <c r="AF18" s="48">
        <v>6.6112788417039466E-5</v>
      </c>
    </row>
    <row r="19" spans="1:32">
      <c r="A19" s="30">
        <v>37256</v>
      </c>
      <c r="B19" s="41">
        <v>2001</v>
      </c>
      <c r="C19" s="42">
        <v>76200</v>
      </c>
      <c r="D19" s="42">
        <v>9161700</v>
      </c>
      <c r="E19" s="42">
        <v>1012500</v>
      </c>
      <c r="F19" s="42">
        <v>0.11051442474126801</v>
      </c>
      <c r="G19" s="42">
        <v>8.2159042358400103E-3</v>
      </c>
      <c r="H19" s="42">
        <v>2800</v>
      </c>
      <c r="I19" s="62">
        <v>101</v>
      </c>
      <c r="J19" s="44">
        <f t="shared" si="3"/>
        <v>2.5380710659898442E-2</v>
      </c>
      <c r="K19" s="44">
        <f t="shared" si="4"/>
        <v>2.506396866321622E-2</v>
      </c>
      <c r="L19" s="62">
        <v>78.7</v>
      </c>
      <c r="M19" s="44">
        <f t="shared" si="5"/>
        <v>-0.12458286985539491</v>
      </c>
      <c r="N19" s="44">
        <f t="shared" si="9"/>
        <v>-0.13305478605421708</v>
      </c>
      <c r="O19" s="42">
        <v>1516774</v>
      </c>
      <c r="P19" s="42">
        <v>5.60824479907751E-3</v>
      </c>
      <c r="Q19" s="62">
        <v>3427.3</v>
      </c>
      <c r="R19" s="62">
        <v>174.3</v>
      </c>
      <c r="S19" s="62">
        <f t="shared" si="1"/>
        <v>3253</v>
      </c>
      <c r="T19" s="42">
        <f t="shared" si="2"/>
        <v>5.0856359233215652E-2</v>
      </c>
      <c r="U19" s="42">
        <f t="shared" si="6"/>
        <v>45.700000000000273</v>
      </c>
      <c r="V19" s="43">
        <v>11397.2099609375</v>
      </c>
      <c r="W19" s="44">
        <v>-0.24499439539448731</v>
      </c>
      <c r="X19" s="44">
        <v>-0.28103010644210519</v>
      </c>
      <c r="Y19" s="42">
        <v>88</v>
      </c>
      <c r="Z19" s="42">
        <v>509128.25</v>
      </c>
      <c r="AA19" s="41">
        <v>102.75</v>
      </c>
      <c r="AB19" s="44">
        <v>2.0185629207181144E-4</v>
      </c>
      <c r="AC19" s="44">
        <v>2.0183592183168161E-4</v>
      </c>
      <c r="AD19" s="42">
        <f t="shared" si="8"/>
        <v>84100</v>
      </c>
      <c r="AE19" s="42">
        <v>-10700</v>
      </c>
      <c r="AF19" s="48">
        <v>-1.1679055197179563E-3</v>
      </c>
    </row>
    <row r="20" spans="1:32">
      <c r="A20" s="30">
        <v>37621</v>
      </c>
      <c r="B20" s="41">
        <v>2002</v>
      </c>
      <c r="C20" s="42">
        <v>165600</v>
      </c>
      <c r="D20" s="42">
        <v>9286500</v>
      </c>
      <c r="E20" s="42">
        <v>1174500</v>
      </c>
      <c r="F20" s="42">
        <v>0.126473918557167</v>
      </c>
      <c r="G20" s="42">
        <v>1.5959493815898992E-2</v>
      </c>
      <c r="H20" s="42">
        <v>200</v>
      </c>
      <c r="I20" s="62">
        <v>85.4</v>
      </c>
      <c r="J20" s="44">
        <f t="shared" si="3"/>
        <v>-0.15445544554455437</v>
      </c>
      <c r="K20" s="44">
        <f t="shared" si="4"/>
        <v>-0.16777441604673518</v>
      </c>
      <c r="L20" s="62">
        <v>68.400000000000006</v>
      </c>
      <c r="M20" s="44">
        <f t="shared" si="5"/>
        <v>-0.13087674714104192</v>
      </c>
      <c r="N20" s="44">
        <f t="shared" si="9"/>
        <v>-0.14027033079485274</v>
      </c>
      <c r="O20" s="42">
        <v>1541903</v>
      </c>
      <c r="P20" s="42">
        <v>1.6567399725318E-2</v>
      </c>
      <c r="Q20" s="62">
        <v>3472.6</v>
      </c>
      <c r="R20" s="62">
        <v>254.2</v>
      </c>
      <c r="S20" s="62">
        <f t="shared" si="1"/>
        <v>3218.4</v>
      </c>
      <c r="T20" s="42">
        <f t="shared" si="2"/>
        <v>7.3201635662039966E-2</v>
      </c>
      <c r="U20" s="42">
        <f t="shared" si="6"/>
        <v>-34.599999999999909</v>
      </c>
      <c r="V20" s="43">
        <v>9321.2900390625</v>
      </c>
      <c r="W20" s="44">
        <v>-0.18214281644279207</v>
      </c>
      <c r="X20" s="44">
        <v>-0.20106754985073949</v>
      </c>
      <c r="Y20" s="42">
        <v>117</v>
      </c>
      <c r="Z20" s="42">
        <v>505197.5</v>
      </c>
      <c r="AA20" s="41">
        <v>-3930.75</v>
      </c>
      <c r="AB20" s="44">
        <v>-7.7205497828887193E-3</v>
      </c>
      <c r="AC20" s="44">
        <v>-7.7505075204486263E-3</v>
      </c>
      <c r="AD20" s="42">
        <f t="shared" si="8"/>
        <v>162000</v>
      </c>
      <c r="AE20" s="42">
        <v>3400</v>
      </c>
      <c r="AF20" s="48">
        <v>3.6612286652667851E-4</v>
      </c>
    </row>
    <row r="21" spans="1:32">
      <c r="A21" s="30">
        <v>37986</v>
      </c>
      <c r="B21" s="41">
        <v>2003</v>
      </c>
      <c r="C21" s="42">
        <v>298800</v>
      </c>
      <c r="D21" s="42">
        <v>9539200</v>
      </c>
      <c r="E21" s="42">
        <v>1333800</v>
      </c>
      <c r="F21" s="42">
        <v>0.13982304930687001</v>
      </c>
      <c r="G21" s="42">
        <v>1.3349130749703009E-2</v>
      </c>
      <c r="H21" s="42">
        <v>117500</v>
      </c>
      <c r="I21" s="62">
        <v>74.599999999999994</v>
      </c>
      <c r="J21" s="44">
        <f t="shared" si="3"/>
        <v>-0.12646370023419218</v>
      </c>
      <c r="K21" s="44">
        <f t="shared" si="4"/>
        <v>-0.13520559358480919</v>
      </c>
      <c r="L21" s="62">
        <v>62.5</v>
      </c>
      <c r="M21" s="44">
        <f t="shared" si="5"/>
        <v>-8.6257309941520588E-2</v>
      </c>
      <c r="N21" s="44">
        <f t="shared" si="9"/>
        <v>-9.0206267886149091E-2</v>
      </c>
      <c r="O21" s="42">
        <v>1589028</v>
      </c>
      <c r="P21" s="42">
        <v>3.0562883242964699E-2</v>
      </c>
      <c r="Q21" s="62">
        <v>3465.8</v>
      </c>
      <c r="R21" s="62">
        <v>275.2</v>
      </c>
      <c r="S21" s="62">
        <f t="shared" si="1"/>
        <v>3190.6000000000004</v>
      </c>
      <c r="T21" s="42">
        <f t="shared" si="2"/>
        <v>7.9404466501240681E-2</v>
      </c>
      <c r="U21" s="42">
        <f t="shared" si="6"/>
        <v>-27.799999999999727</v>
      </c>
      <c r="V21" s="43">
        <v>12575.9404296875</v>
      </c>
      <c r="W21" s="44">
        <v>0.34916308547269925</v>
      </c>
      <c r="X21" s="44">
        <v>0.29948446352324548</v>
      </c>
      <c r="Y21" s="42">
        <v>73</v>
      </c>
      <c r="Z21" s="42">
        <v>501750.75</v>
      </c>
      <c r="AA21" s="41">
        <v>-3446.75</v>
      </c>
      <c r="AB21" s="44">
        <v>-6.8225792882981029E-3</v>
      </c>
      <c r="AC21" s="44">
        <v>-6.8459594852171247E-3</v>
      </c>
      <c r="AD21" s="42">
        <f t="shared" si="8"/>
        <v>159300</v>
      </c>
      <c r="AE21" s="42">
        <v>22000</v>
      </c>
      <c r="AF21" s="48">
        <v>2.3062730627306273E-3</v>
      </c>
    </row>
    <row r="22" spans="1:32">
      <c r="A22" s="30">
        <v>38352</v>
      </c>
      <c r="B22" s="41">
        <v>2004</v>
      </c>
      <c r="C22" s="42">
        <v>279500</v>
      </c>
      <c r="D22" s="42">
        <v>9794900</v>
      </c>
      <c r="E22" s="42">
        <v>1239900</v>
      </c>
      <c r="F22" s="42">
        <v>0.12658628821373</v>
      </c>
      <c r="G22" s="42">
        <v>-1.3236761093140009E-2</v>
      </c>
      <c r="H22" s="42">
        <v>373400</v>
      </c>
      <c r="I22" s="62">
        <v>78.099999999999994</v>
      </c>
      <c r="J22" s="44">
        <f t="shared" si="3"/>
        <v>4.6916890080428875E-2</v>
      </c>
      <c r="K22" s="44">
        <f t="shared" si="4"/>
        <v>4.5849549635925038E-2</v>
      </c>
      <c r="L22" s="62">
        <v>99.3</v>
      </c>
      <c r="M22" s="44">
        <f t="shared" si="5"/>
        <v>0.58879999999999999</v>
      </c>
      <c r="N22" s="44">
        <f t="shared" si="9"/>
        <v>0.46297901430877109</v>
      </c>
      <c r="O22" s="42">
        <v>1727273</v>
      </c>
      <c r="P22" s="42">
        <v>8.6999729275703402E-2</v>
      </c>
      <c r="Q22" s="62">
        <v>3512.8</v>
      </c>
      <c r="R22" s="62">
        <v>239.2</v>
      </c>
      <c r="S22" s="62">
        <f t="shared" si="1"/>
        <v>3273.6000000000004</v>
      </c>
      <c r="T22" s="42">
        <f t="shared" si="2"/>
        <v>6.8093828285128666E-2</v>
      </c>
      <c r="U22" s="42">
        <f t="shared" si="6"/>
        <v>83</v>
      </c>
      <c r="V22" s="43">
        <v>14230.1396484375</v>
      </c>
      <c r="W22" s="44">
        <v>0.13153682048660165</v>
      </c>
      <c r="X22" s="44">
        <v>0.12357672686699306</v>
      </c>
      <c r="Y22" s="42">
        <v>70</v>
      </c>
      <c r="Z22" s="42">
        <v>519315</v>
      </c>
      <c r="AA22" s="41">
        <v>17564.25</v>
      </c>
      <c r="AB22" s="44">
        <v>3.5005926747493588E-2</v>
      </c>
      <c r="AC22" s="44">
        <v>3.4407153027017814E-2</v>
      </c>
      <c r="AD22" s="42">
        <f t="shared" si="8"/>
        <v>-93900</v>
      </c>
      <c r="AE22" s="42">
        <v>0</v>
      </c>
      <c r="AF22" s="48">
        <v>0</v>
      </c>
    </row>
    <row r="23" spans="1:32">
      <c r="A23" s="30">
        <v>38717</v>
      </c>
      <c r="B23" s="41">
        <v>2005</v>
      </c>
      <c r="C23" s="42">
        <v>34100</v>
      </c>
      <c r="D23" s="42">
        <v>9769700</v>
      </c>
      <c r="E23" s="42">
        <v>853800</v>
      </c>
      <c r="F23" s="42">
        <v>8.7392650544643402E-2</v>
      </c>
      <c r="G23" s="42">
        <v>-3.9193637669086595E-2</v>
      </c>
      <c r="H23" s="42">
        <v>420200</v>
      </c>
      <c r="I23" s="62">
        <v>96.4</v>
      </c>
      <c r="J23" s="44">
        <f t="shared" si="3"/>
        <v>0.23431498079385427</v>
      </c>
      <c r="K23" s="44">
        <f t="shared" si="4"/>
        <v>0.21051614477085984</v>
      </c>
      <c r="L23" s="62">
        <v>133</v>
      </c>
      <c r="M23" s="44">
        <f t="shared" si="5"/>
        <v>0.33937562940584098</v>
      </c>
      <c r="N23" s="44">
        <f t="shared" si="9"/>
        <v>0.2922035571706269</v>
      </c>
      <c r="O23" s="42">
        <v>1854888</v>
      </c>
      <c r="P23" s="42">
        <v>7.3882356286048903E-2</v>
      </c>
      <c r="Q23" s="62">
        <v>3534.2</v>
      </c>
      <c r="R23" s="62">
        <v>197.6</v>
      </c>
      <c r="S23" s="62">
        <f t="shared" si="1"/>
        <v>3336.6</v>
      </c>
      <c r="T23" s="42">
        <f t="shared" si="2"/>
        <v>5.5910814328560918E-2</v>
      </c>
      <c r="U23" s="42">
        <f t="shared" si="6"/>
        <v>62.999999999999545</v>
      </c>
      <c r="V23" s="43">
        <v>14876.4296875</v>
      </c>
      <c r="W23" s="44">
        <v>4.5416985007133315E-2</v>
      </c>
      <c r="X23" s="44">
        <v>4.4415834540948725E-2</v>
      </c>
      <c r="Y23" s="42">
        <v>67</v>
      </c>
      <c r="Z23" s="42">
        <v>548170.5</v>
      </c>
      <c r="AA23" s="41">
        <v>28855.5</v>
      </c>
      <c r="AB23" s="44">
        <v>5.5564541752115781E-2</v>
      </c>
      <c r="AC23" s="44">
        <v>5.4075734472884884E-2</v>
      </c>
      <c r="AD23" s="42">
        <f t="shared" si="8"/>
        <v>-386100</v>
      </c>
      <c r="AE23" s="42">
        <v>0</v>
      </c>
      <c r="AF23" s="48">
        <v>0</v>
      </c>
    </row>
    <row r="24" spans="1:32">
      <c r="A24" s="30">
        <v>39082</v>
      </c>
      <c r="B24" s="41">
        <v>2006</v>
      </c>
      <c r="C24" s="42">
        <v>108200</v>
      </c>
      <c r="D24" s="42">
        <v>9812800</v>
      </c>
      <c r="E24" s="42">
        <v>752800</v>
      </c>
      <c r="F24" s="42">
        <v>7.6716125011444106E-2</v>
      </c>
      <c r="G24" s="42">
        <v>-1.0676525533199296E-2</v>
      </c>
      <c r="H24" s="42">
        <v>167100</v>
      </c>
      <c r="I24" s="62">
        <v>117.4</v>
      </c>
      <c r="J24" s="44">
        <f t="shared" si="3"/>
        <v>0.21784232365145217</v>
      </c>
      <c r="K24" s="44">
        <f t="shared" si="4"/>
        <v>0.19708070577749606</v>
      </c>
      <c r="L24" s="62">
        <v>139.30000000000001</v>
      </c>
      <c r="M24" s="44">
        <f t="shared" si="5"/>
        <v>4.7368421052631726E-2</v>
      </c>
      <c r="N24" s="44">
        <f t="shared" si="9"/>
        <v>4.6280752564006392E-2</v>
      </c>
      <c r="O24" s="42">
        <v>1985336</v>
      </c>
      <c r="P24" s="42">
        <v>7.0326618850231198E-2</v>
      </c>
      <c r="Q24" s="62">
        <v>3571.8</v>
      </c>
      <c r="R24" s="62">
        <v>171.1</v>
      </c>
      <c r="S24" s="62">
        <f t="shared" si="1"/>
        <v>3400.7000000000003</v>
      </c>
      <c r="T24" s="42">
        <f t="shared" si="2"/>
        <v>4.7903018086119041E-2</v>
      </c>
      <c r="U24" s="42">
        <f t="shared" si="6"/>
        <v>64.100000000000364</v>
      </c>
      <c r="V24" s="43">
        <v>19964.720703125</v>
      </c>
      <c r="W24" s="44">
        <v>0.3420371098786199</v>
      </c>
      <c r="X24" s="44">
        <v>0.29418869083379395</v>
      </c>
      <c r="Y24" s="42">
        <v>62</v>
      </c>
      <c r="Z24" s="42">
        <v>592681</v>
      </c>
      <c r="AA24" s="41">
        <v>44510.5</v>
      </c>
      <c r="AB24" s="44">
        <v>8.1198276813509773E-2</v>
      </c>
      <c r="AC24" s="44">
        <v>7.8069941646696908E-2</v>
      </c>
      <c r="AD24" s="42">
        <f t="shared" si="8"/>
        <v>-101000</v>
      </c>
      <c r="AE24" s="42">
        <v>42100</v>
      </c>
      <c r="AF24" s="48">
        <v>4.2903146910158157E-3</v>
      </c>
    </row>
    <row r="25" spans="1:32">
      <c r="A25" s="30">
        <v>39447</v>
      </c>
      <c r="B25" s="41">
        <v>2007</v>
      </c>
      <c r="C25" s="42">
        <v>320000</v>
      </c>
      <c r="D25" s="42">
        <v>10106700</v>
      </c>
      <c r="E25" s="42">
        <v>901100</v>
      </c>
      <c r="F25" s="42">
        <v>8.9158676564693506E-2</v>
      </c>
      <c r="G25" s="42">
        <v>1.2442551553249401E-2</v>
      </c>
      <c r="H25" s="42">
        <v>169700</v>
      </c>
      <c r="I25" s="62">
        <v>131.9</v>
      </c>
      <c r="J25" s="44">
        <f t="shared" si="3"/>
        <v>0.12350936967632031</v>
      </c>
      <c r="K25" s="44">
        <f t="shared" si="4"/>
        <v>0.11645715232927288</v>
      </c>
      <c r="L25" s="62">
        <v>165.5</v>
      </c>
      <c r="M25" s="44">
        <f t="shared" si="5"/>
        <v>0.18808327351040899</v>
      </c>
      <c r="N25" s="44">
        <f t="shared" si="9"/>
        <v>0.17234131403135741</v>
      </c>
      <c r="O25" s="42">
        <v>2113685</v>
      </c>
      <c r="P25" s="42">
        <v>6.4648501574993106E-2</v>
      </c>
      <c r="Q25" s="62">
        <v>3622.3</v>
      </c>
      <c r="R25" s="62">
        <v>145.30000000000001</v>
      </c>
      <c r="S25" s="62">
        <f t="shared" si="1"/>
        <v>3477</v>
      </c>
      <c r="T25" s="42">
        <f t="shared" si="2"/>
        <v>4.0112635618253595E-2</v>
      </c>
      <c r="U25" s="42">
        <f t="shared" si="6"/>
        <v>76.299999999999727</v>
      </c>
      <c r="V25" s="43">
        <v>27812.650390625</v>
      </c>
      <c r="W25" s="44">
        <v>0.39308988110570442</v>
      </c>
      <c r="X25" s="44">
        <v>0.33152421612294614</v>
      </c>
      <c r="Y25" s="42">
        <v>84</v>
      </c>
      <c r="Z25" s="42">
        <v>651606.25</v>
      </c>
      <c r="AA25" s="41">
        <v>58925.25</v>
      </c>
      <c r="AB25" s="44">
        <v>9.9421526925951742E-2</v>
      </c>
      <c r="AC25" s="44">
        <v>9.4784156865742999E-2</v>
      </c>
      <c r="AD25" s="42">
        <f t="shared" si="8"/>
        <v>148300</v>
      </c>
      <c r="AE25" s="42">
        <v>2000</v>
      </c>
      <c r="AF25" s="48">
        <v>1.9788852939139383E-4</v>
      </c>
    </row>
    <row r="26" spans="1:32">
      <c r="A26" s="30">
        <v>39813</v>
      </c>
      <c r="B26" s="41">
        <v>2008</v>
      </c>
      <c r="C26" s="42">
        <v>341100</v>
      </c>
      <c r="D26" s="42">
        <v>10392300</v>
      </c>
      <c r="E26" s="42">
        <v>873000</v>
      </c>
      <c r="F26" s="42">
        <v>8.4004506468772902E-2</v>
      </c>
      <c r="G26" s="42">
        <v>-5.1541700959206044E-3</v>
      </c>
      <c r="H26" s="42">
        <v>345100</v>
      </c>
      <c r="I26" s="62">
        <v>155.5</v>
      </c>
      <c r="J26" s="44">
        <f t="shared" si="3"/>
        <v>0.17892342683851403</v>
      </c>
      <c r="K26" s="44">
        <f t="shared" si="4"/>
        <v>0.1646016718960199</v>
      </c>
      <c r="L26" s="62">
        <v>199</v>
      </c>
      <c r="M26" s="44">
        <f t="shared" si="5"/>
        <v>0.202416918429003</v>
      </c>
      <c r="N26" s="44">
        <f t="shared" si="9"/>
        <v>0.18433362990737479</v>
      </c>
      <c r="O26" s="42">
        <v>2158662</v>
      </c>
      <c r="P26" s="42">
        <v>2.1278951317071901E-2</v>
      </c>
      <c r="Q26" s="62">
        <v>3637.2</v>
      </c>
      <c r="R26" s="62">
        <v>128</v>
      </c>
      <c r="S26" s="62">
        <f t="shared" si="1"/>
        <v>3509.2</v>
      </c>
      <c r="T26" s="42">
        <f t="shared" si="2"/>
        <v>3.5191905861651822E-2</v>
      </c>
      <c r="U26" s="42">
        <f t="shared" si="6"/>
        <v>32.199999999999818</v>
      </c>
      <c r="V26" s="43">
        <v>14387.48046875</v>
      </c>
      <c r="W26" s="44">
        <v>-0.48270012865801215</v>
      </c>
      <c r="X26" s="44">
        <v>-0.65913255068333487</v>
      </c>
      <c r="Y26" s="42">
        <v>49</v>
      </c>
      <c r="Z26" s="42">
        <v>710766</v>
      </c>
      <c r="AA26" s="41">
        <v>59159.75</v>
      </c>
      <c r="AB26" s="44">
        <v>9.0790642354949824E-2</v>
      </c>
      <c r="AC26" s="44">
        <v>8.6902793253333249E-2</v>
      </c>
      <c r="AD26" s="42">
        <f t="shared" si="8"/>
        <v>-28100</v>
      </c>
      <c r="AE26" s="42">
        <v>24100</v>
      </c>
      <c r="AF26" s="48">
        <v>2.3190246624904976E-3</v>
      </c>
    </row>
    <row r="27" spans="1:32">
      <c r="A27" s="30">
        <v>40178</v>
      </c>
      <c r="B27" s="41">
        <v>2009</v>
      </c>
      <c r="C27" s="42">
        <v>151000</v>
      </c>
      <c r="D27" s="42">
        <v>10529000</v>
      </c>
      <c r="E27" s="42">
        <v>1082800</v>
      </c>
      <c r="F27" s="42">
        <v>0.102839775383472</v>
      </c>
      <c r="G27" s="42">
        <v>1.8835268914699096E-2</v>
      </c>
      <c r="H27" s="42">
        <v>-101000</v>
      </c>
      <c r="I27" s="62">
        <v>135.69999999999999</v>
      </c>
      <c r="J27" s="44">
        <f t="shared" si="3"/>
        <v>-0.12733118971061097</v>
      </c>
      <c r="K27" s="44">
        <f t="shared" si="4"/>
        <v>-0.13619916477846541</v>
      </c>
      <c r="L27" s="62">
        <v>179.8</v>
      </c>
      <c r="M27" s="44">
        <f t="shared" si="5"/>
        <v>-9.6482412060301503E-2</v>
      </c>
      <c r="N27" s="44">
        <f t="shared" si="9"/>
        <v>-0.10145970268697249</v>
      </c>
      <c r="O27" s="42">
        <v>2105579</v>
      </c>
      <c r="P27" s="42">
        <v>-2.4590695276856402E-2</v>
      </c>
      <c r="Q27" s="62">
        <v>3660.3</v>
      </c>
      <c r="R27" s="62">
        <v>192.6</v>
      </c>
      <c r="S27" s="62">
        <f t="shared" si="1"/>
        <v>3467.7000000000003</v>
      </c>
      <c r="T27" s="42">
        <f t="shared" si="2"/>
        <v>5.261863781657241E-2</v>
      </c>
      <c r="U27" s="42">
        <f t="shared" si="6"/>
        <v>-41.499999999999545</v>
      </c>
      <c r="V27" s="43">
        <v>21496.619140625</v>
      </c>
      <c r="W27" s="44">
        <v>0.49411977915912675</v>
      </c>
      <c r="X27" s="44">
        <v>0.4015372569635226</v>
      </c>
      <c r="Y27" s="42">
        <v>73</v>
      </c>
      <c r="Z27" s="42">
        <v>772253</v>
      </c>
      <c r="AA27" s="41">
        <v>61487</v>
      </c>
      <c r="AB27" s="44">
        <v>8.6508077201216782E-2</v>
      </c>
      <c r="AC27" s="44">
        <v>8.2968954834175518E-2</v>
      </c>
      <c r="AD27" s="42">
        <f t="shared" si="8"/>
        <v>209800</v>
      </c>
      <c r="AE27" s="42">
        <v>42200</v>
      </c>
      <c r="AF27" s="48">
        <v>4.0079779656187675E-3</v>
      </c>
    </row>
    <row r="28" spans="1:32">
      <c r="A28" s="30">
        <v>40543</v>
      </c>
      <c r="B28" s="41">
        <v>2010</v>
      </c>
      <c r="C28" s="42">
        <v>124100</v>
      </c>
      <c r="D28" s="42">
        <v>10689000</v>
      </c>
      <c r="E28" s="42">
        <v>859700</v>
      </c>
      <c r="F28" s="42">
        <v>8.0428481101989704E-2</v>
      </c>
      <c r="G28" s="42">
        <v>-2.2411294281482294E-2</v>
      </c>
      <c r="H28" s="42">
        <v>339100</v>
      </c>
      <c r="I28" s="62">
        <v>147.6</v>
      </c>
      <c r="J28" s="44">
        <f t="shared" si="3"/>
        <v>8.7693441414885775E-2</v>
      </c>
      <c r="K28" s="44">
        <f t="shared" si="4"/>
        <v>8.4059345325548665E-2</v>
      </c>
      <c r="L28" s="62">
        <v>230.4</v>
      </c>
      <c r="M28" s="44">
        <f t="shared" si="5"/>
        <v>0.28142380422691882</v>
      </c>
      <c r="N28" s="44">
        <f t="shared" si="9"/>
        <v>0.24797180678421629</v>
      </c>
      <c r="O28" s="42">
        <v>2248078</v>
      </c>
      <c r="P28" s="42">
        <v>6.7676872014999404E-2</v>
      </c>
      <c r="Q28" s="62">
        <v>3631.3</v>
      </c>
      <c r="R28" s="62">
        <v>157.19999999999999</v>
      </c>
      <c r="S28" s="62">
        <f t="shared" si="1"/>
        <v>3474.1000000000004</v>
      </c>
      <c r="T28" s="42">
        <f t="shared" si="2"/>
        <v>4.3290281717291323E-2</v>
      </c>
      <c r="U28" s="42">
        <f t="shared" si="6"/>
        <v>6.4000000000000909</v>
      </c>
      <c r="V28" s="43">
        <v>22999.33984375</v>
      </c>
      <c r="W28" s="44">
        <v>6.9904978698957843E-2</v>
      </c>
      <c r="X28" s="44">
        <v>6.7569839576176391E-2</v>
      </c>
      <c r="Y28" s="42">
        <v>113</v>
      </c>
      <c r="Z28" s="42">
        <v>863762</v>
      </c>
      <c r="AA28" s="41">
        <v>91509</v>
      </c>
      <c r="AB28" s="44">
        <v>0.1184961405135363</v>
      </c>
      <c r="AC28" s="44">
        <v>0.11198505135070931</v>
      </c>
      <c r="AD28" s="42">
        <f t="shared" si="8"/>
        <v>-223100</v>
      </c>
      <c r="AE28" s="42">
        <v>8100</v>
      </c>
      <c r="AF28" s="48">
        <v>7.5778838057816449E-4</v>
      </c>
    </row>
    <row r="29" spans="1:32">
      <c r="A29" s="30">
        <v>40908</v>
      </c>
      <c r="B29" s="41">
        <v>2011</v>
      </c>
      <c r="C29" s="42">
        <v>155200</v>
      </c>
      <c r="D29" s="42">
        <v>10782100</v>
      </c>
      <c r="E29" s="42">
        <v>700300</v>
      </c>
      <c r="F29" s="42">
        <v>6.4950242638587993E-2</v>
      </c>
      <c r="G29" s="42">
        <v>-1.5478238463401711E-2</v>
      </c>
      <c r="H29" s="42">
        <v>285400</v>
      </c>
      <c r="I29" s="62">
        <v>169.9</v>
      </c>
      <c r="J29" s="44">
        <f t="shared" si="3"/>
        <v>0.15108401084010858</v>
      </c>
      <c r="K29" s="44">
        <f t="shared" si="4"/>
        <v>0.14070411651151438</v>
      </c>
      <c r="L29" s="62">
        <v>297.89999999999998</v>
      </c>
      <c r="M29" s="44">
        <f t="shared" si="5"/>
        <v>0.29296874999999978</v>
      </c>
      <c r="N29" s="44">
        <f t="shared" si="9"/>
        <v>0.25694093089750025</v>
      </c>
      <c r="O29" s="42">
        <v>2356315</v>
      </c>
      <c r="P29" s="42">
        <v>4.8146460205316502E-2</v>
      </c>
      <c r="Q29" s="62">
        <v>3703.1</v>
      </c>
      <c r="R29" s="62">
        <v>126.7</v>
      </c>
      <c r="S29" s="62">
        <f t="shared" si="1"/>
        <v>3576.4</v>
      </c>
      <c r="T29" s="42">
        <f t="shared" si="2"/>
        <v>3.4214576976047094E-2</v>
      </c>
      <c r="U29" s="42">
        <f t="shared" si="6"/>
        <v>102.29999999999973</v>
      </c>
      <c r="V29" s="43">
        <v>18434.390625</v>
      </c>
      <c r="W29" s="44">
        <v>-0.19848174990076994</v>
      </c>
      <c r="X29" s="44">
        <v>-0.2212475372613423</v>
      </c>
      <c r="Y29" s="42">
        <v>101</v>
      </c>
      <c r="Z29" s="42">
        <v>956392</v>
      </c>
      <c r="AA29" s="41">
        <v>92630</v>
      </c>
      <c r="AB29" s="44">
        <v>0.10724018884831699</v>
      </c>
      <c r="AC29" s="44">
        <v>0.10187060295402152</v>
      </c>
      <c r="AD29" s="42">
        <f t="shared" si="8"/>
        <v>-159400</v>
      </c>
      <c r="AE29" s="42">
        <v>29200</v>
      </c>
      <c r="AF29" s="48">
        <v>2.7081922816519972E-3</v>
      </c>
    </row>
    <row r="30" spans="1:32">
      <c r="A30" s="30">
        <v>41274</v>
      </c>
      <c r="B30" s="41">
        <v>2012</v>
      </c>
      <c r="C30" s="42">
        <v>135700</v>
      </c>
      <c r="D30" s="42">
        <v>10891100</v>
      </c>
      <c r="E30" s="42">
        <v>652400</v>
      </c>
      <c r="F30" s="42">
        <v>5.9902120381593697E-2</v>
      </c>
      <c r="G30" s="42">
        <v>-5.048122256994296E-3</v>
      </c>
      <c r="H30" s="42">
        <v>181600</v>
      </c>
      <c r="I30" s="62">
        <v>188.3</v>
      </c>
      <c r="J30" s="44">
        <f t="shared" si="3"/>
        <v>0.10829899941141852</v>
      </c>
      <c r="K30" s="44">
        <f t="shared" si="4"/>
        <v>0.10282640698522041</v>
      </c>
      <c r="L30" s="62">
        <v>334.7</v>
      </c>
      <c r="M30" s="44">
        <f t="shared" si="5"/>
        <v>0.12353138637126548</v>
      </c>
      <c r="N30" s="44">
        <f t="shared" si="9"/>
        <v>0.11647674849804429</v>
      </c>
      <c r="O30" s="42">
        <v>2396379</v>
      </c>
      <c r="P30" s="42">
        <v>1.7002820968627898E-2</v>
      </c>
      <c r="Q30" s="62">
        <v>3782.2</v>
      </c>
      <c r="R30" s="62">
        <v>124.3</v>
      </c>
      <c r="S30" s="62">
        <f t="shared" si="1"/>
        <v>3657.8999999999996</v>
      </c>
      <c r="T30" s="42">
        <f t="shared" si="2"/>
        <v>3.2864470414044736E-2</v>
      </c>
      <c r="U30" s="42">
        <f t="shared" si="6"/>
        <v>81.499999999999545</v>
      </c>
      <c r="V30" s="43">
        <v>22666.58984375</v>
      </c>
      <c r="W30" s="44">
        <v>0.22958172607075267</v>
      </c>
      <c r="X30" s="44">
        <v>0.20667405144569784</v>
      </c>
      <c r="Y30" s="42">
        <v>64</v>
      </c>
      <c r="Z30" s="42">
        <v>1044644</v>
      </c>
      <c r="AA30" s="41">
        <v>88252</v>
      </c>
      <c r="AB30" s="44">
        <v>9.2275970522547324E-2</v>
      </c>
      <c r="AC30" s="44">
        <v>8.8263565653070863E-2</v>
      </c>
      <c r="AD30" s="42">
        <f t="shared" si="8"/>
        <v>-47900</v>
      </c>
      <c r="AE30" s="42">
        <v>2000</v>
      </c>
      <c r="AF30" s="48">
        <v>1.8363618000018364E-4</v>
      </c>
    </row>
    <row r="31" spans="1:32">
      <c r="A31" s="30">
        <v>41639</v>
      </c>
      <c r="B31" s="41">
        <v>2013</v>
      </c>
      <c r="C31" s="42">
        <v>122700</v>
      </c>
      <c r="D31" s="42">
        <v>10983200</v>
      </c>
      <c r="E31" s="42">
        <v>764300</v>
      </c>
      <c r="F31" s="42">
        <v>6.9588094949722304E-2</v>
      </c>
      <c r="G31" s="42">
        <v>9.6859745681286066E-3</v>
      </c>
      <c r="H31" s="42">
        <v>-17100</v>
      </c>
      <c r="I31" s="62">
        <v>204.1</v>
      </c>
      <c r="J31" s="44">
        <f t="shared" si="3"/>
        <v>8.3908656399362513E-2</v>
      </c>
      <c r="K31" s="44">
        <f t="shared" si="4"/>
        <v>8.0573634152692197E-2</v>
      </c>
      <c r="L31" s="62">
        <v>409.8</v>
      </c>
      <c r="M31" s="44">
        <f t="shared" si="5"/>
        <v>0.22438004182850313</v>
      </c>
      <c r="N31" s="44">
        <f t="shared" si="9"/>
        <v>0.20243462758751846</v>
      </c>
      <c r="O31" s="42">
        <v>2470704</v>
      </c>
      <c r="P31" s="42">
        <v>3.1015545129776001E-2</v>
      </c>
      <c r="Q31" s="62">
        <v>3855.1</v>
      </c>
      <c r="R31" s="62">
        <v>131.1</v>
      </c>
      <c r="S31" s="62">
        <f t="shared" si="1"/>
        <v>3724</v>
      </c>
      <c r="T31" s="42">
        <f t="shared" si="2"/>
        <v>3.4006899950714639E-2</v>
      </c>
      <c r="U31" s="42">
        <f t="shared" si="6"/>
        <v>66.100000000000364</v>
      </c>
      <c r="V31" s="43">
        <v>23306.390625</v>
      </c>
      <c r="W31" s="44">
        <v>2.8226600722049744E-2</v>
      </c>
      <c r="X31" s="44">
        <v>2.7835571460080272E-2</v>
      </c>
      <c r="Y31" s="42">
        <v>110</v>
      </c>
      <c r="Z31" s="42">
        <v>1162931</v>
      </c>
      <c r="AA31" s="41">
        <v>118287</v>
      </c>
      <c r="AB31" s="44">
        <v>0.11323187612239183</v>
      </c>
      <c r="AC31" s="44">
        <v>0.10726738493659409</v>
      </c>
      <c r="AD31" s="42">
        <f t="shared" si="8"/>
        <v>111900</v>
      </c>
      <c r="AE31" s="42">
        <v>27900</v>
      </c>
      <c r="AF31" s="48">
        <v>2.5402432806468059E-3</v>
      </c>
    </row>
    <row r="32" spans="1:32">
      <c r="A32" s="30">
        <v>42004</v>
      </c>
      <c r="B32" s="41">
        <v>2014</v>
      </c>
      <c r="C32" s="42">
        <v>103600</v>
      </c>
      <c r="D32" s="42">
        <v>11060700</v>
      </c>
      <c r="E32" s="42">
        <v>692900</v>
      </c>
      <c r="F32" s="42">
        <v>6.2645219266414601E-2</v>
      </c>
      <c r="G32" s="42">
        <v>-6.9428756833077032E-3</v>
      </c>
      <c r="H32" s="42">
        <v>153400</v>
      </c>
      <c r="I32" s="62">
        <v>213.7</v>
      </c>
      <c r="J32" s="44">
        <f t="shared" si="3"/>
        <v>4.7035766780989752E-2</v>
      </c>
      <c r="K32" s="44">
        <f t="shared" si="4"/>
        <v>4.5963092509302868E-2</v>
      </c>
      <c r="L32" s="62">
        <v>423</v>
      </c>
      <c r="M32" s="44">
        <f t="shared" si="5"/>
        <v>3.2210834553440648E-2</v>
      </c>
      <c r="N32" s="44">
        <f t="shared" si="9"/>
        <v>3.1702943241478536E-2</v>
      </c>
      <c r="O32" s="42">
        <v>2538956</v>
      </c>
      <c r="P32" s="42">
        <v>2.7624515816569301E-2</v>
      </c>
      <c r="Q32" s="62">
        <v>3871.1</v>
      </c>
      <c r="R32" s="62">
        <v>127.6</v>
      </c>
      <c r="S32" s="62">
        <f t="shared" si="1"/>
        <v>3743.5</v>
      </c>
      <c r="T32" s="42">
        <f t="shared" si="2"/>
        <v>3.2962207124589908E-2</v>
      </c>
      <c r="U32" s="42">
        <f t="shared" si="6"/>
        <v>19.5</v>
      </c>
      <c r="V32" s="43">
        <v>23605.0390625</v>
      </c>
      <c r="W32" s="44">
        <v>1.2814014932867712E-2</v>
      </c>
      <c r="X32" s="44">
        <v>1.2732610120946713E-2</v>
      </c>
      <c r="Y32" s="42">
        <v>122</v>
      </c>
      <c r="Z32" s="42">
        <v>1272693</v>
      </c>
      <c r="AA32" s="41">
        <v>109762</v>
      </c>
      <c r="AB32" s="44">
        <v>9.438393163480896E-2</v>
      </c>
      <c r="AC32" s="44">
        <v>9.0191585427127685E-2</v>
      </c>
      <c r="AD32" s="42">
        <f t="shared" si="8"/>
        <v>-71400</v>
      </c>
      <c r="AE32" s="42">
        <v>21600</v>
      </c>
      <c r="AF32" s="48">
        <v>1.952860126393447E-3</v>
      </c>
    </row>
    <row r="33" spans="1:32">
      <c r="A33" s="30">
        <v>42369</v>
      </c>
      <c r="B33" s="41">
        <v>2015</v>
      </c>
      <c r="C33" s="42">
        <v>164500</v>
      </c>
      <c r="D33" s="42">
        <v>11283200</v>
      </c>
      <c r="E33" s="42">
        <v>898500</v>
      </c>
      <c r="F33" s="42">
        <v>7.9631663858890506E-2</v>
      </c>
      <c r="G33" s="42">
        <v>1.6986444592475905E-2</v>
      </c>
      <c r="H33" s="42">
        <v>27300</v>
      </c>
      <c r="I33" s="62">
        <v>226.7</v>
      </c>
      <c r="J33" s="44">
        <f t="shared" si="3"/>
        <v>6.0832943378568149E-2</v>
      </c>
      <c r="K33" s="44">
        <f t="shared" si="4"/>
        <v>5.9054395188381431E-2</v>
      </c>
      <c r="L33" s="62">
        <v>448.9</v>
      </c>
      <c r="M33" s="44">
        <f t="shared" si="5"/>
        <v>6.1229314420803815E-2</v>
      </c>
      <c r="N33" s="44">
        <f t="shared" si="9"/>
        <v>5.9427966741608496E-2</v>
      </c>
      <c r="O33" s="42">
        <v>2599581</v>
      </c>
      <c r="P33" s="42">
        <v>2.3877924308180799E-2</v>
      </c>
      <c r="Q33" s="62">
        <v>3903.2</v>
      </c>
      <c r="R33" s="62">
        <v>129.4</v>
      </c>
      <c r="S33" s="62">
        <f t="shared" si="1"/>
        <v>3773.7999999999997</v>
      </c>
      <c r="T33" s="42">
        <f t="shared" si="2"/>
        <v>3.3152285304365654E-2</v>
      </c>
      <c r="U33" s="42">
        <f t="shared" si="6"/>
        <v>30.299999999999727</v>
      </c>
      <c r="V33" s="43">
        <v>21914.400390625</v>
      </c>
      <c r="W33" s="44">
        <v>-7.162193917148918E-2</v>
      </c>
      <c r="X33" s="44">
        <v>-7.4316236023816873E-2</v>
      </c>
      <c r="Y33" s="42">
        <v>138</v>
      </c>
      <c r="Z33" s="42">
        <v>1288666</v>
      </c>
      <c r="AA33" s="41">
        <v>15973</v>
      </c>
      <c r="AB33" s="44">
        <v>1.2550552254157132E-2</v>
      </c>
      <c r="AC33" s="44">
        <v>1.2472446904442403E-2</v>
      </c>
      <c r="AD33" s="42">
        <f t="shared" si="8"/>
        <v>205600</v>
      </c>
      <c r="AE33" s="42">
        <v>-68400</v>
      </c>
      <c r="AF33" s="48">
        <v>-6.0621100397050482E-3</v>
      </c>
    </row>
    <row r="34" spans="1:32">
      <c r="A34" s="30">
        <v>42735</v>
      </c>
      <c r="B34" s="41">
        <v>2016</v>
      </c>
      <c r="C34" s="42">
        <v>153100</v>
      </c>
      <c r="D34" s="42">
        <v>11530000</v>
      </c>
      <c r="E34" s="42">
        <v>946300</v>
      </c>
      <c r="F34" s="42">
        <v>8.2072854042053195E-2</v>
      </c>
      <c r="G34" s="42">
        <v>2.4411901831626892E-3</v>
      </c>
      <c r="H34" s="42">
        <v>98100</v>
      </c>
      <c r="I34" s="62">
        <v>232.3</v>
      </c>
      <c r="J34" s="44">
        <f t="shared" si="3"/>
        <v>2.4702249669166454E-2</v>
      </c>
      <c r="K34" s="44">
        <f t="shared" si="4"/>
        <v>2.4402082262880299E-2</v>
      </c>
      <c r="L34" s="62">
        <v>426.9</v>
      </c>
      <c r="M34" s="44">
        <f t="shared" si="5"/>
        <v>-4.900868790376478E-2</v>
      </c>
      <c r="N34" s="44">
        <f t="shared" si="9"/>
        <v>-5.0250352023970081E-2</v>
      </c>
      <c r="O34" s="42">
        <v>2655977</v>
      </c>
      <c r="P34" s="42">
        <v>2.16942653059959E-2</v>
      </c>
      <c r="Q34" s="62">
        <v>3920.1</v>
      </c>
      <c r="R34" s="62">
        <v>133</v>
      </c>
      <c r="S34" s="62">
        <f t="shared" si="1"/>
        <v>3787.1</v>
      </c>
      <c r="T34" s="42">
        <f t="shared" si="2"/>
        <v>3.3927705925869238E-2</v>
      </c>
      <c r="U34" s="42">
        <f t="shared" si="6"/>
        <v>13.300000000000182</v>
      </c>
      <c r="V34" s="43">
        <v>22000.560546875</v>
      </c>
      <c r="W34" s="44">
        <v>3.931668433276414E-3</v>
      </c>
      <c r="X34" s="44">
        <v>3.9239596239902409E-3</v>
      </c>
      <c r="Y34" s="42">
        <v>126</v>
      </c>
      <c r="Z34" s="42">
        <v>1341223</v>
      </c>
      <c r="AA34" s="41">
        <v>52557</v>
      </c>
      <c r="AB34" s="44">
        <v>4.0784035584084721E-2</v>
      </c>
      <c r="AC34" s="44">
        <v>3.9974309497526228E-2</v>
      </c>
      <c r="AD34" s="42">
        <f t="shared" si="8"/>
        <v>47800</v>
      </c>
      <c r="AE34" s="42">
        <v>7200</v>
      </c>
      <c r="AF34" s="48">
        <v>6.2445793581960109E-4</v>
      </c>
    </row>
    <row r="35" spans="1:32">
      <c r="A35" s="30">
        <v>43100</v>
      </c>
      <c r="B35" s="41">
        <v>2017</v>
      </c>
      <c r="C35" s="42">
        <v>198100</v>
      </c>
      <c r="D35" s="42">
        <v>11838200</v>
      </c>
      <c r="E35" s="42">
        <v>1119500</v>
      </c>
      <c r="F35" s="42">
        <v>9.4566740095615401E-2</v>
      </c>
      <c r="G35" s="42">
        <v>1.2493886053562206E-2</v>
      </c>
      <c r="H35" s="42">
        <v>23300</v>
      </c>
      <c r="I35" s="62">
        <v>241.8</v>
      </c>
      <c r="J35" s="44">
        <f t="shared" si="3"/>
        <v>4.0895393887214748E-2</v>
      </c>
      <c r="K35" s="44">
        <f t="shared" si="4"/>
        <v>4.008129840432878E-2</v>
      </c>
      <c r="L35" s="62">
        <v>487.1</v>
      </c>
      <c r="M35" s="44">
        <f t="shared" si="5"/>
        <v>0.1410166315296324</v>
      </c>
      <c r="N35" s="44">
        <f t="shared" si="9"/>
        <v>0.13191964704858075</v>
      </c>
      <c r="O35" s="42">
        <v>2756666</v>
      </c>
      <c r="P35" s="42">
        <v>3.7910342216491699E-2</v>
      </c>
      <c r="Q35" s="62">
        <v>3946.6</v>
      </c>
      <c r="R35" s="62">
        <v>123.4</v>
      </c>
      <c r="S35" s="62">
        <f t="shared" si="1"/>
        <v>3823.2</v>
      </c>
      <c r="T35" s="42">
        <f t="shared" si="2"/>
        <v>3.126742005777125E-2</v>
      </c>
      <c r="U35" s="42">
        <f t="shared" si="6"/>
        <v>36.099999999999909</v>
      </c>
      <c r="V35" s="43">
        <v>29919.150390625</v>
      </c>
      <c r="W35" s="44">
        <v>0.35992673127025254</v>
      </c>
      <c r="X35" s="44">
        <v>0.30743082423071022</v>
      </c>
      <c r="Y35" s="42">
        <v>174</v>
      </c>
      <c r="Z35" s="42">
        <v>1383946</v>
      </c>
      <c r="AA35" s="41">
        <v>42723</v>
      </c>
      <c r="AB35" s="44">
        <v>3.1853763319000583E-2</v>
      </c>
      <c r="AC35" s="44">
        <v>3.1356954808393504E-2</v>
      </c>
      <c r="AD35" s="42">
        <f t="shared" si="8"/>
        <v>173200</v>
      </c>
      <c r="AE35" s="42">
        <v>1600</v>
      </c>
      <c r="AF35" s="48">
        <v>1.3515568245172407E-4</v>
      </c>
    </row>
    <row r="36" spans="1:32">
      <c r="A36" s="30">
        <v>43465</v>
      </c>
      <c r="B36" s="41">
        <v>2018</v>
      </c>
      <c r="C36" s="42">
        <v>179200</v>
      </c>
      <c r="D36" s="42">
        <v>12053300</v>
      </c>
      <c r="E36" s="42">
        <v>1032100</v>
      </c>
      <c r="F36" s="42">
        <v>8.5628002882003798E-2</v>
      </c>
      <c r="G36" s="42">
        <v>-8.9387372136116028E-3</v>
      </c>
      <c r="H36" s="42">
        <v>265800</v>
      </c>
      <c r="I36" s="62">
        <v>252.2</v>
      </c>
      <c r="J36" s="44">
        <f t="shared" si="3"/>
        <v>4.3010752688172005E-2</v>
      </c>
      <c r="K36" s="44">
        <f t="shared" si="4"/>
        <v>4.2111485350126848E-2</v>
      </c>
      <c r="L36" s="62">
        <v>554.70000000000005</v>
      </c>
      <c r="M36" s="44">
        <f t="shared" si="5"/>
        <v>0.13878053787723266</v>
      </c>
      <c r="N36" s="44">
        <f t="shared" si="9"/>
        <v>0.12995798624869193</v>
      </c>
      <c r="O36" s="42">
        <v>2835161</v>
      </c>
      <c r="P36" s="42">
        <v>2.8474614024162299E-2</v>
      </c>
      <c r="Q36" s="62">
        <v>3979</v>
      </c>
      <c r="R36" s="62">
        <v>112</v>
      </c>
      <c r="S36" s="62">
        <f t="shared" si="1"/>
        <v>3867</v>
      </c>
      <c r="T36" s="42">
        <f t="shared" si="2"/>
        <v>2.8147775823071125E-2</v>
      </c>
      <c r="U36" s="42">
        <f t="shared" si="6"/>
        <v>43.800000000000182</v>
      </c>
      <c r="V36" s="43">
        <v>25845.69921875</v>
      </c>
      <c r="W36" s="44">
        <v>-0.13614862449942411</v>
      </c>
      <c r="X36" s="44">
        <v>-0.14635454407161883</v>
      </c>
      <c r="Y36" s="42">
        <v>218</v>
      </c>
      <c r="Z36" s="42">
        <v>1400950</v>
      </c>
      <c r="AA36" s="41">
        <v>17004</v>
      </c>
      <c r="AB36" s="44">
        <v>1.2286606558348456E-2</v>
      </c>
      <c r="AC36" s="44">
        <v>1.2211738831049998E-2</v>
      </c>
      <c r="AD36" s="42">
        <f t="shared" si="8"/>
        <v>-87400</v>
      </c>
      <c r="AE36" s="42">
        <v>800</v>
      </c>
      <c r="AF36" s="48">
        <v>6.6371864966440722E-5</v>
      </c>
    </row>
    <row r="37" spans="1:32">
      <c r="A37" s="30">
        <v>43830</v>
      </c>
      <c r="B37" s="41">
        <v>2019</v>
      </c>
      <c r="C37" s="42">
        <v>266900</v>
      </c>
      <c r="D37" s="42">
        <v>12313800</v>
      </c>
      <c r="E37" s="42">
        <v>1103900</v>
      </c>
      <c r="F37" s="42">
        <v>8.96473899483681E-2</v>
      </c>
      <c r="G37" s="42">
        <v>4.0193870663643022E-3</v>
      </c>
      <c r="H37" s="42">
        <v>147000</v>
      </c>
      <c r="I37" s="62">
        <v>261.39999999999998</v>
      </c>
      <c r="J37" s="44">
        <f t="shared" si="3"/>
        <v>3.647898493259305E-2</v>
      </c>
      <c r="K37" s="44">
        <f t="shared" si="4"/>
        <v>3.5829377659302261E-2</v>
      </c>
      <c r="L37" s="62">
        <v>543</v>
      </c>
      <c r="M37" s="44">
        <f t="shared" si="5"/>
        <v>-2.109248242293138E-2</v>
      </c>
      <c r="N37" s="44">
        <f t="shared" si="9"/>
        <v>-2.1318107127253485E-2</v>
      </c>
      <c r="O37" s="42">
        <v>2799736</v>
      </c>
      <c r="P37" s="42">
        <v>-1.24948816373944E-2</v>
      </c>
      <c r="Q37" s="62">
        <v>3966.2</v>
      </c>
      <c r="R37" s="62">
        <v>116.3</v>
      </c>
      <c r="S37" s="62">
        <f t="shared" si="1"/>
        <v>3849.8999999999996</v>
      </c>
      <c r="T37" s="42">
        <f t="shared" si="2"/>
        <v>2.9322777469618276E-2</v>
      </c>
      <c r="U37" s="42">
        <f t="shared" si="6"/>
        <v>-17.100000000000364</v>
      </c>
      <c r="V37" s="43">
        <v>28189.75</v>
      </c>
      <c r="W37" s="44">
        <v>9.0694036226711461E-2</v>
      </c>
      <c r="X37" s="44">
        <v>8.6814224097427617E-2</v>
      </c>
      <c r="Y37" s="42">
        <v>183</v>
      </c>
      <c r="Z37" s="42">
        <v>1380185</v>
      </c>
      <c r="AA37" s="41">
        <v>-20765</v>
      </c>
      <c r="AB37" s="44">
        <v>-1.4822085013740716E-2</v>
      </c>
      <c r="AC37" s="44">
        <v>-1.4933029769130052E-2</v>
      </c>
      <c r="AD37" s="42">
        <f t="shared" si="8"/>
        <v>71800</v>
      </c>
      <c r="AE37" s="42">
        <v>48100</v>
      </c>
      <c r="AF37" s="48">
        <v>3.9061865549221198E-3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/>
  </sheetViews>
  <sheetFormatPr defaultRowHeight="15.75"/>
  <cols>
    <col min="1" max="1" width="23.140625" style="64" bestFit="1" customWidth="1"/>
    <col min="2" max="16384" width="9.140625" style="64"/>
  </cols>
  <sheetData>
    <row r="1" spans="1:30" ht="32.25" thickBot="1">
      <c r="A1" s="63"/>
      <c r="B1" s="63" t="s">
        <v>251</v>
      </c>
      <c r="C1" s="63" t="s">
        <v>252</v>
      </c>
      <c r="D1" s="63" t="s">
        <v>253</v>
      </c>
      <c r="E1" s="63" t="s">
        <v>239</v>
      </c>
      <c r="F1" s="63" t="s">
        <v>254</v>
      </c>
      <c r="G1" s="63" t="s">
        <v>255</v>
      </c>
      <c r="H1" s="63" t="s">
        <v>256</v>
      </c>
      <c r="I1" s="63" t="s">
        <v>257</v>
      </c>
      <c r="J1" s="63" t="s">
        <v>258</v>
      </c>
      <c r="K1" s="63" t="s">
        <v>259</v>
      </c>
      <c r="L1" s="63" t="s">
        <v>260</v>
      </c>
      <c r="M1" s="63" t="s">
        <v>261</v>
      </c>
      <c r="N1" s="63" t="s">
        <v>262</v>
      </c>
      <c r="O1" s="63" t="s">
        <v>263</v>
      </c>
      <c r="P1" s="63" t="s">
        <v>264</v>
      </c>
      <c r="Q1" s="63" t="s">
        <v>265</v>
      </c>
      <c r="R1" s="63" t="s">
        <v>266</v>
      </c>
      <c r="S1" s="63" t="s">
        <v>267</v>
      </c>
      <c r="T1" s="63" t="s">
        <v>268</v>
      </c>
      <c r="U1" s="63" t="s">
        <v>232</v>
      </c>
      <c r="V1" s="63" t="s">
        <v>269</v>
      </c>
      <c r="W1" s="63" t="s">
        <v>270</v>
      </c>
      <c r="X1" s="63" t="s">
        <v>271</v>
      </c>
      <c r="Y1" s="63" t="s">
        <v>272</v>
      </c>
      <c r="Z1" s="63" t="s">
        <v>273</v>
      </c>
      <c r="AA1" s="63" t="s">
        <v>314</v>
      </c>
      <c r="AB1" s="63" t="s">
        <v>315</v>
      </c>
      <c r="AC1" s="63" t="s">
        <v>316</v>
      </c>
      <c r="AD1" s="63" t="s">
        <v>317</v>
      </c>
    </row>
    <row r="2" spans="1:30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0" ht="16.5" thickBot="1">
      <c r="A3" s="66" t="s">
        <v>251</v>
      </c>
      <c r="B3" s="67">
        <v>1</v>
      </c>
      <c r="C3" s="67">
        <v>-0.32900000000000001</v>
      </c>
      <c r="D3" s="67">
        <v>0.112</v>
      </c>
      <c r="E3" s="67">
        <v>0.44600000000000001</v>
      </c>
      <c r="F3" s="67">
        <v>0.48299999999999998</v>
      </c>
      <c r="G3" s="67">
        <v>0.373</v>
      </c>
      <c r="H3" s="67">
        <v>-1.4E-2</v>
      </c>
      <c r="I3" s="67">
        <v>-0.20399999999999999</v>
      </c>
      <c r="J3" s="67">
        <v>-0.23200000000000001</v>
      </c>
      <c r="K3" s="67">
        <v>-0.19</v>
      </c>
      <c r="L3" s="67">
        <v>-0.09</v>
      </c>
      <c r="M3" s="67">
        <v>-0.156</v>
      </c>
      <c r="N3" s="67">
        <v>-0.38500000000000001</v>
      </c>
      <c r="O3" s="67">
        <v>-0.221</v>
      </c>
      <c r="P3" s="67">
        <v>-0.40799999999999997</v>
      </c>
      <c r="Q3" s="67">
        <v>-0.25700000000000001</v>
      </c>
      <c r="R3" s="67">
        <v>-0.4</v>
      </c>
      <c r="S3" s="67">
        <v>-0.191</v>
      </c>
      <c r="T3" s="67">
        <v>-0.222</v>
      </c>
      <c r="U3" s="67">
        <v>-0.33200000000000002</v>
      </c>
      <c r="V3" s="67">
        <v>0.11700000000000001</v>
      </c>
      <c r="W3" s="67">
        <v>6.0999999999999999E-2</v>
      </c>
      <c r="X3" s="67">
        <v>-0.34</v>
      </c>
      <c r="Y3" s="67">
        <v>-0.255</v>
      </c>
      <c r="Z3" s="67">
        <v>3.5999999999999997E-2</v>
      </c>
      <c r="AA3" s="67">
        <v>2.5000000000000001E-2</v>
      </c>
      <c r="AB3" s="67">
        <v>0.53500000000000003</v>
      </c>
      <c r="AC3" s="67">
        <v>0.26700000000000002</v>
      </c>
      <c r="AD3" s="67">
        <v>0.33600000000000002</v>
      </c>
    </row>
    <row r="4" spans="1:30" ht="16.5" thickBot="1">
      <c r="A4" s="66" t="s">
        <v>252</v>
      </c>
      <c r="B4" s="67">
        <v>-0.32900000000000001</v>
      </c>
      <c r="C4" s="67">
        <v>1</v>
      </c>
      <c r="D4" s="67">
        <v>0.71399999999999997</v>
      </c>
      <c r="E4" s="67">
        <v>0.249</v>
      </c>
      <c r="F4" s="67">
        <v>4.3999999999999997E-2</v>
      </c>
      <c r="G4" s="67">
        <v>-0.317</v>
      </c>
      <c r="H4" s="67">
        <v>0.58399999999999996</v>
      </c>
      <c r="I4" s="67">
        <v>-0.29799999999999999</v>
      </c>
      <c r="J4" s="67">
        <v>-0.26100000000000001</v>
      </c>
      <c r="K4" s="67">
        <v>0.71</v>
      </c>
      <c r="L4" s="67">
        <v>-0.26100000000000001</v>
      </c>
      <c r="M4" s="67">
        <v>-0.222</v>
      </c>
      <c r="N4" s="67">
        <v>0.94399999999999995</v>
      </c>
      <c r="O4" s="67">
        <v>-0.46100000000000002</v>
      </c>
      <c r="P4" s="67">
        <v>0.98799999999999999</v>
      </c>
      <c r="Q4" s="67">
        <v>0.60499999999999998</v>
      </c>
      <c r="R4" s="67">
        <v>0.97199999999999998</v>
      </c>
      <c r="S4" s="67">
        <v>0.47799999999999998</v>
      </c>
      <c r="T4" s="67">
        <v>-8.4000000000000005E-2</v>
      </c>
      <c r="U4" s="67">
        <v>0.92100000000000004</v>
      </c>
      <c r="V4" s="67">
        <v>-0.20599999999999999</v>
      </c>
      <c r="W4" s="67">
        <v>-0.191</v>
      </c>
      <c r="X4" s="67">
        <v>0.875</v>
      </c>
      <c r="Y4" s="67">
        <v>0.25600000000000001</v>
      </c>
      <c r="Z4" s="67">
        <v>-0.50800000000000001</v>
      </c>
      <c r="AA4" s="67">
        <v>-0.5</v>
      </c>
      <c r="AB4" s="67">
        <v>-4.0000000000000001E-3</v>
      </c>
      <c r="AC4" s="67">
        <v>-0.08</v>
      </c>
      <c r="AD4" s="67">
        <v>-0.28999999999999998</v>
      </c>
    </row>
    <row r="5" spans="1:30" ht="16.5" thickBot="1">
      <c r="A5" s="66" t="s">
        <v>253</v>
      </c>
      <c r="B5" s="67">
        <v>0.112</v>
      </c>
      <c r="C5" s="67">
        <v>0.71399999999999997</v>
      </c>
      <c r="D5" s="67">
        <v>1</v>
      </c>
      <c r="E5" s="67">
        <v>0.84099999999999997</v>
      </c>
      <c r="F5" s="67">
        <v>0.26200000000000001</v>
      </c>
      <c r="G5" s="67">
        <v>-0.187</v>
      </c>
      <c r="H5" s="67">
        <v>0.16500000000000001</v>
      </c>
      <c r="I5" s="67">
        <v>-0.64600000000000002</v>
      </c>
      <c r="J5" s="67">
        <v>-0.65200000000000002</v>
      </c>
      <c r="K5" s="67">
        <v>0.24399999999999999</v>
      </c>
      <c r="L5" s="67">
        <v>-0.51400000000000001</v>
      </c>
      <c r="M5" s="67">
        <v>-0.53400000000000003</v>
      </c>
      <c r="N5" s="67">
        <v>0.48299999999999998</v>
      </c>
      <c r="O5" s="67">
        <v>-0.55100000000000005</v>
      </c>
      <c r="P5" s="67">
        <v>0.65</v>
      </c>
      <c r="Q5" s="67">
        <v>0.80700000000000005</v>
      </c>
      <c r="R5" s="67">
        <v>0.57399999999999995</v>
      </c>
      <c r="S5" s="67">
        <v>0.77200000000000002</v>
      </c>
      <c r="T5" s="67">
        <v>-0.27</v>
      </c>
      <c r="U5" s="67">
        <v>0.54700000000000004</v>
      </c>
      <c r="V5" s="67">
        <v>-0.113</v>
      </c>
      <c r="W5" s="67">
        <v>-0.108</v>
      </c>
      <c r="X5" s="67">
        <v>0.41699999999999998</v>
      </c>
      <c r="Y5" s="67">
        <v>-0.25600000000000001</v>
      </c>
      <c r="Z5" s="67">
        <v>-0.77900000000000003</v>
      </c>
      <c r="AA5" s="67">
        <v>-0.77800000000000002</v>
      </c>
      <c r="AB5" s="67">
        <v>0.27100000000000002</v>
      </c>
      <c r="AC5" s="67">
        <v>-0.03</v>
      </c>
      <c r="AD5" s="67">
        <v>-0.21099999999999999</v>
      </c>
    </row>
    <row r="6" spans="1:30" ht="16.5" thickBot="1">
      <c r="A6" s="66" t="s">
        <v>239</v>
      </c>
      <c r="B6" s="67">
        <v>0.44600000000000001</v>
      </c>
      <c r="C6" s="67">
        <v>0.249</v>
      </c>
      <c r="D6" s="67">
        <v>0.84099999999999997</v>
      </c>
      <c r="E6" s="67">
        <v>1</v>
      </c>
      <c r="F6" s="67">
        <v>0.37</v>
      </c>
      <c r="G6" s="67">
        <v>4.0000000000000001E-3</v>
      </c>
      <c r="H6" s="67">
        <v>-0.152</v>
      </c>
      <c r="I6" s="67">
        <v>-0.70399999999999996</v>
      </c>
      <c r="J6" s="67">
        <v>-0.73499999999999999</v>
      </c>
      <c r="K6" s="67">
        <v>-0.16400000000000001</v>
      </c>
      <c r="L6" s="67">
        <v>-0.55000000000000004</v>
      </c>
      <c r="M6" s="67">
        <v>-0.59799999999999998</v>
      </c>
      <c r="N6" s="67">
        <v>-2.8000000000000001E-2</v>
      </c>
      <c r="O6" s="67">
        <v>-0.432</v>
      </c>
      <c r="P6" s="67">
        <v>0.16</v>
      </c>
      <c r="Q6" s="67">
        <v>0.625</v>
      </c>
      <c r="R6" s="67">
        <v>7.1999999999999995E-2</v>
      </c>
      <c r="S6" s="67">
        <v>0.67300000000000004</v>
      </c>
      <c r="T6" s="67">
        <v>-0.249</v>
      </c>
      <c r="U6" s="67">
        <v>7.8E-2</v>
      </c>
      <c r="V6" s="67">
        <v>-1.2E-2</v>
      </c>
      <c r="W6" s="67">
        <v>-0.02</v>
      </c>
      <c r="X6" s="67">
        <v>-6.4000000000000001E-2</v>
      </c>
      <c r="Y6" s="67">
        <v>-0.47699999999999998</v>
      </c>
      <c r="Z6" s="67">
        <v>-0.67900000000000005</v>
      </c>
      <c r="AA6" s="67">
        <v>-0.68100000000000005</v>
      </c>
      <c r="AB6" s="67">
        <v>0.39700000000000002</v>
      </c>
      <c r="AC6" s="67">
        <v>0.02</v>
      </c>
      <c r="AD6" s="67">
        <v>-7.6999999999999999E-2</v>
      </c>
    </row>
    <row r="7" spans="1:30" ht="16.5" thickBot="1">
      <c r="A7" s="66" t="s">
        <v>254</v>
      </c>
      <c r="B7" s="67">
        <v>0.48299999999999998</v>
      </c>
      <c r="C7" s="67">
        <v>4.3999999999999997E-2</v>
      </c>
      <c r="D7" s="67">
        <v>0.26200000000000001</v>
      </c>
      <c r="E7" s="67">
        <v>0.37</v>
      </c>
      <c r="F7" s="67">
        <v>1</v>
      </c>
      <c r="G7" s="67">
        <v>-0.57799999999999996</v>
      </c>
      <c r="H7" s="67">
        <v>0.28999999999999998</v>
      </c>
      <c r="I7" s="67">
        <v>-0.17799999999999999</v>
      </c>
      <c r="J7" s="67">
        <v>-0.21299999999999999</v>
      </c>
      <c r="K7" s="67">
        <v>0.13700000000000001</v>
      </c>
      <c r="L7" s="67">
        <v>-0.23300000000000001</v>
      </c>
      <c r="M7" s="67">
        <v>-0.26400000000000001</v>
      </c>
      <c r="N7" s="67">
        <v>0.04</v>
      </c>
      <c r="O7" s="67">
        <v>-0.58299999999999996</v>
      </c>
      <c r="P7" s="67">
        <v>3.6999999999999998E-2</v>
      </c>
      <c r="Q7" s="67">
        <v>-5.7000000000000002E-2</v>
      </c>
      <c r="R7" s="67">
        <v>0.05</v>
      </c>
      <c r="S7" s="67">
        <v>-7.5999999999999998E-2</v>
      </c>
      <c r="T7" s="67">
        <v>-0.33300000000000002</v>
      </c>
      <c r="U7" s="67">
        <v>-6.0000000000000001E-3</v>
      </c>
      <c r="V7" s="67">
        <v>-0.20200000000000001</v>
      </c>
      <c r="W7" s="67">
        <v>-0.17399999999999999</v>
      </c>
      <c r="X7" s="67">
        <v>8.1000000000000003E-2</v>
      </c>
      <c r="Y7" s="67">
        <v>-0.13600000000000001</v>
      </c>
      <c r="Z7" s="67">
        <v>-0.223</v>
      </c>
      <c r="AA7" s="67">
        <v>-0.22600000000000001</v>
      </c>
      <c r="AB7" s="67">
        <v>0.95299999999999996</v>
      </c>
      <c r="AC7" s="67">
        <v>-2.7E-2</v>
      </c>
      <c r="AD7" s="67">
        <v>5.0000000000000001E-3</v>
      </c>
    </row>
    <row r="8" spans="1:30" ht="16.5" thickBot="1">
      <c r="A8" s="66" t="s">
        <v>255</v>
      </c>
      <c r="B8" s="67">
        <v>0.373</v>
      </c>
      <c r="C8" s="67">
        <v>-0.317</v>
      </c>
      <c r="D8" s="67">
        <v>-0.187</v>
      </c>
      <c r="E8" s="67">
        <v>4.0000000000000001E-3</v>
      </c>
      <c r="F8" s="67">
        <v>-0.57799999999999996</v>
      </c>
      <c r="G8" s="67">
        <v>1</v>
      </c>
      <c r="H8" s="67">
        <v>-0.28399999999999997</v>
      </c>
      <c r="I8" s="67">
        <v>6.7000000000000004E-2</v>
      </c>
      <c r="J8" s="67">
        <v>7.3999999999999996E-2</v>
      </c>
      <c r="K8" s="67">
        <v>-0.30499999999999999</v>
      </c>
      <c r="L8" s="67">
        <v>0.24099999999999999</v>
      </c>
      <c r="M8" s="67">
        <v>0.21199999999999999</v>
      </c>
      <c r="N8" s="67">
        <v>-0.36299999999999999</v>
      </c>
      <c r="O8" s="67">
        <v>0.44700000000000001</v>
      </c>
      <c r="P8" s="67">
        <v>-0.39</v>
      </c>
      <c r="Q8" s="67">
        <v>-0.17799999999999999</v>
      </c>
      <c r="R8" s="67">
        <v>-0.39300000000000002</v>
      </c>
      <c r="S8" s="67">
        <v>-0.105</v>
      </c>
      <c r="T8" s="67">
        <v>0.22</v>
      </c>
      <c r="U8" s="67">
        <v>-0.28999999999999998</v>
      </c>
      <c r="V8" s="67">
        <v>0.20899999999999999</v>
      </c>
      <c r="W8" s="67">
        <v>0.13900000000000001</v>
      </c>
      <c r="X8" s="67">
        <v>-0.38300000000000001</v>
      </c>
      <c r="Y8" s="67">
        <v>-3.7999999999999999E-2</v>
      </c>
      <c r="Z8" s="67">
        <v>0.28999999999999998</v>
      </c>
      <c r="AA8" s="67">
        <v>0.28499999999999998</v>
      </c>
      <c r="AB8" s="67">
        <v>-0.57599999999999996</v>
      </c>
      <c r="AC8" s="67">
        <v>0.16600000000000001</v>
      </c>
      <c r="AD8" s="67">
        <v>0.21</v>
      </c>
    </row>
    <row r="9" spans="1:30" ht="16.5" thickBot="1">
      <c r="A9" s="66" t="s">
        <v>256</v>
      </c>
      <c r="B9" s="67">
        <v>-1.4E-2</v>
      </c>
      <c r="C9" s="67">
        <v>0.58399999999999996</v>
      </c>
      <c r="D9" s="67">
        <v>0.16500000000000001</v>
      </c>
      <c r="E9" s="67">
        <v>-0.152</v>
      </c>
      <c r="F9" s="67">
        <v>0.28999999999999998</v>
      </c>
      <c r="G9" s="67">
        <v>-0.28399999999999997</v>
      </c>
      <c r="H9" s="67">
        <v>1</v>
      </c>
      <c r="I9" s="67">
        <v>-3.4000000000000002E-2</v>
      </c>
      <c r="J9" s="67">
        <v>3.0000000000000001E-3</v>
      </c>
      <c r="K9" s="67">
        <v>0.95099999999999996</v>
      </c>
      <c r="L9" s="67">
        <v>-0.1</v>
      </c>
      <c r="M9" s="67">
        <v>-5.2999999999999999E-2</v>
      </c>
      <c r="N9" s="67">
        <v>0.747</v>
      </c>
      <c r="O9" s="67">
        <v>-0.45700000000000002</v>
      </c>
      <c r="P9" s="67">
        <v>0.59299999999999997</v>
      </c>
      <c r="Q9" s="67">
        <v>-0.219</v>
      </c>
      <c r="R9" s="67">
        <v>0.67700000000000005</v>
      </c>
      <c r="S9" s="67">
        <v>-0.34599999999999997</v>
      </c>
      <c r="T9" s="67">
        <v>-3.3000000000000002E-2</v>
      </c>
      <c r="U9" s="67">
        <v>0.65400000000000003</v>
      </c>
      <c r="V9" s="67">
        <v>-0.159</v>
      </c>
      <c r="W9" s="67">
        <v>-0.151</v>
      </c>
      <c r="X9" s="67">
        <v>0.84299999999999997</v>
      </c>
      <c r="Y9" s="67">
        <v>0.27500000000000002</v>
      </c>
      <c r="Z9" s="67">
        <v>-0.19600000000000001</v>
      </c>
      <c r="AA9" s="67">
        <v>-0.193</v>
      </c>
      <c r="AB9" s="67">
        <v>0.24399999999999999</v>
      </c>
      <c r="AC9" s="67">
        <v>-2.5999999999999999E-2</v>
      </c>
      <c r="AD9" s="67">
        <v>-8.8999999999999996E-2</v>
      </c>
    </row>
    <row r="10" spans="1:30" ht="16.5" thickBot="1">
      <c r="A10" s="66" t="s">
        <v>257</v>
      </c>
      <c r="B10" s="67">
        <v>-0.20399999999999999</v>
      </c>
      <c r="C10" s="67">
        <v>-0.29799999999999999</v>
      </c>
      <c r="D10" s="67">
        <v>-0.64600000000000002</v>
      </c>
      <c r="E10" s="67">
        <v>-0.70399999999999996</v>
      </c>
      <c r="F10" s="67">
        <v>-0.17799999999999999</v>
      </c>
      <c r="G10" s="67">
        <v>6.7000000000000004E-2</v>
      </c>
      <c r="H10" s="67">
        <v>-3.4000000000000002E-2</v>
      </c>
      <c r="I10" s="67">
        <v>1</v>
      </c>
      <c r="J10" s="67">
        <v>0.99099999999999999</v>
      </c>
      <c r="K10" s="67">
        <v>-4.2000000000000003E-2</v>
      </c>
      <c r="L10" s="67">
        <v>0.78600000000000003</v>
      </c>
      <c r="M10" s="67">
        <v>0.77700000000000002</v>
      </c>
      <c r="N10" s="67">
        <v>-0.11899999999999999</v>
      </c>
      <c r="O10" s="67">
        <v>0.41399999999999998</v>
      </c>
      <c r="P10" s="67">
        <v>-0.24199999999999999</v>
      </c>
      <c r="Q10" s="67">
        <v>-0.48499999999999999</v>
      </c>
      <c r="R10" s="67">
        <v>-0.184</v>
      </c>
      <c r="S10" s="67">
        <v>-0.505</v>
      </c>
      <c r="T10" s="67">
        <v>0.218</v>
      </c>
      <c r="U10" s="67">
        <v>-0.221</v>
      </c>
      <c r="V10" s="67">
        <v>-0.21</v>
      </c>
      <c r="W10" s="67">
        <v>-0.21</v>
      </c>
      <c r="X10" s="67">
        <v>-0.14699999999999999</v>
      </c>
      <c r="Y10" s="67">
        <v>0.20499999999999999</v>
      </c>
      <c r="Z10" s="67">
        <v>0.49</v>
      </c>
      <c r="AA10" s="67">
        <v>0.49199999999999999</v>
      </c>
      <c r="AB10" s="67">
        <v>-0.252</v>
      </c>
      <c r="AC10" s="67">
        <v>6.0999999999999999E-2</v>
      </c>
      <c r="AD10" s="67">
        <v>0.19800000000000001</v>
      </c>
    </row>
    <row r="11" spans="1:30" ht="16.5" thickBot="1">
      <c r="A11" s="66" t="s">
        <v>258</v>
      </c>
      <c r="B11" s="67">
        <v>-0.23200000000000001</v>
      </c>
      <c r="C11" s="67">
        <v>-0.26100000000000001</v>
      </c>
      <c r="D11" s="67">
        <v>-0.65200000000000002</v>
      </c>
      <c r="E11" s="67">
        <v>-0.73499999999999999</v>
      </c>
      <c r="F11" s="67">
        <v>-0.21299999999999999</v>
      </c>
      <c r="G11" s="67">
        <v>7.3999999999999996E-2</v>
      </c>
      <c r="H11" s="67">
        <v>3.0000000000000001E-3</v>
      </c>
      <c r="I11" s="67">
        <v>0.99099999999999999</v>
      </c>
      <c r="J11" s="67">
        <v>1</v>
      </c>
      <c r="K11" s="67">
        <v>4.0000000000000001E-3</v>
      </c>
      <c r="L11" s="67">
        <v>0.79400000000000004</v>
      </c>
      <c r="M11" s="67">
        <v>0.79500000000000004</v>
      </c>
      <c r="N11" s="67">
        <v>-7.0000000000000007E-2</v>
      </c>
      <c r="O11" s="67">
        <v>0.44700000000000001</v>
      </c>
      <c r="P11" s="67">
        <v>-0.20300000000000001</v>
      </c>
      <c r="Q11" s="67">
        <v>-0.495</v>
      </c>
      <c r="R11" s="67">
        <v>-0.14000000000000001</v>
      </c>
      <c r="S11" s="67">
        <v>-0.52200000000000002</v>
      </c>
      <c r="T11" s="67">
        <v>0.26200000000000001</v>
      </c>
      <c r="U11" s="67">
        <v>-0.18099999999999999</v>
      </c>
      <c r="V11" s="67">
        <v>-0.23200000000000001</v>
      </c>
      <c r="W11" s="67">
        <v>-0.23300000000000001</v>
      </c>
      <c r="X11" s="67">
        <v>-0.10100000000000001</v>
      </c>
      <c r="Y11" s="67">
        <v>0.24</v>
      </c>
      <c r="Z11" s="67">
        <v>0.497</v>
      </c>
      <c r="AA11" s="67">
        <v>0.499</v>
      </c>
      <c r="AB11" s="67">
        <v>-0.28000000000000003</v>
      </c>
      <c r="AC11" s="67">
        <v>3.7999999999999999E-2</v>
      </c>
      <c r="AD11" s="67">
        <v>0.16400000000000001</v>
      </c>
    </row>
    <row r="12" spans="1:30" ht="16.5" thickBot="1">
      <c r="A12" s="66" t="s">
        <v>259</v>
      </c>
      <c r="B12" s="67">
        <v>-0.19</v>
      </c>
      <c r="C12" s="67">
        <v>0.71</v>
      </c>
      <c r="D12" s="67">
        <v>0.24399999999999999</v>
      </c>
      <c r="E12" s="67">
        <v>-0.16400000000000001</v>
      </c>
      <c r="F12" s="67">
        <v>0.13700000000000001</v>
      </c>
      <c r="G12" s="67">
        <v>-0.30499999999999999</v>
      </c>
      <c r="H12" s="67">
        <v>0.95099999999999996</v>
      </c>
      <c r="I12" s="67">
        <v>-4.2000000000000003E-2</v>
      </c>
      <c r="J12" s="67">
        <v>4.0000000000000001E-3</v>
      </c>
      <c r="K12" s="67">
        <v>1</v>
      </c>
      <c r="L12" s="67">
        <v>-5.1999999999999998E-2</v>
      </c>
      <c r="M12" s="67">
        <v>2E-3</v>
      </c>
      <c r="N12" s="67">
        <v>0.86299999999999999</v>
      </c>
      <c r="O12" s="67">
        <v>-0.36299999999999999</v>
      </c>
      <c r="P12" s="67">
        <v>0.73699999999999999</v>
      </c>
      <c r="Q12" s="67">
        <v>-6.0999999999999999E-2</v>
      </c>
      <c r="R12" s="67">
        <v>0.80800000000000005</v>
      </c>
      <c r="S12" s="67">
        <v>-0.20100000000000001</v>
      </c>
      <c r="T12" s="67">
        <v>8.0000000000000002E-3</v>
      </c>
      <c r="U12" s="67">
        <v>0.76700000000000002</v>
      </c>
      <c r="V12" s="67">
        <v>-0.17399999999999999</v>
      </c>
      <c r="W12" s="67">
        <v>-0.14899999999999999</v>
      </c>
      <c r="X12" s="67">
        <v>0.94399999999999995</v>
      </c>
      <c r="Y12" s="67">
        <v>0.29199999999999998</v>
      </c>
      <c r="Z12" s="67">
        <v>-0.253</v>
      </c>
      <c r="AA12" s="67">
        <v>-0.25</v>
      </c>
      <c r="AB12" s="67">
        <v>0.111</v>
      </c>
      <c r="AC12" s="67">
        <v>-8.3000000000000004E-2</v>
      </c>
      <c r="AD12" s="67">
        <v>-0.187</v>
      </c>
    </row>
    <row r="13" spans="1:30" ht="16.5" thickBot="1">
      <c r="A13" s="66" t="s">
        <v>260</v>
      </c>
      <c r="B13" s="67">
        <v>-0.09</v>
      </c>
      <c r="C13" s="67">
        <v>-0.26100000000000001</v>
      </c>
      <c r="D13" s="67">
        <v>-0.51400000000000001</v>
      </c>
      <c r="E13" s="67">
        <v>-0.55000000000000004</v>
      </c>
      <c r="F13" s="67">
        <v>-0.23300000000000001</v>
      </c>
      <c r="G13" s="67">
        <v>0.24099999999999999</v>
      </c>
      <c r="H13" s="67">
        <v>-0.1</v>
      </c>
      <c r="I13" s="67">
        <v>0.78600000000000003</v>
      </c>
      <c r="J13" s="67">
        <v>0.79400000000000004</v>
      </c>
      <c r="K13" s="67">
        <v>-5.1999999999999998E-2</v>
      </c>
      <c r="L13" s="67">
        <v>1</v>
      </c>
      <c r="M13" s="67">
        <v>0.99099999999999999</v>
      </c>
      <c r="N13" s="67">
        <v>-0.109</v>
      </c>
      <c r="O13" s="67">
        <v>0.59599999999999997</v>
      </c>
      <c r="P13" s="67">
        <v>-0.22700000000000001</v>
      </c>
      <c r="Q13" s="67">
        <v>-0.36599999999999999</v>
      </c>
      <c r="R13" s="67">
        <v>-0.187</v>
      </c>
      <c r="S13" s="67">
        <v>-0.38200000000000001</v>
      </c>
      <c r="T13" s="67">
        <v>0.32100000000000001</v>
      </c>
      <c r="U13" s="67">
        <v>-0.192</v>
      </c>
      <c r="V13" s="67">
        <v>-0.106</v>
      </c>
      <c r="W13" s="67">
        <v>-0.106</v>
      </c>
      <c r="X13" s="67">
        <v>-0.14899999999999999</v>
      </c>
      <c r="Y13" s="67">
        <v>0.27700000000000002</v>
      </c>
      <c r="Z13" s="67">
        <v>0.55000000000000004</v>
      </c>
      <c r="AA13" s="67">
        <v>0.54900000000000004</v>
      </c>
      <c r="AB13" s="67">
        <v>-0.29499999999999998</v>
      </c>
      <c r="AC13" s="67">
        <v>-1E-3</v>
      </c>
      <c r="AD13" s="67">
        <v>0.107</v>
      </c>
    </row>
    <row r="14" spans="1:30" ht="16.5" thickBot="1">
      <c r="A14" s="66" t="s">
        <v>261</v>
      </c>
      <c r="B14" s="67">
        <v>-0.156</v>
      </c>
      <c r="C14" s="67">
        <v>-0.222</v>
      </c>
      <c r="D14" s="67">
        <v>-0.53400000000000003</v>
      </c>
      <c r="E14" s="67">
        <v>-0.59799999999999998</v>
      </c>
      <c r="F14" s="67">
        <v>-0.26400000000000001</v>
      </c>
      <c r="G14" s="67">
        <v>0.21199999999999999</v>
      </c>
      <c r="H14" s="67">
        <v>-5.2999999999999999E-2</v>
      </c>
      <c r="I14" s="67">
        <v>0.77700000000000002</v>
      </c>
      <c r="J14" s="67">
        <v>0.79500000000000004</v>
      </c>
      <c r="K14" s="67">
        <v>2E-3</v>
      </c>
      <c r="L14" s="67">
        <v>0.99099999999999999</v>
      </c>
      <c r="M14" s="67">
        <v>1</v>
      </c>
      <c r="N14" s="67">
        <v>-5.2999999999999999E-2</v>
      </c>
      <c r="O14" s="67">
        <v>0.627</v>
      </c>
      <c r="P14" s="67">
        <v>-0.184</v>
      </c>
      <c r="Q14" s="67">
        <v>-0.38</v>
      </c>
      <c r="R14" s="67">
        <v>-0.13800000000000001</v>
      </c>
      <c r="S14" s="67">
        <v>-0.40500000000000003</v>
      </c>
      <c r="T14" s="67">
        <v>0.36499999999999999</v>
      </c>
      <c r="U14" s="67">
        <v>-0.13900000000000001</v>
      </c>
      <c r="V14" s="67">
        <v>-9.8000000000000004E-2</v>
      </c>
      <c r="W14" s="67">
        <v>-0.10100000000000001</v>
      </c>
      <c r="X14" s="67">
        <v>-9.4E-2</v>
      </c>
      <c r="Y14" s="67">
        <v>0.316</v>
      </c>
      <c r="Z14" s="67">
        <v>0.55800000000000005</v>
      </c>
      <c r="AA14" s="67">
        <v>0.55700000000000005</v>
      </c>
      <c r="AB14" s="67">
        <v>-0.32800000000000001</v>
      </c>
      <c r="AC14" s="67">
        <v>-1.0999999999999999E-2</v>
      </c>
      <c r="AD14" s="67">
        <v>8.6999999999999994E-2</v>
      </c>
    </row>
    <row r="15" spans="1:30" ht="16.5" thickBot="1">
      <c r="A15" s="66" t="s">
        <v>262</v>
      </c>
      <c r="B15" s="67">
        <v>-0.38500000000000001</v>
      </c>
      <c r="C15" s="67">
        <v>0.94399999999999995</v>
      </c>
      <c r="D15" s="67">
        <v>0.48299999999999998</v>
      </c>
      <c r="E15" s="67">
        <v>-2.8000000000000001E-2</v>
      </c>
      <c r="F15" s="67">
        <v>0.04</v>
      </c>
      <c r="G15" s="67">
        <v>-0.36299999999999999</v>
      </c>
      <c r="H15" s="67">
        <v>0.747</v>
      </c>
      <c r="I15" s="67">
        <v>-0.11899999999999999</v>
      </c>
      <c r="J15" s="67">
        <v>-7.0000000000000007E-2</v>
      </c>
      <c r="K15" s="67">
        <v>0.86299999999999999</v>
      </c>
      <c r="L15" s="67">
        <v>-0.109</v>
      </c>
      <c r="M15" s="67">
        <v>-5.2999999999999999E-2</v>
      </c>
      <c r="N15" s="67">
        <v>1</v>
      </c>
      <c r="O15" s="67">
        <v>-0.376</v>
      </c>
      <c r="P15" s="67">
        <v>0.96099999999999997</v>
      </c>
      <c r="Q15" s="67">
        <v>0.35</v>
      </c>
      <c r="R15" s="67">
        <v>0.98399999999999999</v>
      </c>
      <c r="S15" s="67">
        <v>0.2</v>
      </c>
      <c r="T15" s="67">
        <v>-3.4000000000000002E-2</v>
      </c>
      <c r="U15" s="67">
        <v>0.93300000000000005</v>
      </c>
      <c r="V15" s="67">
        <v>-0.20300000000000001</v>
      </c>
      <c r="W15" s="67">
        <v>-0.17899999999999999</v>
      </c>
      <c r="X15" s="67">
        <v>0.96599999999999997</v>
      </c>
      <c r="Y15" s="67">
        <v>0.38100000000000001</v>
      </c>
      <c r="Z15" s="67">
        <v>-0.32900000000000001</v>
      </c>
      <c r="AA15" s="67">
        <v>-0.32200000000000001</v>
      </c>
      <c r="AB15" s="67">
        <v>-0.01</v>
      </c>
      <c r="AC15" s="67">
        <v>-0.10199999999999999</v>
      </c>
      <c r="AD15" s="67">
        <v>-0.27900000000000003</v>
      </c>
    </row>
    <row r="16" spans="1:30" ht="16.5" thickBot="1">
      <c r="A16" s="66" t="s">
        <v>263</v>
      </c>
      <c r="B16" s="67">
        <v>-0.221</v>
      </c>
      <c r="C16" s="67">
        <v>-0.46100000000000002</v>
      </c>
      <c r="D16" s="67">
        <v>-0.55100000000000005</v>
      </c>
      <c r="E16" s="67">
        <v>-0.432</v>
      </c>
      <c r="F16" s="67">
        <v>-0.58299999999999996</v>
      </c>
      <c r="G16" s="67">
        <v>0.44700000000000001</v>
      </c>
      <c r="H16" s="67">
        <v>-0.45700000000000002</v>
      </c>
      <c r="I16" s="67">
        <v>0.41399999999999998</v>
      </c>
      <c r="J16" s="67">
        <v>0.44700000000000001</v>
      </c>
      <c r="K16" s="67">
        <v>-0.36299999999999999</v>
      </c>
      <c r="L16" s="67">
        <v>0.59599999999999997</v>
      </c>
      <c r="M16" s="67">
        <v>0.627</v>
      </c>
      <c r="N16" s="67">
        <v>-0.376</v>
      </c>
      <c r="O16" s="67">
        <v>1</v>
      </c>
      <c r="P16" s="67">
        <v>-0.42599999999999999</v>
      </c>
      <c r="Q16" s="67">
        <v>-0.26800000000000002</v>
      </c>
      <c r="R16" s="67">
        <v>-0.41799999999999998</v>
      </c>
      <c r="S16" s="67">
        <v>-0.219</v>
      </c>
      <c r="T16" s="67">
        <v>0.53900000000000003</v>
      </c>
      <c r="U16" s="67">
        <v>-0.33300000000000002</v>
      </c>
      <c r="V16" s="67">
        <v>0.11799999999999999</v>
      </c>
      <c r="W16" s="67">
        <v>0.122</v>
      </c>
      <c r="X16" s="67">
        <v>-0.40500000000000003</v>
      </c>
      <c r="Y16" s="67">
        <v>8.1000000000000003E-2</v>
      </c>
      <c r="Z16" s="67">
        <v>0.48</v>
      </c>
      <c r="AA16" s="67">
        <v>0.48</v>
      </c>
      <c r="AB16" s="67">
        <v>-0.58199999999999996</v>
      </c>
      <c r="AC16" s="67">
        <v>-0.111</v>
      </c>
      <c r="AD16" s="67">
        <v>-2.8000000000000001E-2</v>
      </c>
    </row>
    <row r="17" spans="1:30" ht="16.5" thickBot="1">
      <c r="A17" s="66" t="s">
        <v>264</v>
      </c>
      <c r="B17" s="67">
        <v>-0.40799999999999997</v>
      </c>
      <c r="C17" s="67">
        <v>0.98799999999999999</v>
      </c>
      <c r="D17" s="67">
        <v>0.65</v>
      </c>
      <c r="E17" s="67">
        <v>0.16</v>
      </c>
      <c r="F17" s="67">
        <v>3.6999999999999998E-2</v>
      </c>
      <c r="G17" s="67">
        <v>-0.39</v>
      </c>
      <c r="H17" s="67">
        <v>0.59299999999999997</v>
      </c>
      <c r="I17" s="67">
        <v>-0.24199999999999999</v>
      </c>
      <c r="J17" s="67">
        <v>-0.20300000000000001</v>
      </c>
      <c r="K17" s="67">
        <v>0.73699999999999999</v>
      </c>
      <c r="L17" s="67">
        <v>-0.22700000000000001</v>
      </c>
      <c r="M17" s="67">
        <v>-0.184</v>
      </c>
      <c r="N17" s="67">
        <v>0.96099999999999997</v>
      </c>
      <c r="O17" s="67">
        <v>-0.42599999999999999</v>
      </c>
      <c r="P17" s="67">
        <v>1</v>
      </c>
      <c r="Q17" s="67">
        <v>0.56499999999999995</v>
      </c>
      <c r="R17" s="67">
        <v>0.99099999999999999</v>
      </c>
      <c r="S17" s="67">
        <v>0.43</v>
      </c>
      <c r="T17" s="67">
        <v>-5.1999999999999998E-2</v>
      </c>
      <c r="U17" s="67">
        <v>0.92</v>
      </c>
      <c r="V17" s="67">
        <v>-0.23400000000000001</v>
      </c>
      <c r="W17" s="67">
        <v>-0.20799999999999999</v>
      </c>
      <c r="X17" s="67">
        <v>0.90100000000000002</v>
      </c>
      <c r="Y17" s="67">
        <v>0.27500000000000002</v>
      </c>
      <c r="Z17" s="67">
        <v>-0.48899999999999999</v>
      </c>
      <c r="AA17" s="67">
        <v>-0.48099999999999998</v>
      </c>
      <c r="AB17" s="67">
        <v>-5.0000000000000001E-3</v>
      </c>
      <c r="AC17" s="67">
        <v>-0.122</v>
      </c>
      <c r="AD17" s="67">
        <v>-0.32500000000000001</v>
      </c>
    </row>
    <row r="18" spans="1:30" ht="16.5" thickBot="1">
      <c r="A18" s="66" t="s">
        <v>265</v>
      </c>
      <c r="B18" s="67">
        <v>-0.25700000000000001</v>
      </c>
      <c r="C18" s="67">
        <v>0.60499999999999998</v>
      </c>
      <c r="D18" s="67">
        <v>0.80700000000000005</v>
      </c>
      <c r="E18" s="67">
        <v>0.625</v>
      </c>
      <c r="F18" s="67">
        <v>-5.7000000000000002E-2</v>
      </c>
      <c r="G18" s="67">
        <v>-0.17799999999999999</v>
      </c>
      <c r="H18" s="67">
        <v>-0.219</v>
      </c>
      <c r="I18" s="67">
        <v>-0.48499999999999999</v>
      </c>
      <c r="J18" s="67">
        <v>-0.495</v>
      </c>
      <c r="K18" s="67">
        <v>-6.0999999999999999E-2</v>
      </c>
      <c r="L18" s="67">
        <v>-0.36599999999999999</v>
      </c>
      <c r="M18" s="67">
        <v>-0.38</v>
      </c>
      <c r="N18" s="67">
        <v>0.35</v>
      </c>
      <c r="O18" s="67">
        <v>-0.26800000000000002</v>
      </c>
      <c r="P18" s="67">
        <v>0.56499999999999995</v>
      </c>
      <c r="Q18" s="67">
        <v>1</v>
      </c>
      <c r="R18" s="67">
        <v>0.45100000000000001</v>
      </c>
      <c r="S18" s="67">
        <v>0.98699999999999999</v>
      </c>
      <c r="T18" s="67">
        <v>-0.23599999999999999</v>
      </c>
      <c r="U18" s="67">
        <v>0.41</v>
      </c>
      <c r="V18" s="67">
        <v>-2.9000000000000001E-2</v>
      </c>
      <c r="W18" s="67">
        <v>-1.0999999999999999E-2</v>
      </c>
      <c r="X18" s="67">
        <v>0.22</v>
      </c>
      <c r="Y18" s="67">
        <v>-0.10100000000000001</v>
      </c>
      <c r="Z18" s="67">
        <v>-0.56299999999999994</v>
      </c>
      <c r="AA18" s="67">
        <v>-0.55700000000000005</v>
      </c>
      <c r="AB18" s="67">
        <v>-6.3E-2</v>
      </c>
      <c r="AC18" s="67">
        <v>-7.2999999999999995E-2</v>
      </c>
      <c r="AD18" s="67">
        <v>-0.245</v>
      </c>
    </row>
    <row r="19" spans="1:30" ht="16.5" thickBot="1">
      <c r="A19" s="66" t="s">
        <v>266</v>
      </c>
      <c r="B19" s="67">
        <v>-0.4</v>
      </c>
      <c r="C19" s="67">
        <v>0.97199999999999998</v>
      </c>
      <c r="D19" s="67">
        <v>0.57399999999999995</v>
      </c>
      <c r="E19" s="67">
        <v>7.1999999999999995E-2</v>
      </c>
      <c r="F19" s="67">
        <v>0.05</v>
      </c>
      <c r="G19" s="67">
        <v>-0.39300000000000002</v>
      </c>
      <c r="H19" s="67">
        <v>0.67700000000000005</v>
      </c>
      <c r="I19" s="67">
        <v>-0.184</v>
      </c>
      <c r="J19" s="67">
        <v>-0.14000000000000001</v>
      </c>
      <c r="K19" s="67">
        <v>0.80800000000000005</v>
      </c>
      <c r="L19" s="67">
        <v>-0.187</v>
      </c>
      <c r="M19" s="67">
        <v>-0.13800000000000001</v>
      </c>
      <c r="N19" s="67">
        <v>0.98399999999999999</v>
      </c>
      <c r="O19" s="67">
        <v>-0.41799999999999998</v>
      </c>
      <c r="P19" s="67">
        <v>0.99099999999999999</v>
      </c>
      <c r="Q19" s="67">
        <v>0.45100000000000001</v>
      </c>
      <c r="R19" s="67">
        <v>1</v>
      </c>
      <c r="S19" s="67">
        <v>0.30599999999999999</v>
      </c>
      <c r="T19" s="67">
        <v>-1.7999999999999999E-2</v>
      </c>
      <c r="U19" s="67">
        <v>0.93</v>
      </c>
      <c r="V19" s="67">
        <v>-0.249</v>
      </c>
      <c r="W19" s="67">
        <v>-0.223</v>
      </c>
      <c r="X19" s="67">
        <v>0.94</v>
      </c>
      <c r="Y19" s="67">
        <v>0.313</v>
      </c>
      <c r="Z19" s="67">
        <v>-0.438</v>
      </c>
      <c r="AA19" s="67">
        <v>-0.43099999999999999</v>
      </c>
      <c r="AB19" s="67">
        <v>5.0000000000000001E-3</v>
      </c>
      <c r="AC19" s="67">
        <v>-0.12</v>
      </c>
      <c r="AD19" s="67">
        <v>-0.312</v>
      </c>
    </row>
    <row r="20" spans="1:30" ht="16.5" thickBot="1">
      <c r="A20" s="66" t="s">
        <v>267</v>
      </c>
      <c r="B20" s="67">
        <v>-0.191</v>
      </c>
      <c r="C20" s="67">
        <v>0.47799999999999998</v>
      </c>
      <c r="D20" s="67">
        <v>0.77200000000000002</v>
      </c>
      <c r="E20" s="67">
        <v>0.67300000000000004</v>
      </c>
      <c r="F20" s="67">
        <v>-7.5999999999999998E-2</v>
      </c>
      <c r="G20" s="67">
        <v>-0.105</v>
      </c>
      <c r="H20" s="67">
        <v>-0.34599999999999997</v>
      </c>
      <c r="I20" s="67">
        <v>-0.505</v>
      </c>
      <c r="J20" s="67">
        <v>-0.52200000000000002</v>
      </c>
      <c r="K20" s="67">
        <v>-0.20100000000000001</v>
      </c>
      <c r="L20" s="67">
        <v>-0.38200000000000001</v>
      </c>
      <c r="M20" s="67">
        <v>-0.40500000000000003</v>
      </c>
      <c r="N20" s="67">
        <v>0.2</v>
      </c>
      <c r="O20" s="67">
        <v>-0.219</v>
      </c>
      <c r="P20" s="67">
        <v>0.43</v>
      </c>
      <c r="Q20" s="67">
        <v>0.98699999999999999</v>
      </c>
      <c r="R20" s="67">
        <v>0.30599999999999999</v>
      </c>
      <c r="S20" s="67">
        <v>1</v>
      </c>
      <c r="T20" s="67">
        <v>-0.23499999999999999</v>
      </c>
      <c r="U20" s="67">
        <v>0.27800000000000002</v>
      </c>
      <c r="V20" s="67">
        <v>1.4E-2</v>
      </c>
      <c r="W20" s="67">
        <v>2.7E-2</v>
      </c>
      <c r="X20" s="67">
        <v>7.1999999999999995E-2</v>
      </c>
      <c r="Y20" s="67">
        <v>-0.17399999999999999</v>
      </c>
      <c r="Z20" s="67">
        <v>-0.54100000000000004</v>
      </c>
      <c r="AA20" s="67">
        <v>-0.53600000000000003</v>
      </c>
      <c r="AB20" s="67">
        <v>-7.0000000000000007E-2</v>
      </c>
      <c r="AC20" s="67">
        <v>-5.8999999999999997E-2</v>
      </c>
      <c r="AD20" s="67">
        <v>-0.21299999999999999</v>
      </c>
    </row>
    <row r="21" spans="1:30" ht="16.5" thickBot="1">
      <c r="A21" s="66" t="s">
        <v>268</v>
      </c>
      <c r="B21" s="67">
        <v>-0.222</v>
      </c>
      <c r="C21" s="67">
        <v>-8.4000000000000005E-2</v>
      </c>
      <c r="D21" s="67">
        <v>-0.27</v>
      </c>
      <c r="E21" s="67">
        <v>-0.249</v>
      </c>
      <c r="F21" s="67">
        <v>-0.33300000000000002</v>
      </c>
      <c r="G21" s="67">
        <v>0.22</v>
      </c>
      <c r="H21" s="67">
        <v>-3.3000000000000002E-2</v>
      </c>
      <c r="I21" s="67">
        <v>0.218</v>
      </c>
      <c r="J21" s="67">
        <v>0.26200000000000001</v>
      </c>
      <c r="K21" s="67">
        <v>8.0000000000000002E-3</v>
      </c>
      <c r="L21" s="67">
        <v>0.32100000000000001</v>
      </c>
      <c r="M21" s="67">
        <v>0.36499999999999999</v>
      </c>
      <c r="N21" s="67">
        <v>-3.4000000000000002E-2</v>
      </c>
      <c r="O21" s="67">
        <v>0.53900000000000003</v>
      </c>
      <c r="P21" s="67">
        <v>-5.1999999999999998E-2</v>
      </c>
      <c r="Q21" s="67">
        <v>-0.23599999999999999</v>
      </c>
      <c r="R21" s="67">
        <v>-1.7999999999999999E-2</v>
      </c>
      <c r="S21" s="67">
        <v>-0.23499999999999999</v>
      </c>
      <c r="T21" s="67">
        <v>1</v>
      </c>
      <c r="U21" s="67">
        <v>2.8000000000000001E-2</v>
      </c>
      <c r="V21" s="67">
        <v>-2.9000000000000001E-2</v>
      </c>
      <c r="W21" s="67">
        <v>-4.5999999999999999E-2</v>
      </c>
      <c r="X21" s="67">
        <v>-6.4000000000000001E-2</v>
      </c>
      <c r="Y21" s="67">
        <v>0.14099999999999999</v>
      </c>
      <c r="Z21" s="67">
        <v>9.2999999999999999E-2</v>
      </c>
      <c r="AA21" s="67">
        <v>0.1</v>
      </c>
      <c r="AB21" s="67">
        <v>-0.36299999999999999</v>
      </c>
      <c r="AC21" s="67">
        <v>-0.24</v>
      </c>
      <c r="AD21" s="67">
        <v>-0.246</v>
      </c>
    </row>
    <row r="22" spans="1:30" ht="16.5" thickBot="1">
      <c r="A22" s="66" t="s">
        <v>232</v>
      </c>
      <c r="B22" s="67">
        <v>-0.33200000000000002</v>
      </c>
      <c r="C22" s="67">
        <v>0.92100000000000004</v>
      </c>
      <c r="D22" s="67">
        <v>0.54700000000000004</v>
      </c>
      <c r="E22" s="67">
        <v>7.8E-2</v>
      </c>
      <c r="F22" s="67">
        <v>-6.0000000000000001E-3</v>
      </c>
      <c r="G22" s="67">
        <v>-0.28999999999999998</v>
      </c>
      <c r="H22" s="67">
        <v>0.65400000000000003</v>
      </c>
      <c r="I22" s="67">
        <v>-0.221</v>
      </c>
      <c r="J22" s="67">
        <v>-0.18099999999999999</v>
      </c>
      <c r="K22" s="67">
        <v>0.76700000000000002</v>
      </c>
      <c r="L22" s="67">
        <v>-0.192</v>
      </c>
      <c r="M22" s="67">
        <v>-0.13900000000000001</v>
      </c>
      <c r="N22" s="67">
        <v>0.93300000000000005</v>
      </c>
      <c r="O22" s="67">
        <v>-0.33300000000000002</v>
      </c>
      <c r="P22" s="67">
        <v>0.92</v>
      </c>
      <c r="Q22" s="67">
        <v>0.41</v>
      </c>
      <c r="R22" s="67">
        <v>0.93</v>
      </c>
      <c r="S22" s="67">
        <v>0.27800000000000002</v>
      </c>
      <c r="T22" s="67">
        <v>2.8000000000000001E-2</v>
      </c>
      <c r="U22" s="67">
        <v>1</v>
      </c>
      <c r="V22" s="67">
        <v>3.1E-2</v>
      </c>
      <c r="W22" s="67">
        <v>5.2999999999999999E-2</v>
      </c>
      <c r="X22" s="67">
        <v>0.88200000000000001</v>
      </c>
      <c r="Y22" s="67">
        <v>0.36099999999999999</v>
      </c>
      <c r="Z22" s="67">
        <v>-0.33200000000000002</v>
      </c>
      <c r="AA22" s="67">
        <v>-0.32300000000000001</v>
      </c>
      <c r="AB22" s="67">
        <v>-3.4000000000000002E-2</v>
      </c>
      <c r="AC22" s="67">
        <v>-5.5E-2</v>
      </c>
      <c r="AD22" s="67">
        <v>-0.249</v>
      </c>
    </row>
    <row r="23" spans="1:30" ht="16.5" thickBot="1">
      <c r="A23" s="66" t="s">
        <v>269</v>
      </c>
      <c r="B23" s="67">
        <v>0.11700000000000001</v>
      </c>
      <c r="C23" s="67">
        <v>-0.20599999999999999</v>
      </c>
      <c r="D23" s="67">
        <v>-0.113</v>
      </c>
      <c r="E23" s="67">
        <v>-1.2E-2</v>
      </c>
      <c r="F23" s="67">
        <v>-0.20200000000000001</v>
      </c>
      <c r="G23" s="67">
        <v>0.20899999999999999</v>
      </c>
      <c r="H23" s="67">
        <v>-0.159</v>
      </c>
      <c r="I23" s="67">
        <v>-0.21</v>
      </c>
      <c r="J23" s="67">
        <v>-0.23200000000000001</v>
      </c>
      <c r="K23" s="67">
        <v>-0.17399999999999999</v>
      </c>
      <c r="L23" s="67">
        <v>-0.106</v>
      </c>
      <c r="M23" s="67">
        <v>-9.8000000000000004E-2</v>
      </c>
      <c r="N23" s="67">
        <v>-0.20300000000000001</v>
      </c>
      <c r="O23" s="67">
        <v>0.11799999999999999</v>
      </c>
      <c r="P23" s="67">
        <v>-0.23400000000000001</v>
      </c>
      <c r="Q23" s="67">
        <v>-2.9000000000000001E-2</v>
      </c>
      <c r="R23" s="67">
        <v>-0.249</v>
      </c>
      <c r="S23" s="67">
        <v>1.4E-2</v>
      </c>
      <c r="T23" s="67">
        <v>-2.9000000000000001E-2</v>
      </c>
      <c r="U23" s="67">
        <v>3.1E-2</v>
      </c>
      <c r="V23" s="67">
        <v>1</v>
      </c>
      <c r="W23" s="67">
        <v>0.97699999999999998</v>
      </c>
      <c r="X23" s="67">
        <v>-0.17899999999999999</v>
      </c>
      <c r="Y23" s="67">
        <v>8.7999999999999995E-2</v>
      </c>
      <c r="Z23" s="67">
        <v>0.312</v>
      </c>
      <c r="AA23" s="67">
        <v>0.311</v>
      </c>
      <c r="AB23" s="67">
        <v>-0.10100000000000001</v>
      </c>
      <c r="AC23" s="67">
        <v>0.154</v>
      </c>
      <c r="AD23" s="67">
        <v>0.186</v>
      </c>
    </row>
    <row r="24" spans="1:30" ht="16.5" thickBot="1">
      <c r="A24" s="66" t="s">
        <v>270</v>
      </c>
      <c r="B24" s="67">
        <v>6.0999999999999999E-2</v>
      </c>
      <c r="C24" s="67">
        <v>-0.191</v>
      </c>
      <c r="D24" s="67">
        <v>-0.108</v>
      </c>
      <c r="E24" s="67">
        <v>-0.02</v>
      </c>
      <c r="F24" s="67">
        <v>-0.17399999999999999</v>
      </c>
      <c r="G24" s="67">
        <v>0.13900000000000001</v>
      </c>
      <c r="H24" s="67">
        <v>-0.151</v>
      </c>
      <c r="I24" s="67">
        <v>-0.21</v>
      </c>
      <c r="J24" s="67">
        <v>-0.23300000000000001</v>
      </c>
      <c r="K24" s="67">
        <v>-0.14899999999999999</v>
      </c>
      <c r="L24" s="67">
        <v>-0.106</v>
      </c>
      <c r="M24" s="67">
        <v>-0.10100000000000001</v>
      </c>
      <c r="N24" s="67">
        <v>-0.17899999999999999</v>
      </c>
      <c r="O24" s="67">
        <v>0.122</v>
      </c>
      <c r="P24" s="67">
        <v>-0.20799999999999999</v>
      </c>
      <c r="Q24" s="67">
        <v>-1.0999999999999999E-2</v>
      </c>
      <c r="R24" s="67">
        <v>-0.223</v>
      </c>
      <c r="S24" s="67">
        <v>2.7E-2</v>
      </c>
      <c r="T24" s="67">
        <v>-4.5999999999999999E-2</v>
      </c>
      <c r="U24" s="67">
        <v>5.2999999999999999E-2</v>
      </c>
      <c r="V24" s="67">
        <v>0.97699999999999998</v>
      </c>
      <c r="W24" s="67">
        <v>1</v>
      </c>
      <c r="X24" s="67">
        <v>-0.14899999999999999</v>
      </c>
      <c r="Y24" s="67">
        <v>7.5999999999999998E-2</v>
      </c>
      <c r="Z24" s="67">
        <v>0.28399999999999997</v>
      </c>
      <c r="AA24" s="67">
        <v>0.28199999999999997</v>
      </c>
      <c r="AB24" s="67">
        <v>-8.2000000000000003E-2</v>
      </c>
      <c r="AC24" s="67">
        <v>0.10199999999999999</v>
      </c>
      <c r="AD24" s="67">
        <v>0.127</v>
      </c>
    </row>
    <row r="25" spans="1:30" ht="16.5" thickBot="1">
      <c r="A25" s="66" t="s">
        <v>271</v>
      </c>
      <c r="B25" s="67">
        <v>-0.34</v>
      </c>
      <c r="C25" s="67">
        <v>0.875</v>
      </c>
      <c r="D25" s="67">
        <v>0.41699999999999998</v>
      </c>
      <c r="E25" s="67">
        <v>-6.4000000000000001E-2</v>
      </c>
      <c r="F25" s="67">
        <v>8.1000000000000003E-2</v>
      </c>
      <c r="G25" s="67">
        <v>-0.38300000000000001</v>
      </c>
      <c r="H25" s="67">
        <v>0.84299999999999997</v>
      </c>
      <c r="I25" s="67">
        <v>-0.14699999999999999</v>
      </c>
      <c r="J25" s="67">
        <v>-0.10100000000000001</v>
      </c>
      <c r="K25" s="67">
        <v>0.94399999999999995</v>
      </c>
      <c r="L25" s="67">
        <v>-0.14899999999999999</v>
      </c>
      <c r="M25" s="67">
        <v>-9.4E-2</v>
      </c>
      <c r="N25" s="67">
        <v>0.96599999999999997</v>
      </c>
      <c r="O25" s="67">
        <v>-0.40500000000000003</v>
      </c>
      <c r="P25" s="67">
        <v>0.90100000000000002</v>
      </c>
      <c r="Q25" s="67">
        <v>0.22</v>
      </c>
      <c r="R25" s="67">
        <v>0.94</v>
      </c>
      <c r="S25" s="67">
        <v>7.1999999999999995E-2</v>
      </c>
      <c r="T25" s="67">
        <v>-6.4000000000000001E-2</v>
      </c>
      <c r="U25" s="67">
        <v>0.88200000000000001</v>
      </c>
      <c r="V25" s="67">
        <v>-0.17899999999999999</v>
      </c>
      <c r="W25" s="67">
        <v>-0.14899999999999999</v>
      </c>
      <c r="X25" s="67">
        <v>1</v>
      </c>
      <c r="Y25" s="67">
        <v>0.34699999999999998</v>
      </c>
      <c r="Z25" s="67">
        <v>-0.32900000000000001</v>
      </c>
      <c r="AA25" s="67">
        <v>-0.32300000000000001</v>
      </c>
      <c r="AB25" s="67">
        <v>5.0999999999999997E-2</v>
      </c>
      <c r="AC25" s="67">
        <v>-0.13600000000000001</v>
      </c>
      <c r="AD25" s="67">
        <v>-0.28599999999999998</v>
      </c>
    </row>
    <row r="26" spans="1:30" ht="16.5" thickBot="1">
      <c r="A26" s="66" t="s">
        <v>272</v>
      </c>
      <c r="B26" s="67">
        <v>-0.255</v>
      </c>
      <c r="C26" s="67">
        <v>0.25600000000000001</v>
      </c>
      <c r="D26" s="67">
        <v>-0.25600000000000001</v>
      </c>
      <c r="E26" s="67">
        <v>-0.47699999999999998</v>
      </c>
      <c r="F26" s="67">
        <v>-0.13600000000000001</v>
      </c>
      <c r="G26" s="67">
        <v>-3.7999999999999999E-2</v>
      </c>
      <c r="H26" s="67">
        <v>0.27500000000000002</v>
      </c>
      <c r="I26" s="67">
        <v>0.20499999999999999</v>
      </c>
      <c r="J26" s="67">
        <v>0.24</v>
      </c>
      <c r="K26" s="67">
        <v>0.29199999999999998</v>
      </c>
      <c r="L26" s="67">
        <v>0.27700000000000002</v>
      </c>
      <c r="M26" s="67">
        <v>0.316</v>
      </c>
      <c r="N26" s="67">
        <v>0.38100000000000001</v>
      </c>
      <c r="O26" s="67">
        <v>8.1000000000000003E-2</v>
      </c>
      <c r="P26" s="67">
        <v>0.27500000000000002</v>
      </c>
      <c r="Q26" s="67">
        <v>-0.10100000000000001</v>
      </c>
      <c r="R26" s="67">
        <v>0.313</v>
      </c>
      <c r="S26" s="67">
        <v>-0.17399999999999999</v>
      </c>
      <c r="T26" s="67">
        <v>0.14099999999999999</v>
      </c>
      <c r="U26" s="67">
        <v>0.36099999999999999</v>
      </c>
      <c r="V26" s="67">
        <v>8.7999999999999995E-2</v>
      </c>
      <c r="W26" s="67">
        <v>7.5999999999999998E-2</v>
      </c>
      <c r="X26" s="67">
        <v>0.34699999999999998</v>
      </c>
      <c r="Y26" s="67">
        <v>1</v>
      </c>
      <c r="Z26" s="67">
        <v>0.61099999999999999</v>
      </c>
      <c r="AA26" s="67">
        <v>0.621</v>
      </c>
      <c r="AB26" s="67">
        <v>-0.21</v>
      </c>
      <c r="AC26" s="67">
        <v>0.104</v>
      </c>
      <c r="AD26" s="67">
        <v>4.8000000000000001E-2</v>
      </c>
    </row>
    <row r="27" spans="1:30" ht="16.5" thickBot="1">
      <c r="A27" s="66" t="s">
        <v>273</v>
      </c>
      <c r="B27" s="67">
        <v>3.5999999999999997E-2</v>
      </c>
      <c r="C27" s="67">
        <v>-0.50800000000000001</v>
      </c>
      <c r="D27" s="67">
        <v>-0.77900000000000003</v>
      </c>
      <c r="E27" s="67">
        <v>-0.67900000000000005</v>
      </c>
      <c r="F27" s="67">
        <v>-0.223</v>
      </c>
      <c r="G27" s="67">
        <v>0.28999999999999998</v>
      </c>
      <c r="H27" s="67">
        <v>-0.19600000000000001</v>
      </c>
      <c r="I27" s="67">
        <v>0.49</v>
      </c>
      <c r="J27" s="67">
        <v>0.497</v>
      </c>
      <c r="K27" s="67">
        <v>-0.253</v>
      </c>
      <c r="L27" s="67">
        <v>0.55000000000000004</v>
      </c>
      <c r="M27" s="67">
        <v>0.55800000000000005</v>
      </c>
      <c r="N27" s="67">
        <v>-0.32900000000000001</v>
      </c>
      <c r="O27" s="67">
        <v>0.48</v>
      </c>
      <c r="P27" s="67">
        <v>-0.48899999999999999</v>
      </c>
      <c r="Q27" s="67">
        <v>-0.56299999999999994</v>
      </c>
      <c r="R27" s="67">
        <v>-0.438</v>
      </c>
      <c r="S27" s="67">
        <v>-0.54100000000000004</v>
      </c>
      <c r="T27" s="67">
        <v>9.2999999999999999E-2</v>
      </c>
      <c r="U27" s="67">
        <v>-0.33200000000000002</v>
      </c>
      <c r="V27" s="67">
        <v>0.312</v>
      </c>
      <c r="W27" s="67">
        <v>0.28399999999999997</v>
      </c>
      <c r="X27" s="67">
        <v>-0.32900000000000001</v>
      </c>
      <c r="Y27" s="67">
        <v>0.61099999999999999</v>
      </c>
      <c r="Z27" s="67">
        <v>1</v>
      </c>
      <c r="AA27" s="67">
        <v>1</v>
      </c>
      <c r="AB27" s="67">
        <v>-0.245</v>
      </c>
      <c r="AC27" s="67">
        <v>0.14699999999999999</v>
      </c>
      <c r="AD27" s="67">
        <v>0.25700000000000001</v>
      </c>
    </row>
    <row r="28" spans="1:30" ht="16.5" thickBot="1">
      <c r="A28" s="66" t="s">
        <v>314</v>
      </c>
      <c r="B28" s="67">
        <v>2.5000000000000001E-2</v>
      </c>
      <c r="C28" s="67">
        <v>-0.5</v>
      </c>
      <c r="D28" s="67">
        <v>-0.77800000000000002</v>
      </c>
      <c r="E28" s="67">
        <v>-0.68100000000000005</v>
      </c>
      <c r="F28" s="67">
        <v>-0.22600000000000001</v>
      </c>
      <c r="G28" s="67">
        <v>0.28499999999999998</v>
      </c>
      <c r="H28" s="67">
        <v>-0.193</v>
      </c>
      <c r="I28" s="67">
        <v>0.49199999999999999</v>
      </c>
      <c r="J28" s="67">
        <v>0.499</v>
      </c>
      <c r="K28" s="67">
        <v>-0.25</v>
      </c>
      <c r="L28" s="67">
        <v>0.54900000000000004</v>
      </c>
      <c r="M28" s="67">
        <v>0.55700000000000005</v>
      </c>
      <c r="N28" s="67">
        <v>-0.32200000000000001</v>
      </c>
      <c r="O28" s="67">
        <v>0.48</v>
      </c>
      <c r="P28" s="67">
        <v>-0.48099999999999998</v>
      </c>
      <c r="Q28" s="67">
        <v>-0.55700000000000005</v>
      </c>
      <c r="R28" s="67">
        <v>-0.43099999999999999</v>
      </c>
      <c r="S28" s="67">
        <v>-0.53600000000000003</v>
      </c>
      <c r="T28" s="67">
        <v>0.1</v>
      </c>
      <c r="U28" s="67">
        <v>-0.32300000000000001</v>
      </c>
      <c r="V28" s="67">
        <v>0.311</v>
      </c>
      <c r="W28" s="67">
        <v>0.28199999999999997</v>
      </c>
      <c r="X28" s="67">
        <v>-0.32300000000000001</v>
      </c>
      <c r="Y28" s="67">
        <v>0.621</v>
      </c>
      <c r="Z28" s="67">
        <v>1</v>
      </c>
      <c r="AA28" s="67">
        <v>1</v>
      </c>
      <c r="AB28" s="67">
        <v>-0.251</v>
      </c>
      <c r="AC28" s="67">
        <v>0.14399999999999999</v>
      </c>
      <c r="AD28" s="67">
        <v>0.252</v>
      </c>
    </row>
    <row r="29" spans="1:30" ht="16.5" thickBot="1">
      <c r="A29" s="66" t="s">
        <v>315</v>
      </c>
      <c r="B29" s="67">
        <v>0.53500000000000003</v>
      </c>
      <c r="C29" s="67">
        <v>-4.0000000000000001E-3</v>
      </c>
      <c r="D29" s="67">
        <v>0.27100000000000002</v>
      </c>
      <c r="E29" s="67">
        <v>0.39700000000000002</v>
      </c>
      <c r="F29" s="67">
        <v>0.95299999999999996</v>
      </c>
      <c r="G29" s="67">
        <v>-0.57599999999999996</v>
      </c>
      <c r="H29" s="67">
        <v>0.24399999999999999</v>
      </c>
      <c r="I29" s="67">
        <v>-0.252</v>
      </c>
      <c r="J29" s="67">
        <v>-0.28000000000000003</v>
      </c>
      <c r="K29" s="67">
        <v>0.111</v>
      </c>
      <c r="L29" s="67">
        <v>-0.29499999999999998</v>
      </c>
      <c r="M29" s="67">
        <v>-0.32800000000000001</v>
      </c>
      <c r="N29" s="67">
        <v>-0.01</v>
      </c>
      <c r="O29" s="67">
        <v>-0.58199999999999996</v>
      </c>
      <c r="P29" s="67">
        <v>-5.0000000000000001E-3</v>
      </c>
      <c r="Q29" s="67">
        <v>-6.3E-2</v>
      </c>
      <c r="R29" s="67">
        <v>5.0000000000000001E-3</v>
      </c>
      <c r="S29" s="67">
        <v>-7.0000000000000007E-2</v>
      </c>
      <c r="T29" s="67">
        <v>-0.36299999999999999</v>
      </c>
      <c r="U29" s="67">
        <v>-3.4000000000000002E-2</v>
      </c>
      <c r="V29" s="67">
        <v>-0.10100000000000001</v>
      </c>
      <c r="W29" s="67">
        <v>-8.2000000000000003E-2</v>
      </c>
      <c r="X29" s="67">
        <v>5.0999999999999997E-2</v>
      </c>
      <c r="Y29" s="67">
        <v>-0.21</v>
      </c>
      <c r="Z29" s="67">
        <v>-0.245</v>
      </c>
      <c r="AA29" s="67">
        <v>-0.251</v>
      </c>
      <c r="AB29" s="67">
        <v>1</v>
      </c>
      <c r="AC29" s="67">
        <v>-4.1000000000000002E-2</v>
      </c>
      <c r="AD29" s="67">
        <v>-0.01</v>
      </c>
    </row>
    <row r="30" spans="1:30" ht="16.5" thickBot="1">
      <c r="A30" s="66" t="s">
        <v>316</v>
      </c>
      <c r="B30" s="67">
        <v>0.26700000000000002</v>
      </c>
      <c r="C30" s="67">
        <v>-0.08</v>
      </c>
      <c r="D30" s="67">
        <v>-0.03</v>
      </c>
      <c r="E30" s="67">
        <v>0.02</v>
      </c>
      <c r="F30" s="67">
        <v>-2.7E-2</v>
      </c>
      <c r="G30" s="67">
        <v>0.16600000000000001</v>
      </c>
      <c r="H30" s="67">
        <v>-2.5999999999999999E-2</v>
      </c>
      <c r="I30" s="67">
        <v>6.0999999999999999E-2</v>
      </c>
      <c r="J30" s="67">
        <v>3.7999999999999999E-2</v>
      </c>
      <c r="K30" s="67">
        <v>-8.3000000000000004E-2</v>
      </c>
      <c r="L30" s="67">
        <v>-1E-3</v>
      </c>
      <c r="M30" s="67">
        <v>-1.0999999999999999E-2</v>
      </c>
      <c r="N30" s="67">
        <v>-0.10199999999999999</v>
      </c>
      <c r="O30" s="67">
        <v>-0.111</v>
      </c>
      <c r="P30" s="67">
        <v>-0.122</v>
      </c>
      <c r="Q30" s="67">
        <v>-7.2999999999999995E-2</v>
      </c>
      <c r="R30" s="67">
        <v>-0.12</v>
      </c>
      <c r="S30" s="67">
        <v>-5.8999999999999997E-2</v>
      </c>
      <c r="T30" s="67">
        <v>-0.24</v>
      </c>
      <c r="U30" s="67">
        <v>-5.5E-2</v>
      </c>
      <c r="V30" s="67">
        <v>0.154</v>
      </c>
      <c r="W30" s="67">
        <v>0.10199999999999999</v>
      </c>
      <c r="X30" s="67">
        <v>-0.13600000000000001</v>
      </c>
      <c r="Y30" s="67">
        <v>0.104</v>
      </c>
      <c r="Z30" s="67">
        <v>0.14699999999999999</v>
      </c>
      <c r="AA30" s="67">
        <v>0.14399999999999999</v>
      </c>
      <c r="AB30" s="67">
        <v>-4.1000000000000002E-2</v>
      </c>
      <c r="AC30" s="67">
        <v>1</v>
      </c>
      <c r="AD30" s="67">
        <v>0.95</v>
      </c>
    </row>
    <row r="31" spans="1:30" ht="16.5" thickBot="1">
      <c r="A31" s="66" t="s">
        <v>317</v>
      </c>
      <c r="B31" s="67">
        <v>0.33600000000000002</v>
      </c>
      <c r="C31" s="67">
        <v>-0.28999999999999998</v>
      </c>
      <c r="D31" s="67">
        <v>-0.21099999999999999</v>
      </c>
      <c r="E31" s="67">
        <v>-7.6999999999999999E-2</v>
      </c>
      <c r="F31" s="67">
        <v>5.0000000000000001E-3</v>
      </c>
      <c r="G31" s="67">
        <v>0.21</v>
      </c>
      <c r="H31" s="67">
        <v>-8.8999999999999996E-2</v>
      </c>
      <c r="I31" s="67">
        <v>0.19800000000000001</v>
      </c>
      <c r="J31" s="67">
        <v>0.16400000000000001</v>
      </c>
      <c r="K31" s="67">
        <v>-0.187</v>
      </c>
      <c r="L31" s="67">
        <v>0.107</v>
      </c>
      <c r="M31" s="67">
        <v>8.6999999999999994E-2</v>
      </c>
      <c r="N31" s="67">
        <v>-0.27900000000000003</v>
      </c>
      <c r="O31" s="67">
        <v>-2.8000000000000001E-2</v>
      </c>
      <c r="P31" s="67">
        <v>-0.32500000000000001</v>
      </c>
      <c r="Q31" s="67">
        <v>-0.245</v>
      </c>
      <c r="R31" s="67">
        <v>-0.312</v>
      </c>
      <c r="S31" s="67">
        <v>-0.21299999999999999</v>
      </c>
      <c r="T31" s="67">
        <v>-0.246</v>
      </c>
      <c r="U31" s="67">
        <v>-0.249</v>
      </c>
      <c r="V31" s="67">
        <v>0.186</v>
      </c>
      <c r="W31" s="67">
        <v>0.127</v>
      </c>
      <c r="X31" s="67">
        <v>-0.28599999999999998</v>
      </c>
      <c r="Y31" s="67">
        <v>4.8000000000000001E-2</v>
      </c>
      <c r="Z31" s="67">
        <v>0.25700000000000001</v>
      </c>
      <c r="AA31" s="67">
        <v>0.252</v>
      </c>
      <c r="AB31" s="67">
        <v>-0.01</v>
      </c>
      <c r="AC31" s="67">
        <v>0.95</v>
      </c>
      <c r="AD31" s="67">
        <v>1</v>
      </c>
    </row>
  </sheetData>
  <conditionalFormatting sqref="B3:A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15"/>
  <sheetViews>
    <sheetView workbookViewId="0"/>
  </sheetViews>
  <sheetFormatPr defaultRowHeight="12"/>
  <cols>
    <col min="1" max="1" width="10.7109375" style="230" customWidth="1"/>
    <col min="2" max="2" width="62.42578125" style="223" hidden="1" customWidth="1"/>
    <col min="3" max="4" width="12.140625" style="222" customWidth="1"/>
    <col min="5" max="5" width="13.28515625" style="222" customWidth="1"/>
    <col min="6" max="6" width="13.5703125" style="231" bestFit="1" customWidth="1"/>
    <col min="7" max="19" width="8.85546875" style="231" customWidth="1"/>
    <col min="20" max="16384" width="9.140625" style="222"/>
  </cols>
  <sheetData>
    <row r="1" spans="1:20">
      <c r="A1" s="292" t="s">
        <v>307</v>
      </c>
      <c r="B1" s="292" t="s">
        <v>310</v>
      </c>
      <c r="C1" s="289" t="s">
        <v>510</v>
      </c>
      <c r="D1" s="290"/>
      <c r="E1" s="291"/>
      <c r="F1" s="292" t="s">
        <v>512</v>
      </c>
      <c r="G1" s="286" t="s">
        <v>511</v>
      </c>
      <c r="H1" s="287"/>
      <c r="I1" s="287"/>
      <c r="J1" s="287"/>
      <c r="K1" s="287"/>
      <c r="L1" s="287"/>
      <c r="M1" s="288"/>
      <c r="N1" s="286" t="s">
        <v>519</v>
      </c>
      <c r="O1" s="287"/>
      <c r="P1" s="287"/>
      <c r="Q1" s="287"/>
      <c r="R1" s="287"/>
      <c r="S1" s="288"/>
    </row>
    <row r="2" spans="1:20" s="223" customFormat="1" ht="60.75" thickBot="1">
      <c r="A2" s="293"/>
      <c r="B2" s="293"/>
      <c r="C2" s="254" t="s">
        <v>481</v>
      </c>
      <c r="D2" s="255" t="s">
        <v>482</v>
      </c>
      <c r="E2" s="256" t="s">
        <v>487</v>
      </c>
      <c r="F2" s="293"/>
      <c r="G2" s="257" t="s">
        <v>520</v>
      </c>
      <c r="H2" s="258" t="s">
        <v>514</v>
      </c>
      <c r="I2" s="258" t="s">
        <v>517</v>
      </c>
      <c r="J2" s="258" t="s">
        <v>516</v>
      </c>
      <c r="K2" s="258" t="s">
        <v>518</v>
      </c>
      <c r="L2" s="258" t="s">
        <v>480</v>
      </c>
      <c r="M2" s="259" t="s">
        <v>229</v>
      </c>
      <c r="N2" s="257" t="s">
        <v>514</v>
      </c>
      <c r="O2" s="258" t="s">
        <v>517</v>
      </c>
      <c r="P2" s="258" t="s">
        <v>516</v>
      </c>
      <c r="Q2" s="258" t="s">
        <v>518</v>
      </c>
      <c r="R2" s="258" t="s">
        <v>480</v>
      </c>
      <c r="S2" s="259" t="s">
        <v>229</v>
      </c>
    </row>
    <row r="3" spans="1:20" s="229" customFormat="1" ht="24">
      <c r="A3" s="246" t="s">
        <v>294</v>
      </c>
      <c r="B3" s="272" t="s">
        <v>308</v>
      </c>
      <c r="C3" s="247">
        <v>59468</v>
      </c>
      <c r="D3" s="248">
        <v>274268</v>
      </c>
      <c r="E3" s="249">
        <v>154392.8717977739</v>
      </c>
      <c r="F3" s="250" t="s">
        <v>515</v>
      </c>
      <c r="G3" s="251"/>
      <c r="H3" s="252"/>
      <c r="I3" s="252"/>
      <c r="J3" s="252"/>
      <c r="K3" s="252"/>
      <c r="L3" s="252"/>
      <c r="M3" s="253"/>
      <c r="N3" s="251"/>
      <c r="O3" s="252"/>
      <c r="P3" s="252"/>
      <c r="Q3" s="252"/>
      <c r="R3" s="252"/>
      <c r="S3" s="253"/>
    </row>
    <row r="4" spans="1:20" s="229" customFormat="1" ht="24">
      <c r="A4" s="235" t="s">
        <v>295</v>
      </c>
      <c r="B4" s="273" t="s">
        <v>309</v>
      </c>
      <c r="C4" s="237">
        <v>77952</v>
      </c>
      <c r="D4" s="225">
        <v>271950</v>
      </c>
      <c r="E4" s="238">
        <v>123327.9696969697</v>
      </c>
      <c r="F4" s="242" t="s">
        <v>513</v>
      </c>
      <c r="G4" s="244"/>
      <c r="H4" s="228"/>
      <c r="I4" s="228"/>
      <c r="J4" s="228"/>
      <c r="K4" s="228"/>
      <c r="L4" s="228"/>
      <c r="M4" s="245"/>
      <c r="N4" s="244"/>
      <c r="O4" s="228"/>
      <c r="P4" s="228"/>
      <c r="Q4" s="228"/>
      <c r="R4" s="228"/>
      <c r="S4" s="245"/>
      <c r="T4" s="229" t="s">
        <v>521</v>
      </c>
    </row>
    <row r="5" spans="1:20" s="229" customFormat="1" ht="24">
      <c r="A5" s="235" t="s">
        <v>311</v>
      </c>
      <c r="B5" s="273" t="s">
        <v>312</v>
      </c>
      <c r="C5" s="237">
        <v>85615</v>
      </c>
      <c r="D5" s="225">
        <v>243431</v>
      </c>
      <c r="E5" s="238">
        <v>125858.375</v>
      </c>
      <c r="F5" s="242" t="s">
        <v>513</v>
      </c>
      <c r="G5" s="244"/>
      <c r="H5" s="228"/>
      <c r="I5" s="228"/>
      <c r="J5" s="228"/>
      <c r="K5" s="228"/>
      <c r="L5" s="228"/>
      <c r="M5" s="245"/>
      <c r="N5" s="244"/>
      <c r="O5" s="228"/>
      <c r="P5" s="228"/>
      <c r="Q5" s="228"/>
      <c r="R5" s="228"/>
      <c r="S5" s="245"/>
      <c r="T5" s="229" t="s">
        <v>522</v>
      </c>
    </row>
    <row r="6" spans="1:20" s="229" customFormat="1" ht="24">
      <c r="A6" s="235" t="s">
        <v>319</v>
      </c>
      <c r="B6" s="273" t="s">
        <v>320</v>
      </c>
      <c r="C6" s="237">
        <v>-175011</v>
      </c>
      <c r="D6" s="225">
        <v>322491</v>
      </c>
      <c r="E6" s="238">
        <v>118192.91176470589</v>
      </c>
      <c r="F6" s="242" t="s">
        <v>513</v>
      </c>
      <c r="G6" s="263">
        <v>0.1071438</v>
      </c>
      <c r="H6" s="264">
        <v>-0.109398</v>
      </c>
      <c r="I6" s="267"/>
      <c r="J6" s="234">
        <v>-2.8809710000000001E-7</v>
      </c>
      <c r="K6" s="270"/>
      <c r="L6" s="267"/>
      <c r="M6" s="266"/>
      <c r="N6" s="263">
        <v>-0.63320860000000001</v>
      </c>
      <c r="O6" s="267"/>
      <c r="P6" s="264">
        <v>-0.34782079999999999</v>
      </c>
      <c r="Q6" s="267"/>
      <c r="R6" s="267"/>
      <c r="S6" s="266"/>
      <c r="T6" s="229" t="s">
        <v>523</v>
      </c>
    </row>
    <row r="7" spans="1:20" s="229" customFormat="1" ht="24">
      <c r="A7" s="235" t="s">
        <v>483</v>
      </c>
      <c r="B7" s="273" t="s">
        <v>484</v>
      </c>
      <c r="C7" s="237">
        <v>-227198</v>
      </c>
      <c r="D7" s="225">
        <v>383645</v>
      </c>
      <c r="E7" s="238">
        <v>88316.705882352937</v>
      </c>
      <c r="F7" s="242" t="s">
        <v>513</v>
      </c>
      <c r="G7" s="263">
        <v>8.0728270000000005E-2</v>
      </c>
      <c r="H7" s="264">
        <v>-7.5907989999999995E-2</v>
      </c>
      <c r="I7" s="267"/>
      <c r="J7" s="234">
        <v>-2.6398499999999999E-7</v>
      </c>
      <c r="K7" s="270"/>
      <c r="L7" s="267"/>
      <c r="M7" s="265">
        <v>0.64152779999999998</v>
      </c>
      <c r="N7" s="263">
        <v>-0.43936449999999999</v>
      </c>
      <c r="O7" s="267"/>
      <c r="P7" s="264">
        <v>-0.3187102</v>
      </c>
      <c r="Q7" s="267"/>
      <c r="R7" s="267"/>
      <c r="S7" s="265">
        <v>0.39532980000000001</v>
      </c>
      <c r="T7" s="229" t="s">
        <v>524</v>
      </c>
    </row>
    <row r="8" spans="1:20" s="229" customFormat="1" ht="24">
      <c r="A8" s="235" t="s">
        <v>321</v>
      </c>
      <c r="B8" s="273" t="s">
        <v>322</v>
      </c>
      <c r="C8" s="237">
        <v>-239789</v>
      </c>
      <c r="D8" s="225">
        <v>337282</v>
      </c>
      <c r="E8" s="238">
        <v>92475.666666666672</v>
      </c>
      <c r="F8" s="242" t="s">
        <v>513</v>
      </c>
      <c r="G8" s="263">
        <v>0.1110758</v>
      </c>
      <c r="H8" s="264">
        <v>-8.2260780000000006E-2</v>
      </c>
      <c r="I8" s="264">
        <v>-5.5930090000000002E-2</v>
      </c>
      <c r="J8" s="270"/>
      <c r="K8" s="234">
        <v>-3.1149300000000002E-7</v>
      </c>
      <c r="L8" s="267"/>
      <c r="M8" s="266"/>
      <c r="N8" s="263">
        <v>-0.47613523000000002</v>
      </c>
      <c r="O8" s="264">
        <v>-0.32373004</v>
      </c>
      <c r="P8" s="267"/>
      <c r="Q8" s="264">
        <v>-0.37606684000000001</v>
      </c>
      <c r="R8" s="267"/>
      <c r="S8" s="266"/>
      <c r="T8" s="229" t="s">
        <v>525</v>
      </c>
    </row>
    <row r="9" spans="1:20" s="229" customFormat="1" ht="36.75" thickBot="1">
      <c r="A9" s="236" t="s">
        <v>485</v>
      </c>
      <c r="B9" s="274" t="s">
        <v>486</v>
      </c>
      <c r="C9" s="239">
        <v>-549648</v>
      </c>
      <c r="D9" s="240">
        <v>524104</v>
      </c>
      <c r="E9" s="241">
        <v>74673.15151515152</v>
      </c>
      <c r="F9" s="243" t="s">
        <v>513</v>
      </c>
      <c r="G9" s="269">
        <v>0.1051752</v>
      </c>
      <c r="H9" s="262">
        <v>-4.5657620000000003E-2</v>
      </c>
      <c r="I9" s="262">
        <v>-5.5595980000000003E-2</v>
      </c>
      <c r="J9" s="271"/>
      <c r="K9" s="260">
        <v>-3.0710339999999999E-7</v>
      </c>
      <c r="L9" s="262">
        <v>-0.22078200000000001</v>
      </c>
      <c r="M9" s="261">
        <v>0.33439999999999998</v>
      </c>
      <c r="N9" s="269">
        <v>-0.26427173999999998</v>
      </c>
      <c r="O9" s="262">
        <v>-0.32179619999999998</v>
      </c>
      <c r="P9" s="268"/>
      <c r="Q9" s="262">
        <v>-0.37076717999999997</v>
      </c>
      <c r="R9" s="262">
        <v>-0.29015637</v>
      </c>
      <c r="S9" s="261">
        <v>0.20608639000000001</v>
      </c>
      <c r="T9" s="229" t="s">
        <v>526</v>
      </c>
    </row>
    <row r="11" spans="1:20">
      <c r="A11" s="232"/>
      <c r="B11" s="232"/>
      <c r="C11" s="232"/>
      <c r="D11" s="232"/>
      <c r="E11" s="232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</row>
    <row r="12" spans="1:20">
      <c r="A12" s="232"/>
      <c r="B12" s="232"/>
      <c r="C12" s="232"/>
      <c r="D12" s="232"/>
      <c r="E12" s="232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</row>
    <row r="13" spans="1:20">
      <c r="A13" s="232"/>
      <c r="B13" s="232"/>
      <c r="C13" s="232"/>
      <c r="D13" s="232"/>
      <c r="E13" s="232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</row>
    <row r="14" spans="1:20">
      <c r="A14" s="232"/>
      <c r="B14" s="232"/>
      <c r="C14" s="232"/>
      <c r="D14" s="232"/>
      <c r="E14" s="232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</row>
    <row r="15" spans="1:20" ht="12.75" customHeight="1">
      <c r="A15" s="232"/>
      <c r="B15" s="232"/>
      <c r="C15" s="232"/>
      <c r="D15" s="232"/>
      <c r="E15" s="232"/>
      <c r="F15" s="233"/>
      <c r="G15" s="233"/>
      <c r="H15" s="233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</row>
  </sheetData>
  <mergeCells count="6">
    <mergeCell ref="N1:S1"/>
    <mergeCell ref="C1:E1"/>
    <mergeCell ref="A1:A2"/>
    <mergeCell ref="B1:B2"/>
    <mergeCell ref="G1:M1"/>
    <mergeCell ref="F1:F2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19"/>
  <sheetViews>
    <sheetView workbookViewId="0"/>
  </sheetViews>
  <sheetFormatPr defaultRowHeight="12"/>
  <cols>
    <col min="1" max="1" width="10.7109375" style="280" customWidth="1"/>
    <col min="2" max="2" width="23.5703125" style="279" customWidth="1"/>
    <col min="3" max="5" width="8.85546875" style="229" customWidth="1"/>
    <col min="6" max="19" width="8.85546875" style="275" customWidth="1"/>
    <col min="20" max="16384" width="9.140625" style="229"/>
  </cols>
  <sheetData>
    <row r="1" spans="1:9">
      <c r="A1" s="294" t="s">
        <v>307</v>
      </c>
      <c r="B1" s="294"/>
      <c r="C1" s="224" t="s">
        <v>294</v>
      </c>
      <c r="D1" s="224" t="s">
        <v>295</v>
      </c>
      <c r="E1" s="224" t="s">
        <v>311</v>
      </c>
      <c r="F1" s="224" t="s">
        <v>319</v>
      </c>
      <c r="G1" s="224" t="s">
        <v>483</v>
      </c>
      <c r="H1" s="224" t="s">
        <v>321</v>
      </c>
      <c r="I1" s="224" t="s">
        <v>485</v>
      </c>
    </row>
    <row r="2" spans="1:9">
      <c r="A2" s="294" t="s">
        <v>510</v>
      </c>
      <c r="B2" s="276" t="s">
        <v>481</v>
      </c>
      <c r="C2" s="225">
        <v>59468</v>
      </c>
      <c r="D2" s="225">
        <v>77952</v>
      </c>
      <c r="E2" s="225">
        <v>85615</v>
      </c>
      <c r="F2" s="225">
        <v>-175011</v>
      </c>
      <c r="G2" s="225">
        <v>-227198</v>
      </c>
      <c r="H2" s="225">
        <v>-239789</v>
      </c>
      <c r="I2" s="225">
        <v>-549648</v>
      </c>
    </row>
    <row r="3" spans="1:9">
      <c r="A3" s="294"/>
      <c r="B3" s="276" t="s">
        <v>482</v>
      </c>
      <c r="C3" s="225">
        <v>274268</v>
      </c>
      <c r="D3" s="225">
        <v>271950</v>
      </c>
      <c r="E3" s="225">
        <v>243431</v>
      </c>
      <c r="F3" s="225">
        <v>322491</v>
      </c>
      <c r="G3" s="225">
        <v>383645</v>
      </c>
      <c r="H3" s="225">
        <v>337282</v>
      </c>
      <c r="I3" s="225">
        <v>524104</v>
      </c>
    </row>
    <row r="4" spans="1:9" ht="24">
      <c r="A4" s="294"/>
      <c r="B4" s="277" t="s">
        <v>487</v>
      </c>
      <c r="C4" s="226">
        <v>154392.8717977739</v>
      </c>
      <c r="D4" s="226">
        <v>123327.9696969697</v>
      </c>
      <c r="E4" s="226">
        <v>125858.375</v>
      </c>
      <c r="F4" s="226">
        <v>118192.91176470589</v>
      </c>
      <c r="G4" s="226">
        <v>88316.705882352937</v>
      </c>
      <c r="H4" s="226">
        <v>92475.666666666672</v>
      </c>
      <c r="I4" s="226">
        <v>74673.15151515152</v>
      </c>
    </row>
    <row r="5" spans="1:9" ht="48">
      <c r="A5" s="294" t="s">
        <v>512</v>
      </c>
      <c r="B5" s="294"/>
      <c r="C5" s="227" t="s">
        <v>515</v>
      </c>
      <c r="D5" s="227" t="s">
        <v>513</v>
      </c>
      <c r="E5" s="227" t="s">
        <v>513</v>
      </c>
      <c r="F5" s="227" t="s">
        <v>513</v>
      </c>
      <c r="G5" s="227" t="s">
        <v>513</v>
      </c>
      <c r="H5" s="227" t="s">
        <v>513</v>
      </c>
      <c r="I5" s="227" t="s">
        <v>513</v>
      </c>
    </row>
    <row r="6" spans="1:9">
      <c r="A6" s="294" t="s">
        <v>511</v>
      </c>
      <c r="B6" s="278" t="s">
        <v>520</v>
      </c>
      <c r="C6" s="281"/>
      <c r="D6" s="281"/>
      <c r="E6" s="281"/>
      <c r="F6" s="282">
        <v>0.1071438</v>
      </c>
      <c r="G6" s="282">
        <v>8.0728270000000005E-2</v>
      </c>
      <c r="H6" s="282">
        <v>0.1110758</v>
      </c>
      <c r="I6" s="282">
        <v>0.1051752</v>
      </c>
    </row>
    <row r="7" spans="1:9">
      <c r="A7" s="294"/>
      <c r="B7" s="278" t="s">
        <v>514</v>
      </c>
      <c r="C7" s="281"/>
      <c r="D7" s="281"/>
      <c r="E7" s="281"/>
      <c r="F7" s="282">
        <v>-0.109398</v>
      </c>
      <c r="G7" s="282">
        <v>-7.5907989999999995E-2</v>
      </c>
      <c r="H7" s="282">
        <v>-8.2260780000000006E-2</v>
      </c>
      <c r="I7" s="282">
        <v>-4.5657620000000003E-2</v>
      </c>
    </row>
    <row r="8" spans="1:9" ht="24">
      <c r="A8" s="294"/>
      <c r="B8" s="278" t="s">
        <v>517</v>
      </c>
      <c r="C8" s="281"/>
      <c r="D8" s="281"/>
      <c r="E8" s="281"/>
      <c r="F8" s="283"/>
      <c r="G8" s="283"/>
      <c r="H8" s="282">
        <v>-5.5930090000000002E-2</v>
      </c>
      <c r="I8" s="282">
        <v>-5.5595980000000003E-2</v>
      </c>
    </row>
    <row r="9" spans="1:9">
      <c r="A9" s="294"/>
      <c r="B9" s="278" t="s">
        <v>516</v>
      </c>
      <c r="C9" s="281"/>
      <c r="D9" s="281"/>
      <c r="E9" s="281"/>
      <c r="F9" s="284">
        <v>-2.8809710000000001E-7</v>
      </c>
      <c r="G9" s="284">
        <v>-2.6398499999999999E-7</v>
      </c>
      <c r="H9" s="285"/>
      <c r="I9" s="285"/>
    </row>
    <row r="10" spans="1:9" ht="24">
      <c r="A10" s="294"/>
      <c r="B10" s="278" t="s">
        <v>518</v>
      </c>
      <c r="C10" s="281"/>
      <c r="D10" s="281"/>
      <c r="E10" s="281"/>
      <c r="F10" s="285"/>
      <c r="G10" s="285"/>
      <c r="H10" s="284">
        <v>-3.1149300000000002E-7</v>
      </c>
      <c r="I10" s="284">
        <v>-3.0710339999999999E-7</v>
      </c>
    </row>
    <row r="11" spans="1:9">
      <c r="A11" s="294"/>
      <c r="B11" s="278" t="s">
        <v>480</v>
      </c>
      <c r="C11" s="281"/>
      <c r="D11" s="281"/>
      <c r="E11" s="281"/>
      <c r="F11" s="283"/>
      <c r="G11" s="283"/>
      <c r="H11" s="283"/>
      <c r="I11" s="282">
        <v>-0.22078200000000001</v>
      </c>
    </row>
    <row r="12" spans="1:9">
      <c r="A12" s="294"/>
      <c r="B12" s="278" t="s">
        <v>229</v>
      </c>
      <c r="C12" s="281"/>
      <c r="D12" s="281"/>
      <c r="E12" s="281"/>
      <c r="F12" s="283"/>
      <c r="G12" s="282">
        <v>0.64152779999999998</v>
      </c>
      <c r="H12" s="283"/>
      <c r="I12" s="282">
        <v>0.33439999999999998</v>
      </c>
    </row>
    <row r="13" spans="1:9">
      <c r="A13" s="294" t="s">
        <v>519</v>
      </c>
      <c r="B13" s="278" t="s">
        <v>514</v>
      </c>
      <c r="C13" s="281"/>
      <c r="D13" s="281"/>
      <c r="E13" s="281"/>
      <c r="F13" s="282">
        <v>-0.63320860000000001</v>
      </c>
      <c r="G13" s="282">
        <v>-0.43936449999999999</v>
      </c>
      <c r="H13" s="282">
        <v>-0.47613523000000002</v>
      </c>
      <c r="I13" s="282">
        <v>-0.26427173999999998</v>
      </c>
    </row>
    <row r="14" spans="1:9" ht="24">
      <c r="A14" s="294"/>
      <c r="B14" s="278" t="s">
        <v>517</v>
      </c>
      <c r="C14" s="281"/>
      <c r="D14" s="281"/>
      <c r="E14" s="281"/>
      <c r="F14" s="283"/>
      <c r="G14" s="283"/>
      <c r="H14" s="282">
        <v>-0.32373004</v>
      </c>
      <c r="I14" s="282">
        <v>-0.32179619999999998</v>
      </c>
    </row>
    <row r="15" spans="1:9">
      <c r="A15" s="294"/>
      <c r="B15" s="278" t="s">
        <v>516</v>
      </c>
      <c r="C15" s="281"/>
      <c r="D15" s="281"/>
      <c r="E15" s="281"/>
      <c r="F15" s="282">
        <v>-0.34782079999999999</v>
      </c>
      <c r="G15" s="282">
        <v>-0.3187102</v>
      </c>
      <c r="H15" s="283"/>
      <c r="I15" s="283"/>
    </row>
    <row r="16" spans="1:9" ht="24">
      <c r="A16" s="294"/>
      <c r="B16" s="278" t="s">
        <v>518</v>
      </c>
      <c r="C16" s="281"/>
      <c r="D16" s="281"/>
      <c r="E16" s="281"/>
      <c r="F16" s="283"/>
      <c r="G16" s="283"/>
      <c r="H16" s="282">
        <v>-0.37606684000000001</v>
      </c>
      <c r="I16" s="282">
        <v>-0.37076717999999997</v>
      </c>
    </row>
    <row r="17" spans="1:9">
      <c r="A17" s="294"/>
      <c r="B17" s="278" t="s">
        <v>480</v>
      </c>
      <c r="C17" s="281"/>
      <c r="D17" s="281"/>
      <c r="E17" s="281"/>
      <c r="F17" s="283"/>
      <c r="G17" s="283"/>
      <c r="H17" s="283"/>
      <c r="I17" s="282">
        <v>-0.29015637</v>
      </c>
    </row>
    <row r="18" spans="1:9">
      <c r="A18" s="294"/>
      <c r="B18" s="278" t="s">
        <v>229</v>
      </c>
      <c r="C18" s="281"/>
      <c r="D18" s="281"/>
      <c r="E18" s="281"/>
      <c r="F18" s="283"/>
      <c r="G18" s="282">
        <v>0.39532980000000001</v>
      </c>
      <c r="H18" s="283"/>
      <c r="I18" s="282">
        <v>0.20608639000000001</v>
      </c>
    </row>
    <row r="19" spans="1:9">
      <c r="A19" s="229"/>
      <c r="D19" s="229" t="s">
        <v>521</v>
      </c>
      <c r="E19" s="229" t="s">
        <v>522</v>
      </c>
      <c r="F19" s="229" t="s">
        <v>523</v>
      </c>
      <c r="G19" s="229" t="s">
        <v>524</v>
      </c>
      <c r="H19" s="229" t="s">
        <v>525</v>
      </c>
      <c r="I19" s="229" t="s">
        <v>526</v>
      </c>
    </row>
  </sheetData>
  <mergeCells count="5">
    <mergeCell ref="A1:B1"/>
    <mergeCell ref="A2:A4"/>
    <mergeCell ref="A5:B5"/>
    <mergeCell ref="A6:A12"/>
    <mergeCell ref="A13:A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66"/>
  <sheetViews>
    <sheetView workbookViewId="0"/>
  </sheetViews>
  <sheetFormatPr defaultRowHeight="12.75"/>
  <cols>
    <col min="1" max="1" width="11.5703125" style="20" customWidth="1"/>
    <col min="2" max="2" width="18.7109375" style="14" customWidth="1"/>
    <col min="3" max="3" width="35.28515625" style="14" bestFit="1" customWidth="1"/>
    <col min="4" max="4" width="9.85546875" style="14" customWidth="1"/>
    <col min="5" max="5" width="15.85546875" style="14" customWidth="1"/>
    <col min="6" max="6" width="10.28515625" style="14" customWidth="1"/>
    <col min="7" max="7" width="12" style="14" customWidth="1"/>
    <col min="8" max="8" width="11" style="14" customWidth="1"/>
    <col min="9" max="9" width="10.42578125" style="14" customWidth="1"/>
    <col min="10" max="10" width="23.140625" style="14" customWidth="1"/>
    <col min="11" max="11" width="15" style="14" customWidth="1"/>
    <col min="12" max="12" width="8.42578125" style="14" customWidth="1"/>
    <col min="13" max="13" width="20.140625" style="14" customWidth="1"/>
    <col min="14" max="14" width="8.42578125" style="14" customWidth="1"/>
    <col min="15" max="15" width="20.140625" style="14" customWidth="1"/>
    <col min="16" max="16" width="8.42578125" style="14" customWidth="1"/>
    <col min="17" max="16384" width="9.140625" style="14"/>
  </cols>
  <sheetData>
    <row r="1" spans="1:18">
      <c r="A1" s="13" t="s">
        <v>41</v>
      </c>
      <c r="H1" s="15" t="s">
        <v>58</v>
      </c>
      <c r="I1" s="16"/>
    </row>
    <row r="3" spans="1:18" ht="38.25">
      <c r="B3" s="14" t="s">
        <v>134</v>
      </c>
      <c r="C3" s="14" t="s">
        <v>133</v>
      </c>
      <c r="D3" s="14" t="s">
        <v>50</v>
      </c>
      <c r="E3" s="14" t="s">
        <v>162</v>
      </c>
      <c r="F3" s="14" t="s">
        <v>29</v>
      </c>
      <c r="G3" s="14" t="s">
        <v>166</v>
      </c>
      <c r="H3" s="14" t="s">
        <v>40</v>
      </c>
      <c r="I3" s="14" t="s">
        <v>135</v>
      </c>
      <c r="J3" s="14" t="s">
        <v>165</v>
      </c>
      <c r="K3" s="26" t="s">
        <v>222</v>
      </c>
      <c r="L3" s="26" t="s">
        <v>227</v>
      </c>
      <c r="M3" s="25" t="s">
        <v>223</v>
      </c>
      <c r="N3" s="25" t="s">
        <v>228</v>
      </c>
      <c r="O3" s="28" t="s">
        <v>32</v>
      </c>
      <c r="P3" s="28" t="s">
        <v>231</v>
      </c>
      <c r="Q3" s="14" t="s">
        <v>181</v>
      </c>
      <c r="R3" s="14" t="s">
        <v>182</v>
      </c>
    </row>
    <row r="4" spans="1:18" ht="25.5">
      <c r="A4" s="20" t="s">
        <v>54</v>
      </c>
      <c r="B4" s="14" t="s">
        <v>136</v>
      </c>
      <c r="C4" s="14" t="s">
        <v>128</v>
      </c>
      <c r="D4" s="14" t="s">
        <v>74</v>
      </c>
      <c r="E4" s="14" t="s">
        <v>160</v>
      </c>
      <c r="F4" s="14" t="s">
        <v>32</v>
      </c>
      <c r="G4" s="14" t="s">
        <v>138</v>
      </c>
      <c r="H4" s="14" t="s">
        <v>30</v>
      </c>
      <c r="I4" s="14" t="s">
        <v>137</v>
      </c>
      <c r="J4" s="14" t="s">
        <v>167</v>
      </c>
      <c r="K4" s="14" t="s">
        <v>173</v>
      </c>
      <c r="L4" s="14">
        <v>20</v>
      </c>
      <c r="M4" s="14" t="s">
        <v>173</v>
      </c>
      <c r="N4" s="14">
        <v>20</v>
      </c>
    </row>
    <row r="5" spans="1:18" ht="25.5">
      <c r="A5" s="20" t="s">
        <v>54</v>
      </c>
      <c r="B5" s="14" t="s">
        <v>136</v>
      </c>
      <c r="C5" s="14" t="s">
        <v>129</v>
      </c>
      <c r="D5" s="14" t="s">
        <v>74</v>
      </c>
      <c r="E5" s="14" t="s">
        <v>160</v>
      </c>
      <c r="F5" s="14" t="s">
        <v>32</v>
      </c>
      <c r="G5" s="14" t="s">
        <v>138</v>
      </c>
      <c r="H5" s="14" t="s">
        <v>30</v>
      </c>
      <c r="I5" s="14" t="s">
        <v>137</v>
      </c>
      <c r="J5" s="14" t="s">
        <v>167</v>
      </c>
      <c r="K5" s="14" t="s">
        <v>173</v>
      </c>
      <c r="L5" s="14">
        <v>21</v>
      </c>
      <c r="M5" s="14" t="s">
        <v>173</v>
      </c>
      <c r="N5" s="14">
        <v>21</v>
      </c>
      <c r="O5" s="18"/>
    </row>
    <row r="6" spans="1:18" ht="25.5">
      <c r="A6" s="20" t="s">
        <v>54</v>
      </c>
      <c r="B6" s="14" t="s">
        <v>136</v>
      </c>
      <c r="C6" s="14" t="s">
        <v>130</v>
      </c>
      <c r="D6" s="14" t="s">
        <v>74</v>
      </c>
      <c r="E6" s="14" t="s">
        <v>160</v>
      </c>
      <c r="F6" s="14" t="s">
        <v>32</v>
      </c>
      <c r="G6" s="14" t="s">
        <v>138</v>
      </c>
      <c r="H6" s="14" t="s">
        <v>30</v>
      </c>
      <c r="I6" s="14" t="s">
        <v>137</v>
      </c>
      <c r="J6" s="14" t="s">
        <v>167</v>
      </c>
      <c r="K6" s="14" t="s">
        <v>173</v>
      </c>
      <c r="L6" s="14">
        <v>22</v>
      </c>
      <c r="M6" s="14" t="s">
        <v>173</v>
      </c>
      <c r="N6" s="14">
        <v>22</v>
      </c>
      <c r="O6" s="18"/>
    </row>
    <row r="7" spans="1:18" ht="25.5">
      <c r="A7" s="20" t="s">
        <v>54</v>
      </c>
      <c r="B7" s="14" t="s">
        <v>136</v>
      </c>
      <c r="C7" s="14" t="s">
        <v>131</v>
      </c>
      <c r="D7" s="14" t="s">
        <v>74</v>
      </c>
      <c r="E7" s="14" t="s">
        <v>160</v>
      </c>
      <c r="F7" s="14" t="s">
        <v>32</v>
      </c>
      <c r="G7" s="14" t="s">
        <v>77</v>
      </c>
      <c r="H7" s="14" t="s">
        <v>30</v>
      </c>
      <c r="I7" s="14" t="s">
        <v>137</v>
      </c>
      <c r="J7" s="14" t="s">
        <v>167</v>
      </c>
      <c r="K7" s="14" t="s">
        <v>173</v>
      </c>
      <c r="L7" s="14">
        <v>23</v>
      </c>
      <c r="M7" s="14" t="s">
        <v>173</v>
      </c>
      <c r="N7" s="14">
        <v>23</v>
      </c>
      <c r="O7" s="18"/>
    </row>
    <row r="8" spans="1:18" ht="25.5">
      <c r="B8" s="14" t="s">
        <v>136</v>
      </c>
      <c r="C8" s="14" t="s">
        <v>112</v>
      </c>
      <c r="D8" s="14" t="s">
        <v>74</v>
      </c>
      <c r="E8" s="14" t="s">
        <v>164</v>
      </c>
      <c r="F8" s="14" t="s">
        <v>32</v>
      </c>
      <c r="G8" s="14" t="s">
        <v>77</v>
      </c>
      <c r="H8" s="14" t="s">
        <v>30</v>
      </c>
      <c r="J8" s="14" t="s">
        <v>167</v>
      </c>
      <c r="K8" s="14" t="s">
        <v>173</v>
      </c>
      <c r="L8" s="14">
        <v>4</v>
      </c>
      <c r="M8" s="14" t="s">
        <v>173</v>
      </c>
      <c r="N8" s="14">
        <v>4</v>
      </c>
      <c r="O8" s="18"/>
    </row>
    <row r="9" spans="1:18" ht="25.5">
      <c r="B9" s="14" t="s">
        <v>136</v>
      </c>
      <c r="C9" s="14" t="s">
        <v>113</v>
      </c>
      <c r="D9" s="14" t="s">
        <v>74</v>
      </c>
      <c r="E9" s="14" t="s">
        <v>164</v>
      </c>
      <c r="F9" s="14" t="s">
        <v>32</v>
      </c>
      <c r="G9" s="14" t="s">
        <v>77</v>
      </c>
      <c r="H9" s="14" t="s">
        <v>30</v>
      </c>
      <c r="J9" s="14" t="s">
        <v>167</v>
      </c>
      <c r="K9" s="14" t="s">
        <v>173</v>
      </c>
      <c r="L9" s="14">
        <v>5</v>
      </c>
      <c r="M9" s="14" t="s">
        <v>173</v>
      </c>
      <c r="N9" s="14">
        <v>5</v>
      </c>
      <c r="O9" s="18"/>
    </row>
    <row r="10" spans="1:18" ht="25.5">
      <c r="B10" s="14" t="s">
        <v>136</v>
      </c>
      <c r="C10" s="14" t="s">
        <v>114</v>
      </c>
      <c r="D10" s="14" t="s">
        <v>74</v>
      </c>
      <c r="E10" s="14" t="s">
        <v>164</v>
      </c>
      <c r="F10" s="14" t="s">
        <v>32</v>
      </c>
      <c r="G10" s="14" t="s">
        <v>77</v>
      </c>
      <c r="H10" s="14" t="s">
        <v>30</v>
      </c>
      <c r="J10" s="14" t="s">
        <v>167</v>
      </c>
      <c r="K10" s="14" t="s">
        <v>173</v>
      </c>
      <c r="L10" s="14">
        <v>6</v>
      </c>
      <c r="M10" s="14" t="s">
        <v>173</v>
      </c>
      <c r="N10" s="14">
        <v>6</v>
      </c>
      <c r="O10" s="18"/>
    </row>
    <row r="11" spans="1:18" ht="25.5">
      <c r="B11" s="14" t="s">
        <v>136</v>
      </c>
      <c r="C11" s="14" t="s">
        <v>115</v>
      </c>
      <c r="D11" s="14" t="s">
        <v>74</v>
      </c>
      <c r="E11" s="14" t="s">
        <v>164</v>
      </c>
      <c r="F11" s="14" t="s">
        <v>32</v>
      </c>
      <c r="G11" s="14" t="s">
        <v>77</v>
      </c>
      <c r="H11" s="14" t="s">
        <v>30</v>
      </c>
      <c r="J11" s="14" t="s">
        <v>167</v>
      </c>
      <c r="K11" s="14" t="s">
        <v>173</v>
      </c>
      <c r="L11" s="14">
        <v>7</v>
      </c>
      <c r="M11" s="14" t="s">
        <v>173</v>
      </c>
      <c r="N11" s="14">
        <v>7</v>
      </c>
      <c r="O11" s="18"/>
    </row>
    <row r="12" spans="1:18">
      <c r="A12" s="20" t="s">
        <v>54</v>
      </c>
      <c r="B12" s="14" t="s">
        <v>136</v>
      </c>
      <c r="C12" s="14" t="s">
        <v>116</v>
      </c>
      <c r="D12" s="14" t="s">
        <v>74</v>
      </c>
      <c r="E12" s="14" t="s">
        <v>163</v>
      </c>
      <c r="F12" s="14" t="s">
        <v>32</v>
      </c>
      <c r="G12" s="14" t="s">
        <v>77</v>
      </c>
      <c r="H12" s="14" t="s">
        <v>30</v>
      </c>
      <c r="I12" s="14" t="s">
        <v>137</v>
      </c>
      <c r="J12" s="14" t="s">
        <v>167</v>
      </c>
      <c r="K12" s="14" t="s">
        <v>172</v>
      </c>
      <c r="L12" s="14">
        <v>8</v>
      </c>
      <c r="M12" s="14" t="s">
        <v>172</v>
      </c>
      <c r="N12" s="14">
        <v>8</v>
      </c>
      <c r="O12" s="18"/>
    </row>
    <row r="13" spans="1:18">
      <c r="A13" s="20" t="s">
        <v>54</v>
      </c>
      <c r="B13" s="14" t="s">
        <v>136</v>
      </c>
      <c r="C13" s="14" t="s">
        <v>117</v>
      </c>
      <c r="D13" s="14" t="s">
        <v>74</v>
      </c>
      <c r="E13" s="14" t="s">
        <v>163</v>
      </c>
      <c r="F13" s="14" t="s">
        <v>32</v>
      </c>
      <c r="G13" s="14" t="s">
        <v>77</v>
      </c>
      <c r="H13" s="14" t="s">
        <v>30</v>
      </c>
      <c r="I13" s="14" t="s">
        <v>137</v>
      </c>
      <c r="J13" s="14" t="s">
        <v>167</v>
      </c>
      <c r="K13" s="14" t="s">
        <v>172</v>
      </c>
      <c r="L13" s="14">
        <v>9</v>
      </c>
      <c r="M13" s="14" t="s">
        <v>172</v>
      </c>
      <c r="N13" s="14">
        <v>9</v>
      </c>
      <c r="O13" s="18"/>
    </row>
    <row r="14" spans="1:18">
      <c r="A14" s="20" t="s">
        <v>54</v>
      </c>
      <c r="B14" s="14" t="s">
        <v>136</v>
      </c>
      <c r="C14" s="14" t="s">
        <v>118</v>
      </c>
      <c r="D14" s="14" t="s">
        <v>74</v>
      </c>
      <c r="E14" s="14" t="s">
        <v>163</v>
      </c>
      <c r="F14" s="14" t="s">
        <v>32</v>
      </c>
      <c r="G14" s="14" t="s">
        <v>77</v>
      </c>
      <c r="H14" s="14" t="s">
        <v>30</v>
      </c>
      <c r="I14" s="14" t="s">
        <v>137</v>
      </c>
      <c r="J14" s="14" t="s">
        <v>167</v>
      </c>
      <c r="K14" s="14" t="s">
        <v>172</v>
      </c>
      <c r="L14" s="14">
        <v>10</v>
      </c>
      <c r="M14" s="14" t="s">
        <v>172</v>
      </c>
      <c r="N14" s="14">
        <v>10</v>
      </c>
      <c r="O14" s="18"/>
    </row>
    <row r="15" spans="1:18">
      <c r="A15" s="20" t="s">
        <v>54</v>
      </c>
      <c r="B15" s="14" t="s">
        <v>136</v>
      </c>
      <c r="C15" s="14" t="s">
        <v>119</v>
      </c>
      <c r="D15" s="14" t="s">
        <v>74</v>
      </c>
      <c r="E15" s="14" t="s">
        <v>163</v>
      </c>
      <c r="F15" s="14" t="s">
        <v>32</v>
      </c>
      <c r="G15" s="14" t="s">
        <v>77</v>
      </c>
      <c r="H15" s="14" t="s">
        <v>30</v>
      </c>
      <c r="I15" s="14" t="s">
        <v>137</v>
      </c>
      <c r="J15" s="14" t="s">
        <v>167</v>
      </c>
      <c r="K15" s="14" t="s">
        <v>172</v>
      </c>
      <c r="L15" s="14">
        <v>11</v>
      </c>
      <c r="M15" s="14" t="s">
        <v>172</v>
      </c>
      <c r="N15" s="14">
        <v>11</v>
      </c>
      <c r="O15" s="18"/>
    </row>
    <row r="16" spans="1:18">
      <c r="A16" s="20" t="s">
        <v>54</v>
      </c>
      <c r="B16" s="14" t="s">
        <v>136</v>
      </c>
      <c r="C16" s="14" t="s">
        <v>120</v>
      </c>
      <c r="D16" s="14" t="s">
        <v>74</v>
      </c>
      <c r="E16" s="14" t="s">
        <v>163</v>
      </c>
      <c r="F16" s="14" t="s">
        <v>32</v>
      </c>
      <c r="G16" s="14" t="s">
        <v>77</v>
      </c>
      <c r="H16" s="14" t="s">
        <v>30</v>
      </c>
      <c r="I16" s="14" t="s">
        <v>137</v>
      </c>
      <c r="J16" s="14" t="s">
        <v>167</v>
      </c>
      <c r="K16" s="14" t="s">
        <v>172</v>
      </c>
      <c r="L16" s="14">
        <v>12</v>
      </c>
      <c r="M16" s="14" t="s">
        <v>172</v>
      </c>
      <c r="N16" s="14">
        <v>12</v>
      </c>
      <c r="O16" s="18"/>
    </row>
    <row r="17" spans="1:15">
      <c r="A17" s="20" t="s">
        <v>54</v>
      </c>
      <c r="B17" s="14" t="s">
        <v>136</v>
      </c>
      <c r="C17" s="14" t="s">
        <v>121</v>
      </c>
      <c r="D17" s="14" t="s">
        <v>111</v>
      </c>
      <c r="E17" s="14" t="s">
        <v>161</v>
      </c>
      <c r="F17" s="14" t="s">
        <v>32</v>
      </c>
      <c r="G17" s="14" t="s">
        <v>77</v>
      </c>
      <c r="H17" s="14" t="s">
        <v>30</v>
      </c>
      <c r="I17" s="14" t="s">
        <v>137</v>
      </c>
      <c r="J17" s="14" t="s">
        <v>167</v>
      </c>
      <c r="K17" s="14" t="s">
        <v>174</v>
      </c>
      <c r="L17" s="14">
        <v>13</v>
      </c>
      <c r="M17" s="24" t="s">
        <v>230</v>
      </c>
      <c r="N17" s="14">
        <v>13</v>
      </c>
      <c r="O17" s="18"/>
    </row>
    <row r="18" spans="1:15">
      <c r="A18" s="20" t="s">
        <v>54</v>
      </c>
      <c r="B18" s="14" t="s">
        <v>136</v>
      </c>
      <c r="C18" s="14" t="s">
        <v>122</v>
      </c>
      <c r="D18" s="14" t="s">
        <v>74</v>
      </c>
      <c r="E18" s="14" t="s">
        <v>163</v>
      </c>
      <c r="F18" s="14" t="s">
        <v>32</v>
      </c>
      <c r="G18" s="14" t="s">
        <v>77</v>
      </c>
      <c r="H18" s="14" t="s">
        <v>30</v>
      </c>
      <c r="I18" s="14" t="s">
        <v>137</v>
      </c>
      <c r="J18" s="14" t="s">
        <v>167</v>
      </c>
      <c r="K18" s="14" t="s">
        <v>172</v>
      </c>
      <c r="L18" s="14">
        <v>14</v>
      </c>
      <c r="M18" s="14" t="s">
        <v>172</v>
      </c>
      <c r="N18" s="14">
        <v>14</v>
      </c>
      <c r="O18" s="18"/>
    </row>
    <row r="19" spans="1:15">
      <c r="A19" s="20" t="s">
        <v>54</v>
      </c>
      <c r="B19" s="14" t="s">
        <v>136</v>
      </c>
      <c r="C19" s="14" t="s">
        <v>123</v>
      </c>
      <c r="D19" s="14" t="s">
        <v>111</v>
      </c>
      <c r="E19" s="14" t="s">
        <v>161</v>
      </c>
      <c r="F19" s="14" t="s">
        <v>32</v>
      </c>
      <c r="G19" s="14" t="s">
        <v>77</v>
      </c>
      <c r="H19" s="14" t="s">
        <v>30</v>
      </c>
      <c r="I19" s="14" t="s">
        <v>137</v>
      </c>
      <c r="J19" s="14" t="s">
        <v>167</v>
      </c>
      <c r="K19" s="14" t="s">
        <v>174</v>
      </c>
      <c r="L19" s="14">
        <v>15</v>
      </c>
      <c r="M19" s="24" t="s">
        <v>230</v>
      </c>
      <c r="N19" s="14">
        <v>15</v>
      </c>
      <c r="O19" s="18"/>
    </row>
    <row r="20" spans="1:15">
      <c r="A20" s="20" t="s">
        <v>54</v>
      </c>
      <c r="B20" s="14" t="s">
        <v>136</v>
      </c>
      <c r="C20" s="14" t="s">
        <v>124</v>
      </c>
      <c r="D20" s="14" t="s">
        <v>74</v>
      </c>
      <c r="E20" s="14" t="s">
        <v>163</v>
      </c>
      <c r="F20" s="14" t="s">
        <v>32</v>
      </c>
      <c r="G20" s="14" t="s">
        <v>77</v>
      </c>
      <c r="H20" s="14" t="s">
        <v>30</v>
      </c>
      <c r="I20" s="14" t="s">
        <v>137</v>
      </c>
      <c r="J20" s="14" t="s">
        <v>167</v>
      </c>
      <c r="K20" s="14" t="s">
        <v>172</v>
      </c>
      <c r="L20" s="14">
        <v>16</v>
      </c>
      <c r="M20" s="14" t="s">
        <v>172</v>
      </c>
      <c r="N20" s="14">
        <v>16</v>
      </c>
      <c r="O20" s="18"/>
    </row>
    <row r="21" spans="1:15">
      <c r="A21" s="20" t="s">
        <v>54</v>
      </c>
      <c r="B21" s="14" t="s">
        <v>136</v>
      </c>
      <c r="C21" s="14" t="s">
        <v>125</v>
      </c>
      <c r="D21" s="14" t="s">
        <v>111</v>
      </c>
      <c r="E21" s="14" t="s">
        <v>161</v>
      </c>
      <c r="F21" s="14" t="s">
        <v>32</v>
      </c>
      <c r="G21" s="14" t="s">
        <v>77</v>
      </c>
      <c r="H21" s="14" t="s">
        <v>30</v>
      </c>
      <c r="I21" s="14" t="s">
        <v>137</v>
      </c>
      <c r="J21" s="14" t="s">
        <v>167</v>
      </c>
      <c r="K21" s="14" t="s">
        <v>174</v>
      </c>
      <c r="L21" s="14">
        <v>17</v>
      </c>
      <c r="M21" s="24" t="s">
        <v>230</v>
      </c>
      <c r="N21" s="14">
        <v>17</v>
      </c>
      <c r="O21" s="18"/>
    </row>
    <row r="22" spans="1:15">
      <c r="A22" s="20" t="s">
        <v>54</v>
      </c>
      <c r="B22" s="14" t="s">
        <v>136</v>
      </c>
      <c r="C22" s="14" t="s">
        <v>126</v>
      </c>
      <c r="D22" s="14" t="s">
        <v>74</v>
      </c>
      <c r="E22" s="14" t="s">
        <v>163</v>
      </c>
      <c r="F22" s="14" t="s">
        <v>32</v>
      </c>
      <c r="G22" s="14" t="s">
        <v>77</v>
      </c>
      <c r="H22" s="14" t="s">
        <v>30</v>
      </c>
      <c r="I22" s="14" t="s">
        <v>137</v>
      </c>
      <c r="J22" s="14" t="s">
        <v>167</v>
      </c>
      <c r="K22" s="14" t="s">
        <v>172</v>
      </c>
      <c r="L22" s="14">
        <v>18</v>
      </c>
      <c r="M22" s="14" t="s">
        <v>172</v>
      </c>
      <c r="N22" s="14">
        <v>18</v>
      </c>
      <c r="O22" s="18"/>
    </row>
    <row r="23" spans="1:15">
      <c r="A23" s="20" t="s">
        <v>54</v>
      </c>
      <c r="B23" s="14" t="s">
        <v>136</v>
      </c>
      <c r="C23" s="17" t="s">
        <v>127</v>
      </c>
      <c r="D23" s="14" t="s">
        <v>111</v>
      </c>
      <c r="E23" s="14" t="s">
        <v>161</v>
      </c>
      <c r="F23" s="14" t="s">
        <v>32</v>
      </c>
      <c r="G23" s="14" t="s">
        <v>77</v>
      </c>
      <c r="H23" s="14" t="s">
        <v>30</v>
      </c>
      <c r="I23" s="14" t="s">
        <v>137</v>
      </c>
      <c r="J23" s="14" t="s">
        <v>167</v>
      </c>
      <c r="K23" s="14" t="s">
        <v>174</v>
      </c>
      <c r="L23" s="14">
        <v>19</v>
      </c>
      <c r="M23" s="24" t="s">
        <v>230</v>
      </c>
      <c r="N23" s="14">
        <v>19</v>
      </c>
      <c r="O23" s="18"/>
    </row>
    <row r="24" spans="1:15" ht="25.5">
      <c r="A24" s="20" t="s">
        <v>55</v>
      </c>
      <c r="B24" s="14" t="s">
        <v>148</v>
      </c>
      <c r="C24" s="14" t="s">
        <v>140</v>
      </c>
      <c r="D24" s="14" t="s">
        <v>51</v>
      </c>
      <c r="E24" s="14" t="s">
        <v>163</v>
      </c>
      <c r="F24" s="14" t="s">
        <v>57</v>
      </c>
      <c r="G24" s="14" t="s">
        <v>72</v>
      </c>
      <c r="H24" s="14" t="s">
        <v>30</v>
      </c>
      <c r="I24" s="14" t="s">
        <v>137</v>
      </c>
      <c r="J24" s="19" t="s">
        <v>168</v>
      </c>
      <c r="K24" s="14" t="s">
        <v>175</v>
      </c>
      <c r="L24" s="14">
        <v>24</v>
      </c>
      <c r="M24" s="14" t="s">
        <v>175</v>
      </c>
      <c r="N24" s="14">
        <v>24</v>
      </c>
      <c r="O24" s="18"/>
    </row>
    <row r="25" spans="1:15" ht="25.5">
      <c r="A25" s="20" t="s">
        <v>55</v>
      </c>
      <c r="B25" s="14" t="s">
        <v>148</v>
      </c>
      <c r="C25" s="14" t="s">
        <v>141</v>
      </c>
      <c r="D25" s="14" t="s">
        <v>51</v>
      </c>
      <c r="E25" s="14" t="s">
        <v>163</v>
      </c>
      <c r="F25" s="14" t="s">
        <v>57</v>
      </c>
      <c r="G25" s="14" t="s">
        <v>72</v>
      </c>
      <c r="H25" s="14" t="s">
        <v>30</v>
      </c>
      <c r="I25" s="14" t="s">
        <v>137</v>
      </c>
      <c r="J25" s="19" t="s">
        <v>168</v>
      </c>
      <c r="K25" s="14" t="s">
        <v>175</v>
      </c>
      <c r="L25" s="14">
        <v>25</v>
      </c>
      <c r="M25" s="14" t="s">
        <v>175</v>
      </c>
      <c r="N25" s="14">
        <v>25</v>
      </c>
      <c r="O25" s="18"/>
    </row>
    <row r="26" spans="1:15" ht="25.5">
      <c r="A26" s="20" t="s">
        <v>55</v>
      </c>
      <c r="B26" s="14" t="s">
        <v>148</v>
      </c>
      <c r="C26" s="14" t="s">
        <v>142</v>
      </c>
      <c r="D26" s="14" t="s">
        <v>51</v>
      </c>
      <c r="E26" s="14" t="s">
        <v>163</v>
      </c>
      <c r="F26" s="14" t="s">
        <v>57</v>
      </c>
      <c r="G26" s="14" t="s">
        <v>72</v>
      </c>
      <c r="H26" s="14" t="s">
        <v>30</v>
      </c>
      <c r="I26" s="14" t="s">
        <v>137</v>
      </c>
      <c r="J26" s="19" t="s">
        <v>168</v>
      </c>
      <c r="K26" s="14" t="s">
        <v>175</v>
      </c>
      <c r="L26" s="14">
        <v>26</v>
      </c>
      <c r="M26" s="14" t="s">
        <v>175</v>
      </c>
      <c r="N26" s="14">
        <v>26</v>
      </c>
      <c r="O26" s="18"/>
    </row>
    <row r="27" spans="1:15" ht="25.5">
      <c r="A27" s="20" t="s">
        <v>55</v>
      </c>
      <c r="B27" s="14" t="s">
        <v>148</v>
      </c>
      <c r="C27" s="14" t="s">
        <v>143</v>
      </c>
      <c r="D27" s="14" t="s">
        <v>51</v>
      </c>
      <c r="E27" s="14" t="s">
        <v>163</v>
      </c>
      <c r="F27" s="14" t="s">
        <v>57</v>
      </c>
      <c r="G27" s="14" t="s">
        <v>73</v>
      </c>
      <c r="H27" s="14" t="s">
        <v>30</v>
      </c>
      <c r="I27" s="14" t="s">
        <v>137</v>
      </c>
      <c r="J27" s="19" t="s">
        <v>168</v>
      </c>
      <c r="K27" s="14" t="s">
        <v>175</v>
      </c>
      <c r="L27" s="14">
        <v>27</v>
      </c>
      <c r="M27" s="14" t="s">
        <v>175</v>
      </c>
      <c r="N27" s="14">
        <v>27</v>
      </c>
      <c r="O27" s="18"/>
    </row>
    <row r="28" spans="1:15">
      <c r="A28" s="20" t="s">
        <v>55</v>
      </c>
      <c r="B28" s="14" t="s">
        <v>148</v>
      </c>
      <c r="C28" s="14" t="s">
        <v>140</v>
      </c>
      <c r="D28" s="14" t="s">
        <v>51</v>
      </c>
      <c r="E28" s="14" t="s">
        <v>163</v>
      </c>
      <c r="F28" s="14" t="s">
        <v>32</v>
      </c>
      <c r="G28" s="14" t="s">
        <v>71</v>
      </c>
      <c r="H28" s="14" t="s">
        <v>30</v>
      </c>
    </row>
    <row r="29" spans="1:15">
      <c r="A29" s="20" t="s">
        <v>55</v>
      </c>
      <c r="B29" s="14" t="s">
        <v>148</v>
      </c>
      <c r="C29" s="14" t="s">
        <v>141</v>
      </c>
      <c r="D29" s="14" t="s">
        <v>51</v>
      </c>
      <c r="E29" s="14" t="s">
        <v>163</v>
      </c>
      <c r="F29" s="14" t="s">
        <v>32</v>
      </c>
      <c r="G29" s="14" t="s">
        <v>71</v>
      </c>
      <c r="H29" s="14" t="s">
        <v>30</v>
      </c>
    </row>
    <row r="30" spans="1:15">
      <c r="A30" s="20" t="s">
        <v>55</v>
      </c>
      <c r="B30" s="14" t="s">
        <v>148</v>
      </c>
      <c r="C30" s="14" t="s">
        <v>142</v>
      </c>
      <c r="D30" s="14" t="s">
        <v>51</v>
      </c>
      <c r="E30" s="14" t="s">
        <v>163</v>
      </c>
      <c r="F30" s="14" t="s">
        <v>32</v>
      </c>
      <c r="G30" s="14" t="s">
        <v>71</v>
      </c>
      <c r="H30" s="14" t="s">
        <v>30</v>
      </c>
    </row>
    <row r="31" spans="1:15">
      <c r="A31" s="20" t="s">
        <v>55</v>
      </c>
      <c r="B31" s="14" t="s">
        <v>148</v>
      </c>
      <c r="C31" s="14" t="s">
        <v>143</v>
      </c>
      <c r="D31" s="14" t="s">
        <v>51</v>
      </c>
      <c r="E31" s="14" t="s">
        <v>163</v>
      </c>
      <c r="F31" s="14" t="s">
        <v>32</v>
      </c>
      <c r="G31" s="14" t="s">
        <v>71</v>
      </c>
      <c r="H31" s="14" t="s">
        <v>30</v>
      </c>
    </row>
    <row r="32" spans="1:15" ht="25.5">
      <c r="A32" s="20" t="s">
        <v>55</v>
      </c>
      <c r="B32" s="14" t="s">
        <v>148</v>
      </c>
      <c r="C32" s="14" t="s">
        <v>140</v>
      </c>
      <c r="D32" s="14" t="s">
        <v>51</v>
      </c>
      <c r="E32" s="14" t="s">
        <v>163</v>
      </c>
      <c r="F32" s="14" t="s">
        <v>31</v>
      </c>
      <c r="G32" s="14" t="s">
        <v>70</v>
      </c>
      <c r="H32" s="14" t="s">
        <v>30</v>
      </c>
    </row>
    <row r="33" spans="1:14" ht="25.5">
      <c r="A33" s="20" t="s">
        <v>55</v>
      </c>
      <c r="B33" s="14" t="s">
        <v>148</v>
      </c>
      <c r="C33" s="14" t="s">
        <v>141</v>
      </c>
      <c r="D33" s="14" t="s">
        <v>51</v>
      </c>
      <c r="E33" s="14" t="s">
        <v>163</v>
      </c>
      <c r="F33" s="14" t="s">
        <v>31</v>
      </c>
      <c r="G33" s="14" t="s">
        <v>70</v>
      </c>
      <c r="H33" s="14" t="s">
        <v>30</v>
      </c>
    </row>
    <row r="34" spans="1:14" ht="25.5">
      <c r="A34" s="20" t="s">
        <v>55</v>
      </c>
      <c r="B34" s="14" t="s">
        <v>148</v>
      </c>
      <c r="C34" s="14" t="s">
        <v>142</v>
      </c>
      <c r="D34" s="14" t="s">
        <v>51</v>
      </c>
      <c r="E34" s="14" t="s">
        <v>163</v>
      </c>
      <c r="F34" s="14" t="s">
        <v>31</v>
      </c>
      <c r="G34" s="14" t="s">
        <v>70</v>
      </c>
      <c r="H34" s="14" t="s">
        <v>30</v>
      </c>
    </row>
    <row r="35" spans="1:14" ht="25.5">
      <c r="A35" s="20" t="s">
        <v>55</v>
      </c>
      <c r="B35" s="14" t="s">
        <v>148</v>
      </c>
      <c r="C35" s="14" t="s">
        <v>143</v>
      </c>
      <c r="D35" s="14" t="s">
        <v>51</v>
      </c>
      <c r="E35" s="14" t="s">
        <v>163</v>
      </c>
      <c r="F35" s="14" t="s">
        <v>31</v>
      </c>
      <c r="G35" s="14" t="s">
        <v>70</v>
      </c>
      <c r="H35" s="14" t="s">
        <v>30</v>
      </c>
    </row>
    <row r="36" spans="1:14" ht="25.5">
      <c r="A36" s="20" t="s">
        <v>55</v>
      </c>
      <c r="B36" s="14" t="s">
        <v>139</v>
      </c>
      <c r="C36" s="14" t="s">
        <v>144</v>
      </c>
      <c r="D36" s="14" t="s">
        <v>51</v>
      </c>
      <c r="E36" s="14" t="s">
        <v>163</v>
      </c>
      <c r="F36" s="14" t="s">
        <v>57</v>
      </c>
      <c r="G36" s="14" t="s">
        <v>72</v>
      </c>
      <c r="H36" s="14" t="s">
        <v>30</v>
      </c>
      <c r="I36" s="14" t="s">
        <v>137</v>
      </c>
      <c r="J36" s="19" t="s">
        <v>168</v>
      </c>
      <c r="K36" s="14" t="s">
        <v>175</v>
      </c>
      <c r="L36" s="14">
        <v>28</v>
      </c>
      <c r="M36" s="14" t="s">
        <v>175</v>
      </c>
      <c r="N36" s="14">
        <v>28</v>
      </c>
    </row>
    <row r="37" spans="1:14" ht="25.5">
      <c r="A37" s="20" t="s">
        <v>55</v>
      </c>
      <c r="B37" s="14" t="s">
        <v>139</v>
      </c>
      <c r="C37" s="14" t="s">
        <v>145</v>
      </c>
      <c r="D37" s="14" t="s">
        <v>51</v>
      </c>
      <c r="E37" s="14" t="s">
        <v>163</v>
      </c>
      <c r="F37" s="14" t="s">
        <v>57</v>
      </c>
      <c r="G37" s="14" t="s">
        <v>72</v>
      </c>
      <c r="H37" s="14" t="s">
        <v>30</v>
      </c>
      <c r="I37" s="14" t="s">
        <v>137</v>
      </c>
      <c r="J37" s="19" t="s">
        <v>168</v>
      </c>
      <c r="K37" s="14" t="s">
        <v>175</v>
      </c>
      <c r="L37" s="14">
        <v>29</v>
      </c>
      <c r="M37" s="14" t="s">
        <v>175</v>
      </c>
      <c r="N37" s="14">
        <v>29</v>
      </c>
    </row>
    <row r="38" spans="1:14" ht="25.5">
      <c r="A38" s="20" t="s">
        <v>55</v>
      </c>
      <c r="B38" s="14" t="s">
        <v>139</v>
      </c>
      <c r="C38" s="14" t="s">
        <v>146</v>
      </c>
      <c r="D38" s="14" t="s">
        <v>51</v>
      </c>
      <c r="E38" s="14" t="s">
        <v>163</v>
      </c>
      <c r="F38" s="14" t="s">
        <v>57</v>
      </c>
      <c r="G38" s="14" t="s">
        <v>72</v>
      </c>
      <c r="H38" s="14" t="s">
        <v>30</v>
      </c>
      <c r="I38" s="14" t="s">
        <v>137</v>
      </c>
      <c r="J38" s="19" t="s">
        <v>168</v>
      </c>
      <c r="K38" s="14" t="s">
        <v>175</v>
      </c>
      <c r="L38" s="14">
        <v>30</v>
      </c>
      <c r="M38" s="14" t="s">
        <v>175</v>
      </c>
      <c r="N38" s="14">
        <v>30</v>
      </c>
    </row>
    <row r="39" spans="1:14" ht="25.5">
      <c r="A39" s="20" t="s">
        <v>55</v>
      </c>
      <c r="B39" s="14" t="s">
        <v>139</v>
      </c>
      <c r="C39" s="14" t="s">
        <v>147</v>
      </c>
      <c r="D39" s="14" t="s">
        <v>51</v>
      </c>
      <c r="E39" s="14" t="s">
        <v>163</v>
      </c>
      <c r="F39" s="14" t="s">
        <v>57</v>
      </c>
      <c r="G39" s="14" t="s">
        <v>72</v>
      </c>
      <c r="H39" s="14" t="s">
        <v>30</v>
      </c>
      <c r="I39" s="14" t="s">
        <v>137</v>
      </c>
      <c r="J39" s="19" t="s">
        <v>168</v>
      </c>
      <c r="K39" s="14" t="s">
        <v>175</v>
      </c>
      <c r="L39" s="14">
        <v>31</v>
      </c>
      <c r="M39" s="14" t="s">
        <v>175</v>
      </c>
      <c r="N39" s="14">
        <v>31</v>
      </c>
    </row>
    <row r="40" spans="1:14">
      <c r="A40" s="20" t="s">
        <v>55</v>
      </c>
      <c r="B40" s="14" t="s">
        <v>139</v>
      </c>
      <c r="C40" s="14" t="s">
        <v>144</v>
      </c>
      <c r="D40" s="14" t="s">
        <v>51</v>
      </c>
      <c r="E40" s="14" t="s">
        <v>163</v>
      </c>
      <c r="F40" s="14" t="s">
        <v>32</v>
      </c>
      <c r="G40" s="14" t="s">
        <v>71</v>
      </c>
      <c r="H40" s="14" t="s">
        <v>30</v>
      </c>
    </row>
    <row r="41" spans="1:14">
      <c r="A41" s="20" t="s">
        <v>55</v>
      </c>
      <c r="B41" s="14" t="s">
        <v>139</v>
      </c>
      <c r="C41" s="14" t="s">
        <v>145</v>
      </c>
      <c r="D41" s="14" t="s">
        <v>51</v>
      </c>
      <c r="E41" s="14" t="s">
        <v>163</v>
      </c>
      <c r="F41" s="14" t="s">
        <v>32</v>
      </c>
      <c r="G41" s="14" t="s">
        <v>71</v>
      </c>
      <c r="H41" s="14" t="s">
        <v>30</v>
      </c>
    </row>
    <row r="42" spans="1:14">
      <c r="A42" s="20" t="s">
        <v>55</v>
      </c>
      <c r="B42" s="14" t="s">
        <v>139</v>
      </c>
      <c r="C42" s="14" t="s">
        <v>146</v>
      </c>
      <c r="D42" s="14" t="s">
        <v>51</v>
      </c>
      <c r="E42" s="14" t="s">
        <v>163</v>
      </c>
      <c r="F42" s="14" t="s">
        <v>32</v>
      </c>
      <c r="G42" s="14" t="s">
        <v>71</v>
      </c>
      <c r="H42" s="14" t="s">
        <v>30</v>
      </c>
    </row>
    <row r="43" spans="1:14">
      <c r="A43" s="20" t="s">
        <v>55</v>
      </c>
      <c r="B43" s="14" t="s">
        <v>139</v>
      </c>
      <c r="C43" s="14" t="s">
        <v>147</v>
      </c>
      <c r="D43" s="14" t="s">
        <v>51</v>
      </c>
      <c r="E43" s="14" t="s">
        <v>163</v>
      </c>
      <c r="F43" s="14" t="s">
        <v>32</v>
      </c>
      <c r="G43" s="14" t="s">
        <v>71</v>
      </c>
      <c r="H43" s="14" t="s">
        <v>30</v>
      </c>
    </row>
    <row r="44" spans="1:14" ht="25.5">
      <c r="A44" s="20" t="s">
        <v>55</v>
      </c>
      <c r="B44" s="14" t="s">
        <v>139</v>
      </c>
      <c r="C44" s="14" t="s">
        <v>144</v>
      </c>
      <c r="D44" s="14" t="s">
        <v>51</v>
      </c>
      <c r="E44" s="14" t="s">
        <v>163</v>
      </c>
      <c r="F44" s="14" t="s">
        <v>31</v>
      </c>
      <c r="G44" s="14" t="s">
        <v>70</v>
      </c>
      <c r="H44" s="14" t="s">
        <v>30</v>
      </c>
    </row>
    <row r="45" spans="1:14" ht="25.5">
      <c r="A45" s="20" t="s">
        <v>55</v>
      </c>
      <c r="B45" s="14" t="s">
        <v>139</v>
      </c>
      <c r="C45" s="14" t="s">
        <v>145</v>
      </c>
      <c r="D45" s="14" t="s">
        <v>51</v>
      </c>
      <c r="E45" s="14" t="s">
        <v>163</v>
      </c>
      <c r="F45" s="14" t="s">
        <v>31</v>
      </c>
      <c r="G45" s="14" t="s">
        <v>70</v>
      </c>
      <c r="H45" s="14" t="s">
        <v>30</v>
      </c>
    </row>
    <row r="46" spans="1:14" ht="25.5">
      <c r="A46" s="20" t="s">
        <v>55</v>
      </c>
      <c r="B46" s="14" t="s">
        <v>139</v>
      </c>
      <c r="C46" s="14" t="s">
        <v>146</v>
      </c>
      <c r="D46" s="14" t="s">
        <v>51</v>
      </c>
      <c r="E46" s="14" t="s">
        <v>163</v>
      </c>
      <c r="F46" s="14" t="s">
        <v>31</v>
      </c>
      <c r="G46" s="14" t="s">
        <v>70</v>
      </c>
      <c r="H46" s="14" t="s">
        <v>30</v>
      </c>
    </row>
    <row r="47" spans="1:14" ht="25.5">
      <c r="A47" s="20" t="s">
        <v>55</v>
      </c>
      <c r="B47" s="14" t="s">
        <v>139</v>
      </c>
      <c r="C47" s="14" t="s">
        <v>147</v>
      </c>
      <c r="D47" s="14" t="s">
        <v>51</v>
      </c>
      <c r="E47" s="14" t="s">
        <v>163</v>
      </c>
      <c r="F47" s="14" t="s">
        <v>31</v>
      </c>
      <c r="G47" s="14" t="s">
        <v>70</v>
      </c>
      <c r="H47" s="14" t="s">
        <v>30</v>
      </c>
    </row>
    <row r="48" spans="1:14" ht="25.5">
      <c r="A48" s="20" t="s">
        <v>55</v>
      </c>
      <c r="B48" s="14" t="s">
        <v>39</v>
      </c>
      <c r="C48" s="14" t="s">
        <v>53</v>
      </c>
      <c r="D48" s="14" t="s">
        <v>52</v>
      </c>
      <c r="E48" s="14" t="s">
        <v>164</v>
      </c>
      <c r="F48" s="14" t="s">
        <v>32</v>
      </c>
      <c r="G48" s="14" t="s">
        <v>56</v>
      </c>
      <c r="H48" s="14" t="s">
        <v>42</v>
      </c>
    </row>
    <row r="49" spans="1:14" ht="25.5">
      <c r="A49" s="20" t="s">
        <v>55</v>
      </c>
      <c r="B49" s="14" t="s">
        <v>39</v>
      </c>
      <c r="C49" s="14" t="s">
        <v>53</v>
      </c>
      <c r="D49" s="14" t="s">
        <v>52</v>
      </c>
      <c r="E49" s="14" t="s">
        <v>164</v>
      </c>
      <c r="F49" s="14" t="s">
        <v>57</v>
      </c>
      <c r="G49" s="14" t="s">
        <v>59</v>
      </c>
      <c r="H49" s="14" t="s">
        <v>42</v>
      </c>
      <c r="I49" s="14" t="s">
        <v>137</v>
      </c>
      <c r="J49" s="19" t="s">
        <v>168</v>
      </c>
      <c r="K49" s="14" t="s">
        <v>175</v>
      </c>
      <c r="L49" s="14">
        <v>32</v>
      </c>
      <c r="M49" s="14" t="s">
        <v>175</v>
      </c>
      <c r="N49" s="14">
        <v>32</v>
      </c>
    </row>
    <row r="50" spans="1:14" ht="25.5">
      <c r="A50" s="20" t="s">
        <v>55</v>
      </c>
      <c r="B50" s="14" t="s">
        <v>39</v>
      </c>
      <c r="C50" s="14" t="s">
        <v>60</v>
      </c>
      <c r="D50" s="14" t="s">
        <v>52</v>
      </c>
      <c r="E50" s="14" t="s">
        <v>164</v>
      </c>
      <c r="F50" s="14" t="s">
        <v>32</v>
      </c>
      <c r="G50" s="14" t="s">
        <v>61</v>
      </c>
      <c r="H50" s="14" t="s">
        <v>42</v>
      </c>
    </row>
    <row r="51" spans="1:14" ht="25.5">
      <c r="A51" s="20" t="s">
        <v>55</v>
      </c>
      <c r="B51" s="14" t="s">
        <v>39</v>
      </c>
      <c r="C51" s="14" t="s">
        <v>60</v>
      </c>
      <c r="D51" s="14" t="s">
        <v>52</v>
      </c>
      <c r="E51" s="14" t="s">
        <v>164</v>
      </c>
      <c r="F51" s="14" t="s">
        <v>57</v>
      </c>
      <c r="G51" s="14" t="s">
        <v>62</v>
      </c>
      <c r="H51" s="14" t="s">
        <v>42</v>
      </c>
    </row>
    <row r="52" spans="1:14">
      <c r="A52" s="20" t="s">
        <v>55</v>
      </c>
      <c r="B52" s="14" t="s">
        <v>24</v>
      </c>
      <c r="C52" s="14" t="s">
        <v>151</v>
      </c>
      <c r="D52" s="14" t="s">
        <v>63</v>
      </c>
      <c r="E52" s="14" t="s">
        <v>163</v>
      </c>
      <c r="F52" s="14" t="s">
        <v>32</v>
      </c>
      <c r="G52" s="14" t="s">
        <v>64</v>
      </c>
      <c r="H52" s="14" t="s">
        <v>42</v>
      </c>
    </row>
    <row r="53" spans="1:14">
      <c r="A53" s="20" t="s">
        <v>55</v>
      </c>
      <c r="B53" s="14" t="s">
        <v>24</v>
      </c>
      <c r="C53" s="14" t="s">
        <v>149</v>
      </c>
      <c r="D53" s="14" t="s">
        <v>63</v>
      </c>
      <c r="E53" s="14" t="s">
        <v>163</v>
      </c>
      <c r="F53" s="14" t="s">
        <v>32</v>
      </c>
      <c r="G53" s="14" t="s">
        <v>64</v>
      </c>
      <c r="H53" s="14" t="s">
        <v>42</v>
      </c>
    </row>
    <row r="54" spans="1:14">
      <c r="A54" s="20" t="s">
        <v>55</v>
      </c>
      <c r="B54" s="14" t="s">
        <v>24</v>
      </c>
      <c r="C54" s="14" t="s">
        <v>150</v>
      </c>
      <c r="D54" s="14" t="s">
        <v>63</v>
      </c>
      <c r="E54" s="14" t="s">
        <v>163</v>
      </c>
      <c r="F54" s="14" t="s">
        <v>32</v>
      </c>
      <c r="G54" s="14" t="s">
        <v>64</v>
      </c>
      <c r="H54" s="14" t="s">
        <v>42</v>
      </c>
    </row>
    <row r="55" spans="1:14" ht="38.25">
      <c r="A55" s="20" t="s">
        <v>55</v>
      </c>
      <c r="B55" s="14" t="s">
        <v>24</v>
      </c>
      <c r="C55" s="14" t="s">
        <v>151</v>
      </c>
      <c r="D55" s="14" t="s">
        <v>63</v>
      </c>
      <c r="E55" s="14" t="s">
        <v>163</v>
      </c>
      <c r="F55" s="14" t="s">
        <v>65</v>
      </c>
      <c r="G55" s="14" t="s">
        <v>66</v>
      </c>
      <c r="H55" s="14" t="s">
        <v>42</v>
      </c>
      <c r="J55" s="19" t="s">
        <v>169</v>
      </c>
      <c r="K55" s="14" t="s">
        <v>175</v>
      </c>
      <c r="L55" s="14">
        <v>33</v>
      </c>
      <c r="M55" s="14" t="s">
        <v>175</v>
      </c>
      <c r="N55" s="14">
        <v>33</v>
      </c>
    </row>
    <row r="56" spans="1:14" ht="38.25">
      <c r="A56" s="20" t="s">
        <v>55</v>
      </c>
      <c r="B56" s="14" t="s">
        <v>24</v>
      </c>
      <c r="C56" s="14" t="s">
        <v>149</v>
      </c>
      <c r="D56" s="14" t="s">
        <v>63</v>
      </c>
      <c r="E56" s="14" t="s">
        <v>163</v>
      </c>
      <c r="F56" s="14" t="s">
        <v>65</v>
      </c>
      <c r="G56" s="14" t="s">
        <v>66</v>
      </c>
      <c r="H56" s="14" t="s">
        <v>42</v>
      </c>
      <c r="J56" s="19" t="s">
        <v>169</v>
      </c>
      <c r="K56" s="14" t="s">
        <v>175</v>
      </c>
      <c r="L56" s="14">
        <v>34</v>
      </c>
      <c r="M56" s="14" t="s">
        <v>175</v>
      </c>
      <c r="N56" s="14">
        <v>34</v>
      </c>
    </row>
    <row r="57" spans="1:14" ht="38.25">
      <c r="A57" s="20" t="s">
        <v>55</v>
      </c>
      <c r="B57" s="14" t="s">
        <v>24</v>
      </c>
      <c r="C57" s="14" t="s">
        <v>150</v>
      </c>
      <c r="D57" s="14" t="s">
        <v>63</v>
      </c>
      <c r="E57" s="14" t="s">
        <v>163</v>
      </c>
      <c r="F57" s="14" t="s">
        <v>65</v>
      </c>
      <c r="G57" s="14" t="s">
        <v>66</v>
      </c>
      <c r="H57" s="14" t="s">
        <v>42</v>
      </c>
      <c r="I57" s="14" t="s">
        <v>137</v>
      </c>
      <c r="J57" s="19" t="s">
        <v>169</v>
      </c>
      <c r="K57" s="14" t="s">
        <v>175</v>
      </c>
      <c r="L57" s="14">
        <v>35</v>
      </c>
      <c r="M57" s="14" t="s">
        <v>175</v>
      </c>
      <c r="N57" s="14">
        <v>35</v>
      </c>
    </row>
    <row r="58" spans="1:14" ht="25.5">
      <c r="A58" s="20" t="s">
        <v>55</v>
      </c>
      <c r="B58" s="14" t="s">
        <v>34</v>
      </c>
      <c r="C58" s="14" t="s">
        <v>152</v>
      </c>
      <c r="D58" s="14" t="s">
        <v>51</v>
      </c>
      <c r="E58" s="14" t="s">
        <v>163</v>
      </c>
      <c r="F58" s="14" t="s">
        <v>33</v>
      </c>
      <c r="G58" s="14" t="s">
        <v>67</v>
      </c>
      <c r="H58" s="14" t="s">
        <v>45</v>
      </c>
      <c r="J58" s="19"/>
    </row>
    <row r="59" spans="1:14" ht="25.5">
      <c r="A59" s="20" t="s">
        <v>55</v>
      </c>
      <c r="B59" s="14" t="s">
        <v>34</v>
      </c>
      <c r="C59" s="14" t="s">
        <v>153</v>
      </c>
      <c r="D59" s="14" t="s">
        <v>51</v>
      </c>
      <c r="E59" s="14" t="s">
        <v>163</v>
      </c>
      <c r="F59" s="14" t="s">
        <v>33</v>
      </c>
      <c r="G59" s="14" t="s">
        <v>67</v>
      </c>
      <c r="H59" s="14" t="s">
        <v>45</v>
      </c>
    </row>
    <row r="60" spans="1:14" ht="25.5">
      <c r="A60" s="20" t="s">
        <v>55</v>
      </c>
      <c r="B60" s="14" t="s">
        <v>34</v>
      </c>
      <c r="C60" s="14" t="s">
        <v>154</v>
      </c>
      <c r="D60" s="14" t="s">
        <v>51</v>
      </c>
      <c r="E60" s="14" t="s">
        <v>163</v>
      </c>
      <c r="F60" s="14" t="s">
        <v>33</v>
      </c>
      <c r="G60" s="14" t="s">
        <v>67</v>
      </c>
      <c r="H60" s="14" t="s">
        <v>45</v>
      </c>
    </row>
    <row r="61" spans="1:14" ht="25.5">
      <c r="A61" s="20" t="s">
        <v>55</v>
      </c>
      <c r="B61" s="14" t="s">
        <v>34</v>
      </c>
      <c r="C61" s="14" t="s">
        <v>155</v>
      </c>
      <c r="D61" s="14" t="s">
        <v>51</v>
      </c>
      <c r="E61" s="14" t="s">
        <v>163</v>
      </c>
      <c r="F61" s="14" t="s">
        <v>33</v>
      </c>
      <c r="G61" s="14" t="s">
        <v>67</v>
      </c>
      <c r="H61" s="14" t="s">
        <v>45</v>
      </c>
      <c r="I61" s="14" t="s">
        <v>137</v>
      </c>
      <c r="J61" s="19" t="s">
        <v>170</v>
      </c>
      <c r="K61" s="14" t="s">
        <v>175</v>
      </c>
      <c r="L61" s="14">
        <v>36</v>
      </c>
      <c r="M61" s="14" t="s">
        <v>175</v>
      </c>
      <c r="N61" s="14">
        <v>36</v>
      </c>
    </row>
    <row r="62" spans="1:14" ht="25.5">
      <c r="A62" s="20" t="s">
        <v>55</v>
      </c>
      <c r="B62" s="14" t="s">
        <v>34</v>
      </c>
      <c r="C62" s="14" t="s">
        <v>156</v>
      </c>
      <c r="D62" s="14" t="s">
        <v>51</v>
      </c>
      <c r="E62" s="14" t="s">
        <v>163</v>
      </c>
      <c r="F62" s="14" t="s">
        <v>33</v>
      </c>
      <c r="G62" s="14" t="s">
        <v>67</v>
      </c>
      <c r="H62" s="14" t="s">
        <v>45</v>
      </c>
    </row>
    <row r="63" spans="1:14" ht="25.5">
      <c r="A63" s="20" t="s">
        <v>55</v>
      </c>
      <c r="B63" s="14" t="s">
        <v>34</v>
      </c>
      <c r="C63" s="14" t="s">
        <v>157</v>
      </c>
      <c r="D63" s="14" t="s">
        <v>158</v>
      </c>
      <c r="E63" s="14" t="s">
        <v>164</v>
      </c>
      <c r="F63" s="14" t="s">
        <v>33</v>
      </c>
      <c r="G63" s="14" t="s">
        <v>171</v>
      </c>
      <c r="H63" s="14" t="s">
        <v>45</v>
      </c>
      <c r="J63" s="19"/>
    </row>
    <row r="64" spans="1:14" ht="25.5">
      <c r="A64" s="20" t="s">
        <v>55</v>
      </c>
      <c r="B64" s="14" t="s">
        <v>68</v>
      </c>
      <c r="C64" s="14" t="s">
        <v>95</v>
      </c>
      <c r="D64" s="14" t="s">
        <v>63</v>
      </c>
      <c r="E64" s="14" t="s">
        <v>164</v>
      </c>
      <c r="F64" s="14" t="s">
        <v>32</v>
      </c>
      <c r="G64" s="14" t="s">
        <v>85</v>
      </c>
      <c r="H64" s="14" t="s">
        <v>82</v>
      </c>
    </row>
    <row r="65" spans="1:14" ht="38.25">
      <c r="A65" s="20" t="s">
        <v>55</v>
      </c>
      <c r="B65" s="14" t="s">
        <v>26</v>
      </c>
      <c r="C65" s="18" t="s">
        <v>159</v>
      </c>
      <c r="D65" s="14" t="s">
        <v>63</v>
      </c>
      <c r="E65" s="14" t="s">
        <v>163</v>
      </c>
      <c r="F65" s="14" t="s">
        <v>84</v>
      </c>
      <c r="G65" s="14" t="s">
        <v>83</v>
      </c>
      <c r="H65" s="14" t="s">
        <v>78</v>
      </c>
      <c r="I65" s="14" t="s">
        <v>137</v>
      </c>
      <c r="J65" s="19" t="s">
        <v>169</v>
      </c>
      <c r="K65" s="14" t="s">
        <v>172</v>
      </c>
      <c r="L65" s="14">
        <v>37</v>
      </c>
      <c r="M65" s="14" t="s">
        <v>172</v>
      </c>
      <c r="N65" s="14">
        <v>37</v>
      </c>
    </row>
    <row r="66" spans="1:14" ht="38.25">
      <c r="A66" s="20" t="s">
        <v>55</v>
      </c>
      <c r="C66" s="14" t="s">
        <v>224</v>
      </c>
      <c r="D66" s="14" t="s">
        <v>225</v>
      </c>
      <c r="E66" s="14" t="s">
        <v>161</v>
      </c>
      <c r="F66" s="14" t="s">
        <v>65</v>
      </c>
      <c r="G66" s="14" t="s">
        <v>66</v>
      </c>
      <c r="H66" s="14" t="s">
        <v>226</v>
      </c>
      <c r="J66" s="19" t="s">
        <v>169</v>
      </c>
      <c r="K66" s="14" t="s">
        <v>175</v>
      </c>
      <c r="L66" s="14">
        <v>38</v>
      </c>
      <c r="M66" s="14" t="s">
        <v>175</v>
      </c>
      <c r="N66" s="14">
        <v>38</v>
      </c>
    </row>
  </sheetData>
  <autoFilter ref="A3:R66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42"/>
  <sheetViews>
    <sheetView workbookViewId="0"/>
  </sheetViews>
  <sheetFormatPr defaultRowHeight="15"/>
  <cols>
    <col min="1" max="1" width="9.140625" style="7"/>
    <col min="2" max="2" width="9.5703125" style="7" bestFit="1" customWidth="1"/>
    <col min="3" max="4" width="9.140625" style="7"/>
    <col min="5" max="6" width="10.5703125" style="7" customWidth="1"/>
    <col min="7" max="9" width="9.140625" style="7"/>
    <col min="10" max="10" width="9.140625" style="49"/>
    <col min="11" max="13" width="9.140625" style="7"/>
    <col min="14" max="14" width="9.140625" style="71"/>
    <col min="15" max="15" width="9.140625" style="73"/>
    <col min="16" max="16" width="9" style="73" bestFit="1" customWidth="1"/>
    <col min="17" max="16384" width="9.140625" style="7"/>
  </cols>
  <sheetData>
    <row r="1" spans="1:18" ht="75">
      <c r="A1" s="8" t="s">
        <v>86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  <c r="H1" s="8" t="s">
        <v>304</v>
      </c>
      <c r="I1" s="8" t="s">
        <v>305</v>
      </c>
      <c r="J1" s="50" t="s">
        <v>306</v>
      </c>
      <c r="K1" s="8" t="s">
        <v>323</v>
      </c>
      <c r="L1" s="8" t="s">
        <v>324</v>
      </c>
      <c r="M1" s="8" t="s">
        <v>318</v>
      </c>
      <c r="N1" s="70" t="s">
        <v>370</v>
      </c>
      <c r="O1" s="68" t="s">
        <v>371</v>
      </c>
      <c r="P1" s="68" t="s">
        <v>372</v>
      </c>
    </row>
    <row r="2" spans="1:18" s="8" customFormat="1">
      <c r="A2" s="7">
        <v>1985</v>
      </c>
      <c r="B2" s="7">
        <v>4375800</v>
      </c>
      <c r="C2" s="7">
        <v>308200</v>
      </c>
      <c r="D2" s="7">
        <v>484000</v>
      </c>
      <c r="E2" s="52">
        <v>0.11060834676027299</v>
      </c>
      <c r="F2" s="54"/>
      <c r="G2" s="7"/>
      <c r="H2" s="7"/>
      <c r="I2" s="52"/>
      <c r="J2" s="49">
        <v>385000</v>
      </c>
      <c r="K2" s="60">
        <v>43.4</v>
      </c>
      <c r="L2" s="52">
        <v>9.302325581395321E-3</v>
      </c>
      <c r="M2" s="61">
        <v>15385</v>
      </c>
      <c r="N2" s="71"/>
      <c r="O2" s="69"/>
      <c r="P2" s="69"/>
      <c r="R2" s="7"/>
    </row>
    <row r="3" spans="1:18">
      <c r="A3" s="7">
        <v>1986</v>
      </c>
      <c r="B3" s="7">
        <v>4414200</v>
      </c>
      <c r="C3" s="7">
        <v>46100</v>
      </c>
      <c r="D3" s="7">
        <v>266400</v>
      </c>
      <c r="E3" s="52">
        <v>6.0350686311721802E-2</v>
      </c>
      <c r="F3" s="54">
        <v>-5.0257660448551192E-2</v>
      </c>
      <c r="G3" s="7">
        <v>-217600</v>
      </c>
      <c r="H3" s="7">
        <v>7700</v>
      </c>
      <c r="I3" s="52">
        <v>1.7443704408499842E-3</v>
      </c>
      <c r="J3" s="49">
        <v>256000</v>
      </c>
      <c r="K3" s="60">
        <v>51.2</v>
      </c>
      <c r="L3" s="52">
        <v>0.17972350230414746</v>
      </c>
      <c r="M3" s="61">
        <v>16250.25</v>
      </c>
      <c r="O3" s="69"/>
      <c r="P3" s="69"/>
    </row>
    <row r="4" spans="1:18">
      <c r="A4" s="7">
        <v>1987</v>
      </c>
      <c r="B4" s="7">
        <v>4420400</v>
      </c>
      <c r="C4" s="7">
        <v>247300</v>
      </c>
      <c r="D4" s="7">
        <v>241100</v>
      </c>
      <c r="E4" s="52">
        <v>5.4542575031518901E-2</v>
      </c>
      <c r="F4" s="54">
        <v>-5.8081112802029003E-3</v>
      </c>
      <c r="G4" s="7">
        <v>-25300</v>
      </c>
      <c r="H4" s="7">
        <v>3600</v>
      </c>
      <c r="I4" s="52">
        <v>8.1440593611437876E-4</v>
      </c>
      <c r="J4" s="49">
        <v>269000</v>
      </c>
      <c r="K4" s="60">
        <v>65.400000000000006</v>
      </c>
      <c r="L4" s="52">
        <v>0.27734375</v>
      </c>
      <c r="M4" s="61">
        <v>22160</v>
      </c>
      <c r="N4" s="72">
        <f>AVERAGE($G$3:$G3)</f>
        <v>-217600</v>
      </c>
      <c r="O4" s="80">
        <f t="shared" ref="O4:O36" si="0">C4-N4-0</f>
        <v>464900</v>
      </c>
      <c r="P4" s="81">
        <f>ABS(J4-O4)</f>
        <v>195900</v>
      </c>
    </row>
    <row r="5" spans="1:18">
      <c r="A5" s="7">
        <v>1988</v>
      </c>
      <c r="B5" s="7">
        <v>4657400</v>
      </c>
      <c r="C5" s="7">
        <v>247100</v>
      </c>
      <c r="D5" s="7">
        <v>123500</v>
      </c>
      <c r="E5" s="52">
        <v>2.6516940444707902E-2</v>
      </c>
      <c r="F5" s="54">
        <v>-2.8025634586811E-2</v>
      </c>
      <c r="G5" s="7">
        <v>-117600</v>
      </c>
      <c r="H5" s="7">
        <v>10700</v>
      </c>
      <c r="I5" s="52">
        <v>2.297419160905226E-3</v>
      </c>
      <c r="J5" s="49">
        <v>354000</v>
      </c>
      <c r="K5" s="60">
        <v>83.1</v>
      </c>
      <c r="L5" s="52">
        <v>0.27064220183486221</v>
      </c>
      <c r="M5" s="61">
        <v>30121.25</v>
      </c>
      <c r="N5" s="72">
        <f>AVERAGE($G$3:$G4)</f>
        <v>-121450</v>
      </c>
      <c r="O5" s="80">
        <f t="shared" si="0"/>
        <v>368550</v>
      </c>
      <c r="P5" s="81">
        <f t="shared" ref="P5:P36" si="1">ABS(J5-O5)</f>
        <v>14550</v>
      </c>
    </row>
    <row r="6" spans="1:18">
      <c r="A6" s="7">
        <v>1989</v>
      </c>
      <c r="B6" s="7">
        <v>4896800</v>
      </c>
      <c r="C6" s="7">
        <v>269200</v>
      </c>
      <c r="D6" s="7">
        <v>261100</v>
      </c>
      <c r="E6" s="52">
        <v>5.3320534527301802E-2</v>
      </c>
      <c r="F6" s="54">
        <v>2.68035940825939E-2</v>
      </c>
      <c r="G6" s="7">
        <v>137600</v>
      </c>
      <c r="H6" s="7">
        <v>29600</v>
      </c>
      <c r="I6" s="52">
        <v>6.044763927462833E-3</v>
      </c>
      <c r="J6" s="49">
        <v>102000</v>
      </c>
      <c r="K6" s="60">
        <v>136.4</v>
      </c>
      <c r="L6" s="52">
        <v>0.64139590854392314</v>
      </c>
      <c r="M6" s="61">
        <v>26454.25</v>
      </c>
      <c r="N6" s="72">
        <f>AVERAGE($G$3:$G5)</f>
        <v>-120166.66666666667</v>
      </c>
      <c r="O6" s="80">
        <f t="shared" si="0"/>
        <v>389366.66666666669</v>
      </c>
      <c r="P6" s="81">
        <f t="shared" si="1"/>
        <v>287366.66666666669</v>
      </c>
    </row>
    <row r="7" spans="1:18">
      <c r="A7" s="7">
        <v>1990</v>
      </c>
      <c r="B7" s="7">
        <v>5078700</v>
      </c>
      <c r="C7" s="7">
        <v>200300</v>
      </c>
      <c r="D7" s="7">
        <v>308400</v>
      </c>
      <c r="E7" s="52">
        <v>6.0724202543497099E-2</v>
      </c>
      <c r="F7" s="54">
        <v>7.4036680161952972E-3</v>
      </c>
      <c r="G7" s="7">
        <v>47300</v>
      </c>
      <c r="H7" s="7">
        <v>18000</v>
      </c>
      <c r="I7" s="52">
        <v>3.5442140705298601E-3</v>
      </c>
      <c r="J7" s="49">
        <v>135000</v>
      </c>
      <c r="K7" s="60">
        <v>137.30000000000001</v>
      </c>
      <c r="L7" s="52">
        <v>6.5982404692082053E-3</v>
      </c>
      <c r="M7" s="61">
        <v>25088.75</v>
      </c>
      <c r="N7" s="72">
        <f>AVERAGE($G$3:$G6)</f>
        <v>-55725</v>
      </c>
      <c r="O7" s="80">
        <f t="shared" si="0"/>
        <v>256025</v>
      </c>
      <c r="P7" s="81">
        <f t="shared" si="1"/>
        <v>121025</v>
      </c>
    </row>
    <row r="8" spans="1:18">
      <c r="A8" s="7">
        <v>1991</v>
      </c>
      <c r="B8" s="7">
        <v>5522100</v>
      </c>
      <c r="C8" s="7">
        <v>458700</v>
      </c>
      <c r="D8" s="7">
        <v>505400</v>
      </c>
      <c r="E8" s="52">
        <v>9.1523155570030199E-2</v>
      </c>
      <c r="F8" s="54">
        <v>3.0798953026533099E-2</v>
      </c>
      <c r="G8" s="7">
        <v>197000</v>
      </c>
      <c r="H8" s="7">
        <v>22700</v>
      </c>
      <c r="I8" s="52">
        <v>4.1107549664077068E-3</v>
      </c>
      <c r="J8" s="49">
        <v>239000</v>
      </c>
      <c r="K8" s="60">
        <v>129.6</v>
      </c>
      <c r="L8" s="52">
        <v>-5.6081573197378165E-2</v>
      </c>
      <c r="M8" s="61">
        <v>38725.5</v>
      </c>
      <c r="N8" s="72">
        <f>AVERAGE($G$3:$G7)</f>
        <v>-35120</v>
      </c>
      <c r="O8" s="80">
        <f t="shared" si="0"/>
        <v>493820</v>
      </c>
      <c r="P8" s="81">
        <f t="shared" si="1"/>
        <v>254820</v>
      </c>
    </row>
    <row r="9" spans="1:18">
      <c r="A9" s="7">
        <v>1992</v>
      </c>
      <c r="B9" s="7">
        <v>6099100</v>
      </c>
      <c r="C9" s="7">
        <v>564600</v>
      </c>
      <c r="D9" s="7">
        <v>588700</v>
      </c>
      <c r="E9" s="52">
        <v>9.6522435545921298E-2</v>
      </c>
      <c r="F9" s="54">
        <v>4.9992799758910994E-3</v>
      </c>
      <c r="G9" s="7">
        <v>83300</v>
      </c>
      <c r="H9" s="7">
        <v>7300</v>
      </c>
      <c r="I9" s="52">
        <v>1.1968979029692906E-3</v>
      </c>
      <c r="J9" s="49">
        <v>474000</v>
      </c>
      <c r="K9" s="60">
        <v>136.80000000000001</v>
      </c>
      <c r="L9" s="52">
        <v>5.555555555555558E-2</v>
      </c>
      <c r="M9" s="61">
        <v>53785.75</v>
      </c>
      <c r="N9" s="72">
        <f>AVERAGE($G$3:$G8)</f>
        <v>3566.6666666666665</v>
      </c>
      <c r="O9" s="80">
        <f t="shared" si="0"/>
        <v>561033.33333333337</v>
      </c>
      <c r="P9" s="81">
        <f t="shared" si="1"/>
        <v>87033.333333333372</v>
      </c>
    </row>
    <row r="10" spans="1:18">
      <c r="A10" s="7">
        <v>1993</v>
      </c>
      <c r="B10" s="7">
        <v>6436100</v>
      </c>
      <c r="C10" s="7">
        <v>412800</v>
      </c>
      <c r="D10" s="7">
        <v>428900</v>
      </c>
      <c r="E10" s="52">
        <v>6.6639736294746399E-2</v>
      </c>
      <c r="F10" s="54">
        <v>-2.9882699251174899E-2</v>
      </c>
      <c r="G10" s="7">
        <v>-159800</v>
      </c>
      <c r="H10" s="7">
        <v>35400</v>
      </c>
      <c r="I10" s="52">
        <v>5.5002252917139265E-3</v>
      </c>
      <c r="J10" s="49">
        <v>537200</v>
      </c>
      <c r="K10" s="60">
        <v>149.9</v>
      </c>
      <c r="L10" s="52">
        <v>9.5760233918128712E-2</v>
      </c>
      <c r="M10" s="61">
        <v>56075.5</v>
      </c>
      <c r="N10" s="72">
        <f>AVERAGE($G$3:$G9)</f>
        <v>14957.142857142857</v>
      </c>
      <c r="O10" s="80">
        <f t="shared" si="0"/>
        <v>397842.85714285716</v>
      </c>
      <c r="P10" s="81">
        <f t="shared" si="1"/>
        <v>139357.14285714284</v>
      </c>
    </row>
    <row r="11" spans="1:18">
      <c r="A11" s="7">
        <v>1994</v>
      </c>
      <c r="B11" s="7">
        <v>6861200</v>
      </c>
      <c r="C11" s="7">
        <v>501800</v>
      </c>
      <c r="D11" s="7">
        <v>673300</v>
      </c>
      <c r="E11" s="52">
        <v>9.8131522536277799E-2</v>
      </c>
      <c r="F11" s="54">
        <v>3.14917862415314E-2</v>
      </c>
      <c r="G11" s="7">
        <v>244400</v>
      </c>
      <c r="H11" s="7">
        <v>30400</v>
      </c>
      <c r="I11" s="52">
        <v>4.4307118288346064E-3</v>
      </c>
      <c r="J11" s="49">
        <v>227000</v>
      </c>
      <c r="K11" s="60">
        <v>181.8</v>
      </c>
      <c r="L11" s="52">
        <v>0.21280853902601748</v>
      </c>
      <c r="M11" s="61">
        <v>35609</v>
      </c>
      <c r="N11" s="72">
        <f>AVERAGE($G$3:$G10)</f>
        <v>-6887.5</v>
      </c>
      <c r="O11" s="80">
        <f t="shared" si="0"/>
        <v>508687.5</v>
      </c>
      <c r="P11" s="81">
        <f t="shared" si="1"/>
        <v>281687.5</v>
      </c>
    </row>
    <row r="12" spans="1:18">
      <c r="A12" s="7">
        <v>1995</v>
      </c>
      <c r="B12" s="7">
        <v>7188600</v>
      </c>
      <c r="C12" s="7">
        <v>354500</v>
      </c>
      <c r="D12" s="7">
        <v>676800</v>
      </c>
      <c r="E12" s="52">
        <v>9.4149067997932406E-2</v>
      </c>
      <c r="F12" s="54">
        <v>-3.9824545383453924E-3</v>
      </c>
      <c r="G12" s="7">
        <v>3500</v>
      </c>
      <c r="H12" s="7">
        <v>12600</v>
      </c>
      <c r="I12" s="52">
        <v>1.7527752274434521E-3</v>
      </c>
      <c r="J12" s="49">
        <v>338400</v>
      </c>
      <c r="K12" s="60">
        <v>178.6</v>
      </c>
      <c r="L12" s="52">
        <v>-1.7601760176017667E-2</v>
      </c>
      <c r="M12" s="61">
        <v>19573.75</v>
      </c>
      <c r="N12" s="72">
        <f>AVERAGE($G$3:$G11)</f>
        <v>21033.333333333332</v>
      </c>
      <c r="O12" s="80">
        <f t="shared" si="0"/>
        <v>333466.66666666669</v>
      </c>
      <c r="P12" s="81">
        <f t="shared" si="1"/>
        <v>4933.3333333333139</v>
      </c>
    </row>
    <row r="13" spans="1:18">
      <c r="A13" s="7">
        <v>1996</v>
      </c>
      <c r="B13" s="7">
        <v>7387600</v>
      </c>
      <c r="C13" s="7">
        <v>268700</v>
      </c>
      <c r="D13" s="7">
        <v>824000</v>
      </c>
      <c r="E13" s="52">
        <v>0.111538253724575</v>
      </c>
      <c r="F13" s="54">
        <v>1.7389185726642595E-2</v>
      </c>
      <c r="G13" s="7">
        <v>147200</v>
      </c>
      <c r="H13" s="7">
        <v>-34900</v>
      </c>
      <c r="I13" s="52">
        <v>-4.7241323298500186E-3</v>
      </c>
      <c r="J13" s="49">
        <v>156400</v>
      </c>
      <c r="K13" s="60">
        <v>152.30000000000001</v>
      </c>
      <c r="L13" s="52">
        <v>-0.1472564389697647</v>
      </c>
      <c r="M13" s="61">
        <v>13523.75</v>
      </c>
      <c r="N13" s="72">
        <f>AVERAGE($G$3:$G12)</f>
        <v>19280</v>
      </c>
      <c r="O13" s="80">
        <f t="shared" si="0"/>
        <v>249420</v>
      </c>
      <c r="P13" s="81">
        <f t="shared" si="1"/>
        <v>93020</v>
      </c>
    </row>
    <row r="14" spans="1:18">
      <c r="A14" s="7">
        <v>1997</v>
      </c>
      <c r="B14" s="7">
        <v>7882100</v>
      </c>
      <c r="C14" s="7">
        <v>456100</v>
      </c>
      <c r="D14" s="7">
        <v>905100</v>
      </c>
      <c r="E14" s="52">
        <v>0.114829801023006</v>
      </c>
      <c r="F14" s="54">
        <v>3.291547298430994E-3</v>
      </c>
      <c r="G14" s="7">
        <v>81100</v>
      </c>
      <c r="H14" s="7">
        <v>61200</v>
      </c>
      <c r="I14" s="52">
        <v>7.7644282615039143E-3</v>
      </c>
      <c r="J14" s="49">
        <v>313800</v>
      </c>
      <c r="K14" s="60">
        <v>156.80000000000001</v>
      </c>
      <c r="L14" s="52">
        <v>2.9546946815495634E-2</v>
      </c>
      <c r="M14" s="61">
        <v>-10229.25</v>
      </c>
      <c r="N14" s="72">
        <f>AVERAGE($G$3:$G13)</f>
        <v>30909.090909090908</v>
      </c>
      <c r="O14" s="80">
        <f t="shared" si="0"/>
        <v>425190.90909090912</v>
      </c>
      <c r="P14" s="81">
        <f t="shared" si="1"/>
        <v>111390.90909090912</v>
      </c>
    </row>
    <row r="15" spans="1:18">
      <c r="A15" s="7">
        <v>1998</v>
      </c>
      <c r="B15" s="7">
        <v>8634100</v>
      </c>
      <c r="C15" s="7">
        <v>736700</v>
      </c>
      <c r="D15" s="7">
        <v>1373200</v>
      </c>
      <c r="E15" s="52">
        <v>0.159043788909912</v>
      </c>
      <c r="F15" s="54">
        <v>4.4213987886906003E-2</v>
      </c>
      <c r="G15" s="7">
        <v>468100</v>
      </c>
      <c r="H15" s="7">
        <v>14500</v>
      </c>
      <c r="I15" s="52">
        <v>1.6793875447354096E-3</v>
      </c>
      <c r="J15" s="49">
        <v>254100</v>
      </c>
      <c r="K15" s="60">
        <v>135.9</v>
      </c>
      <c r="L15" s="52">
        <v>-0.13329081632653061</v>
      </c>
      <c r="M15" s="61">
        <v>-266.5</v>
      </c>
      <c r="N15" s="72">
        <f>AVERAGE($G$3:$G14)</f>
        <v>35091.666666666664</v>
      </c>
      <c r="O15" s="80">
        <f t="shared" si="0"/>
        <v>701608.33333333337</v>
      </c>
      <c r="P15" s="81">
        <f t="shared" si="1"/>
        <v>447508.33333333337</v>
      </c>
    </row>
    <row r="16" spans="1:18">
      <c r="A16" s="7">
        <v>1999</v>
      </c>
      <c r="B16" s="7">
        <v>8988200</v>
      </c>
      <c r="C16" s="7">
        <v>427000</v>
      </c>
      <c r="D16" s="7">
        <v>1257200</v>
      </c>
      <c r="E16" s="52">
        <v>0.13987228274345401</v>
      </c>
      <c r="F16" s="54">
        <v>-1.9171506166457991E-2</v>
      </c>
      <c r="G16" s="7">
        <v>-116000</v>
      </c>
      <c r="H16" s="7">
        <v>41800</v>
      </c>
      <c r="I16" s="52">
        <v>4.6505418214992994E-3</v>
      </c>
      <c r="J16" s="49">
        <v>501200</v>
      </c>
      <c r="K16" s="60">
        <v>100</v>
      </c>
      <c r="L16" s="52">
        <v>-0.26416482707873434</v>
      </c>
      <c r="M16" s="61">
        <v>19598.75</v>
      </c>
      <c r="N16" s="72">
        <f>AVERAGE($G$3:$G15)</f>
        <v>68400</v>
      </c>
      <c r="O16" s="80">
        <f t="shared" si="0"/>
        <v>358600</v>
      </c>
      <c r="P16" s="81">
        <f t="shared" si="1"/>
        <v>142600</v>
      </c>
    </row>
    <row r="17" spans="1:16">
      <c r="A17" s="7">
        <v>2000</v>
      </c>
      <c r="B17" s="7">
        <v>9075400</v>
      </c>
      <c r="C17" s="7">
        <v>95600</v>
      </c>
      <c r="D17" s="7">
        <v>928400</v>
      </c>
      <c r="E17" s="52">
        <v>0.102298520505428</v>
      </c>
      <c r="F17" s="54">
        <v>-3.7573762238026012E-2</v>
      </c>
      <c r="G17" s="7">
        <v>-328800</v>
      </c>
      <c r="H17" s="7">
        <v>600</v>
      </c>
      <c r="I17" s="52">
        <v>6.6112788417039466E-5</v>
      </c>
      <c r="J17" s="49">
        <v>423800</v>
      </c>
      <c r="K17" s="60">
        <v>98.5</v>
      </c>
      <c r="L17" s="52">
        <v>-1.5000000000000013E-2</v>
      </c>
      <c r="M17" s="61">
        <v>16062</v>
      </c>
      <c r="N17" s="72">
        <f>AVERAGE($G$3:$G16)</f>
        <v>55228.571428571428</v>
      </c>
      <c r="O17" s="80">
        <f t="shared" si="0"/>
        <v>40371.428571428572</v>
      </c>
      <c r="P17" s="81">
        <f t="shared" si="1"/>
        <v>383428.57142857142</v>
      </c>
    </row>
    <row r="18" spans="1:16">
      <c r="A18" s="7">
        <v>2001</v>
      </c>
      <c r="B18" s="7">
        <v>9161700</v>
      </c>
      <c r="C18" s="7">
        <v>76200</v>
      </c>
      <c r="D18" s="7">
        <v>1012500</v>
      </c>
      <c r="E18" s="52">
        <v>0.11051442474126801</v>
      </c>
      <c r="F18" s="54">
        <v>8.2159042358400103E-3</v>
      </c>
      <c r="G18" s="7">
        <v>84100</v>
      </c>
      <c r="H18" s="7">
        <v>-10700</v>
      </c>
      <c r="I18" s="52">
        <v>-1.1679055197179563E-3</v>
      </c>
      <c r="J18" s="49">
        <v>2800</v>
      </c>
      <c r="K18" s="60">
        <v>101</v>
      </c>
      <c r="L18" s="52">
        <v>2.5380710659898442E-2</v>
      </c>
      <c r="M18" s="61">
        <v>102.75</v>
      </c>
      <c r="N18" s="72">
        <f>AVERAGE($G$3:$G17)</f>
        <v>29626.666666666668</v>
      </c>
      <c r="O18" s="80">
        <f t="shared" si="0"/>
        <v>46573.333333333328</v>
      </c>
      <c r="P18" s="81">
        <f t="shared" si="1"/>
        <v>43773.333333333328</v>
      </c>
    </row>
    <row r="19" spans="1:16">
      <c r="A19" s="7">
        <v>2002</v>
      </c>
      <c r="B19" s="7">
        <v>9286500</v>
      </c>
      <c r="C19" s="7">
        <v>165600</v>
      </c>
      <c r="D19" s="7">
        <v>1174500</v>
      </c>
      <c r="E19" s="52">
        <v>0.126473918557167</v>
      </c>
      <c r="F19" s="54">
        <v>1.5959493815898992E-2</v>
      </c>
      <c r="G19" s="7">
        <v>162000</v>
      </c>
      <c r="H19" s="7">
        <v>3400</v>
      </c>
      <c r="I19" s="52">
        <v>3.6612286652667851E-4</v>
      </c>
      <c r="J19" s="49">
        <v>200</v>
      </c>
      <c r="K19" s="60">
        <v>85.4</v>
      </c>
      <c r="L19" s="52">
        <v>-0.15445544554455437</v>
      </c>
      <c r="M19" s="61">
        <v>-3930.75</v>
      </c>
      <c r="N19" s="72">
        <f>AVERAGE($G$3:$G18)</f>
        <v>33031.25</v>
      </c>
      <c r="O19" s="80">
        <f t="shared" si="0"/>
        <v>132568.75</v>
      </c>
      <c r="P19" s="81">
        <f t="shared" si="1"/>
        <v>132368.75</v>
      </c>
    </row>
    <row r="20" spans="1:16">
      <c r="A20" s="7">
        <v>2003</v>
      </c>
      <c r="B20" s="7">
        <v>9539200</v>
      </c>
      <c r="C20" s="7">
        <v>298800</v>
      </c>
      <c r="D20" s="7">
        <v>1333800</v>
      </c>
      <c r="E20" s="52">
        <v>0.13982304930687001</v>
      </c>
      <c r="F20" s="54">
        <v>1.3349130749703009E-2</v>
      </c>
      <c r="G20" s="7">
        <v>159300</v>
      </c>
      <c r="H20" s="7">
        <v>22000</v>
      </c>
      <c r="I20" s="52">
        <v>2.3062730627306273E-3</v>
      </c>
      <c r="J20" s="49">
        <v>117500</v>
      </c>
      <c r="K20" s="60">
        <v>74.599999999999994</v>
      </c>
      <c r="L20" s="52">
        <v>-0.12646370023419218</v>
      </c>
      <c r="M20" s="61">
        <v>-3446.75</v>
      </c>
      <c r="N20" s="72">
        <f>AVERAGE($G$3:$G19)</f>
        <v>40617.647058823532</v>
      </c>
      <c r="O20" s="80">
        <f t="shared" si="0"/>
        <v>258182.35294117648</v>
      </c>
      <c r="P20" s="81">
        <f t="shared" si="1"/>
        <v>140682.35294117648</v>
      </c>
    </row>
    <row r="21" spans="1:16">
      <c r="A21" s="7">
        <v>2004</v>
      </c>
      <c r="B21" s="7">
        <v>9794900</v>
      </c>
      <c r="C21" s="7">
        <v>279500</v>
      </c>
      <c r="D21" s="7">
        <v>1239900</v>
      </c>
      <c r="E21" s="52">
        <v>0.12658628821373</v>
      </c>
      <c r="F21" s="54">
        <v>-1.3236761093140009E-2</v>
      </c>
      <c r="G21" s="7">
        <v>-93900</v>
      </c>
      <c r="H21" s="7">
        <v>0</v>
      </c>
      <c r="I21" s="52">
        <v>0</v>
      </c>
      <c r="J21" s="49">
        <v>373400</v>
      </c>
      <c r="K21" s="60">
        <v>78.099999999999994</v>
      </c>
      <c r="L21" s="52">
        <v>4.6916890080428875E-2</v>
      </c>
      <c r="M21" s="61">
        <v>17564.25</v>
      </c>
      <c r="N21" s="72">
        <f>AVERAGE($G$3:$G20)</f>
        <v>47211.111111111109</v>
      </c>
      <c r="O21" s="80">
        <f t="shared" si="0"/>
        <v>232288.88888888888</v>
      </c>
      <c r="P21" s="81">
        <f t="shared" si="1"/>
        <v>141111.11111111112</v>
      </c>
    </row>
    <row r="22" spans="1:16">
      <c r="A22" s="7">
        <v>2005</v>
      </c>
      <c r="B22" s="7">
        <v>9769700</v>
      </c>
      <c r="C22" s="7">
        <v>34100</v>
      </c>
      <c r="D22" s="7">
        <v>853800</v>
      </c>
      <c r="E22" s="52">
        <v>8.7392650544643402E-2</v>
      </c>
      <c r="F22" s="54">
        <v>-3.9193637669086595E-2</v>
      </c>
      <c r="G22" s="7">
        <v>-386100</v>
      </c>
      <c r="H22" s="7">
        <v>0</v>
      </c>
      <c r="I22" s="52">
        <v>0</v>
      </c>
      <c r="J22" s="49">
        <v>420200</v>
      </c>
      <c r="K22" s="60">
        <v>96.4</v>
      </c>
      <c r="L22" s="52">
        <v>0.23431498079385427</v>
      </c>
      <c r="M22" s="61">
        <v>28855.5</v>
      </c>
      <c r="N22" s="72">
        <f>AVERAGE($G$3:$G21)</f>
        <v>39784.210526315786</v>
      </c>
      <c r="O22" s="80">
        <f t="shared" si="0"/>
        <v>-5684.2105263157864</v>
      </c>
      <c r="P22" s="81">
        <f t="shared" si="1"/>
        <v>425884.21052631579</v>
      </c>
    </row>
    <row r="23" spans="1:16">
      <c r="A23" s="7">
        <v>2006</v>
      </c>
      <c r="B23" s="7">
        <v>9812800</v>
      </c>
      <c r="C23" s="7">
        <v>108200</v>
      </c>
      <c r="D23" s="7">
        <v>752800</v>
      </c>
      <c r="E23" s="52">
        <v>7.6716125011444106E-2</v>
      </c>
      <c r="F23" s="54">
        <v>-1.0676525533199296E-2</v>
      </c>
      <c r="G23" s="7">
        <v>-101000</v>
      </c>
      <c r="H23" s="7">
        <v>42100</v>
      </c>
      <c r="I23" s="52">
        <v>4.2903146910158157E-3</v>
      </c>
      <c r="J23" s="49">
        <v>167100</v>
      </c>
      <c r="K23" s="60">
        <v>117.4</v>
      </c>
      <c r="L23" s="52">
        <v>0.21784232365145217</v>
      </c>
      <c r="M23" s="61">
        <v>44510.5</v>
      </c>
      <c r="N23" s="72">
        <f>AVERAGE($G$3:$G22)</f>
        <v>18490</v>
      </c>
      <c r="O23" s="80">
        <f t="shared" si="0"/>
        <v>89710</v>
      </c>
      <c r="P23" s="81">
        <f t="shared" si="1"/>
        <v>77390</v>
      </c>
    </row>
    <row r="24" spans="1:16">
      <c r="A24" s="7">
        <v>2007</v>
      </c>
      <c r="B24" s="7">
        <v>10106700</v>
      </c>
      <c r="C24" s="7">
        <v>320000</v>
      </c>
      <c r="D24" s="7">
        <v>901100</v>
      </c>
      <c r="E24" s="52">
        <v>8.9158676564693506E-2</v>
      </c>
      <c r="F24" s="54">
        <v>1.2442551553249401E-2</v>
      </c>
      <c r="G24" s="7">
        <v>148300</v>
      </c>
      <c r="H24" s="7">
        <v>2000</v>
      </c>
      <c r="I24" s="52">
        <v>1.9788852939139383E-4</v>
      </c>
      <c r="J24" s="49">
        <v>169700</v>
      </c>
      <c r="K24" s="60">
        <v>131.9</v>
      </c>
      <c r="L24" s="52">
        <v>0.12350936967632031</v>
      </c>
      <c r="M24" s="61">
        <v>58925.25</v>
      </c>
      <c r="N24" s="72">
        <f>AVERAGE($G$3:$G23)</f>
        <v>12800</v>
      </c>
      <c r="O24" s="80">
        <f t="shared" si="0"/>
        <v>307200</v>
      </c>
      <c r="P24" s="81">
        <f t="shared" si="1"/>
        <v>137500</v>
      </c>
    </row>
    <row r="25" spans="1:16">
      <c r="A25" s="7">
        <v>2008</v>
      </c>
      <c r="B25" s="7">
        <v>10392300</v>
      </c>
      <c r="C25" s="7">
        <v>341100</v>
      </c>
      <c r="D25" s="7">
        <v>873000</v>
      </c>
      <c r="E25" s="52">
        <v>8.4004506468772902E-2</v>
      </c>
      <c r="F25" s="54">
        <v>-5.1541700959206044E-3</v>
      </c>
      <c r="G25" s="7">
        <v>-28100</v>
      </c>
      <c r="H25" s="7">
        <v>24100</v>
      </c>
      <c r="I25" s="52">
        <v>2.3190246624904976E-3</v>
      </c>
      <c r="J25" s="49">
        <v>345100</v>
      </c>
      <c r="K25" s="60">
        <v>155.5</v>
      </c>
      <c r="L25" s="52">
        <v>0.17892342683851403</v>
      </c>
      <c r="M25" s="61">
        <v>59159.75</v>
      </c>
      <c r="N25" s="72">
        <f>AVERAGE($G$3:$G24)</f>
        <v>18959.090909090908</v>
      </c>
      <c r="O25" s="80">
        <f t="shared" si="0"/>
        <v>322140.90909090912</v>
      </c>
      <c r="P25" s="81">
        <f t="shared" si="1"/>
        <v>22959.090909090883</v>
      </c>
    </row>
    <row r="26" spans="1:16">
      <c r="A26" s="7">
        <v>2009</v>
      </c>
      <c r="B26" s="7">
        <v>10529000</v>
      </c>
      <c r="C26" s="7">
        <v>151000</v>
      </c>
      <c r="D26" s="7">
        <v>1082800</v>
      </c>
      <c r="E26" s="52">
        <v>0.102839775383472</v>
      </c>
      <c r="F26" s="54">
        <v>1.8835268914699096E-2</v>
      </c>
      <c r="G26" s="7">
        <v>209800</v>
      </c>
      <c r="H26" s="7">
        <v>42200</v>
      </c>
      <c r="I26" s="52">
        <v>4.0079779656187675E-3</v>
      </c>
      <c r="J26" s="49">
        <v>-101000</v>
      </c>
      <c r="K26" s="60">
        <v>135.69999999999999</v>
      </c>
      <c r="L26" s="52">
        <v>-0.12733118971061097</v>
      </c>
      <c r="M26" s="61">
        <v>61487</v>
      </c>
      <c r="N26" s="72">
        <f>AVERAGE($G$3:$G25)</f>
        <v>16913.043478260868</v>
      </c>
      <c r="O26" s="80">
        <f t="shared" si="0"/>
        <v>134086.95652173914</v>
      </c>
      <c r="P26" s="81">
        <f t="shared" si="1"/>
        <v>235086.95652173914</v>
      </c>
    </row>
    <row r="27" spans="1:16">
      <c r="A27" s="7">
        <v>2010</v>
      </c>
      <c r="B27" s="7">
        <v>10689000</v>
      </c>
      <c r="C27" s="7">
        <v>124100</v>
      </c>
      <c r="D27" s="7">
        <v>859700</v>
      </c>
      <c r="E27" s="52">
        <v>8.0428481101989704E-2</v>
      </c>
      <c r="F27" s="54">
        <v>-2.2411294281482294E-2</v>
      </c>
      <c r="G27" s="7">
        <v>-223100</v>
      </c>
      <c r="H27" s="7">
        <v>8100</v>
      </c>
      <c r="I27" s="52">
        <v>7.5778838057816449E-4</v>
      </c>
      <c r="J27" s="49">
        <v>339100</v>
      </c>
      <c r="K27" s="60">
        <v>147.6</v>
      </c>
      <c r="L27" s="52">
        <v>8.7693441414885775E-2</v>
      </c>
      <c r="M27" s="61">
        <v>91509</v>
      </c>
      <c r="N27" s="72">
        <f>AVERAGE($G$3:$G26)</f>
        <v>24950</v>
      </c>
      <c r="O27" s="80">
        <f t="shared" si="0"/>
        <v>99150</v>
      </c>
      <c r="P27" s="81">
        <f t="shared" si="1"/>
        <v>239950</v>
      </c>
    </row>
    <row r="28" spans="1:16">
      <c r="A28" s="7">
        <v>2011</v>
      </c>
      <c r="B28" s="7">
        <v>10782100</v>
      </c>
      <c r="C28" s="7">
        <v>155200</v>
      </c>
      <c r="D28" s="7">
        <v>700300</v>
      </c>
      <c r="E28" s="52">
        <v>6.4950242638587993E-2</v>
      </c>
      <c r="F28" s="54">
        <v>-1.5478238463401711E-2</v>
      </c>
      <c r="G28" s="7">
        <v>-159400</v>
      </c>
      <c r="H28" s="7">
        <v>29200</v>
      </c>
      <c r="I28" s="52">
        <v>2.7081922816519972E-3</v>
      </c>
      <c r="J28" s="49">
        <v>285400</v>
      </c>
      <c r="K28" s="60">
        <v>169.9</v>
      </c>
      <c r="L28" s="52">
        <v>0.15108401084010858</v>
      </c>
      <c r="M28" s="61">
        <v>92630</v>
      </c>
      <c r="N28" s="72">
        <f>AVERAGE($G$3:$G27)</f>
        <v>15028</v>
      </c>
      <c r="O28" s="80">
        <f t="shared" si="0"/>
        <v>140172</v>
      </c>
      <c r="P28" s="81">
        <f t="shared" si="1"/>
        <v>145228</v>
      </c>
    </row>
    <row r="29" spans="1:16">
      <c r="A29" s="7">
        <v>2012</v>
      </c>
      <c r="B29" s="7">
        <v>10891100</v>
      </c>
      <c r="C29" s="7">
        <v>135700</v>
      </c>
      <c r="D29" s="7">
        <v>652400</v>
      </c>
      <c r="E29" s="52">
        <v>5.9902120381593697E-2</v>
      </c>
      <c r="F29" s="54">
        <v>-5.048122256994296E-3</v>
      </c>
      <c r="G29" s="7">
        <v>-47900</v>
      </c>
      <c r="H29" s="7">
        <v>2000</v>
      </c>
      <c r="I29" s="52">
        <v>1.8363618000018364E-4</v>
      </c>
      <c r="J29" s="49">
        <v>181600</v>
      </c>
      <c r="K29" s="60">
        <v>188.3</v>
      </c>
      <c r="L29" s="52">
        <v>0.10829899941141852</v>
      </c>
      <c r="M29" s="61">
        <v>88252</v>
      </c>
      <c r="N29" s="72">
        <f>AVERAGE($G$3:$G28)</f>
        <v>8319.2307692307695</v>
      </c>
      <c r="O29" s="80">
        <f t="shared" si="0"/>
        <v>127380.76923076923</v>
      </c>
      <c r="P29" s="81">
        <f t="shared" si="1"/>
        <v>54219.230769230766</v>
      </c>
    </row>
    <row r="30" spans="1:16">
      <c r="A30" s="7">
        <v>2013</v>
      </c>
      <c r="B30" s="7">
        <v>10983200</v>
      </c>
      <c r="C30" s="7">
        <v>122700</v>
      </c>
      <c r="D30" s="7">
        <v>764300</v>
      </c>
      <c r="E30" s="52">
        <v>6.9588094949722304E-2</v>
      </c>
      <c r="F30" s="54">
        <v>9.6859745681286066E-3</v>
      </c>
      <c r="G30" s="7">
        <v>111900</v>
      </c>
      <c r="H30" s="7">
        <v>27900</v>
      </c>
      <c r="I30" s="52">
        <v>2.5402432806468059E-3</v>
      </c>
      <c r="J30" s="49">
        <v>-17100</v>
      </c>
      <c r="K30" s="60">
        <v>204.1</v>
      </c>
      <c r="L30" s="52">
        <v>8.3908656399362513E-2</v>
      </c>
      <c r="M30" s="61">
        <v>118287</v>
      </c>
      <c r="N30" s="72">
        <f>AVERAGE($G$3:$G29)</f>
        <v>6237.0370370370374</v>
      </c>
      <c r="O30" s="80">
        <f t="shared" si="0"/>
        <v>116462.96296296296</v>
      </c>
      <c r="P30" s="81">
        <f t="shared" si="1"/>
        <v>133562.96296296298</v>
      </c>
    </row>
    <row r="31" spans="1:16">
      <c r="A31" s="7">
        <v>2014</v>
      </c>
      <c r="B31" s="7">
        <v>11060700</v>
      </c>
      <c r="C31" s="7">
        <v>103600</v>
      </c>
      <c r="D31" s="7">
        <v>692900</v>
      </c>
      <c r="E31" s="52">
        <v>6.2645219266414601E-2</v>
      </c>
      <c r="F31" s="54">
        <v>-6.9428756833077032E-3</v>
      </c>
      <c r="G31" s="7">
        <v>-71400</v>
      </c>
      <c r="H31" s="7">
        <v>21600</v>
      </c>
      <c r="I31" s="52">
        <v>1.952860126393447E-3</v>
      </c>
      <c r="J31" s="49">
        <v>153400</v>
      </c>
      <c r="K31" s="60">
        <v>213.7</v>
      </c>
      <c r="L31" s="52">
        <v>4.7035766780989752E-2</v>
      </c>
      <c r="M31" s="61">
        <v>109762</v>
      </c>
      <c r="N31" s="72">
        <f>AVERAGE($G$3:$G30)</f>
        <v>10010.714285714286</v>
      </c>
      <c r="O31" s="80">
        <f t="shared" si="0"/>
        <v>93589.28571428571</v>
      </c>
      <c r="P31" s="81">
        <f t="shared" si="1"/>
        <v>59810.71428571429</v>
      </c>
    </row>
    <row r="32" spans="1:16">
      <c r="A32" s="7">
        <v>2015</v>
      </c>
      <c r="B32" s="7">
        <v>11283200</v>
      </c>
      <c r="C32" s="7">
        <v>164500</v>
      </c>
      <c r="D32" s="7">
        <v>898500</v>
      </c>
      <c r="E32" s="52">
        <v>7.9631663858890506E-2</v>
      </c>
      <c r="F32" s="54">
        <v>1.6986444592475905E-2</v>
      </c>
      <c r="G32" s="7">
        <v>205600</v>
      </c>
      <c r="H32" s="7">
        <v>-68400</v>
      </c>
      <c r="I32" s="52">
        <v>-6.0621100397050482E-3</v>
      </c>
      <c r="J32" s="49">
        <v>27300</v>
      </c>
      <c r="K32" s="60">
        <v>226.7</v>
      </c>
      <c r="L32" s="52">
        <v>6.0832943378568149E-2</v>
      </c>
      <c r="M32" s="61">
        <v>15973</v>
      </c>
      <c r="N32" s="72">
        <f>AVERAGE($G$3:$G31)</f>
        <v>7203.4482758620688</v>
      </c>
      <c r="O32" s="80">
        <f t="shared" si="0"/>
        <v>157296.55172413794</v>
      </c>
      <c r="P32" s="81">
        <f t="shared" si="1"/>
        <v>129996.55172413794</v>
      </c>
    </row>
    <row r="33" spans="1:16">
      <c r="A33" s="7">
        <v>2016</v>
      </c>
      <c r="B33" s="7">
        <v>11530000</v>
      </c>
      <c r="C33" s="7">
        <v>153100</v>
      </c>
      <c r="D33" s="7">
        <v>946300</v>
      </c>
      <c r="E33" s="52">
        <v>8.2072854042053195E-2</v>
      </c>
      <c r="F33" s="54">
        <v>2.4411901831626892E-3</v>
      </c>
      <c r="G33" s="7">
        <v>47800</v>
      </c>
      <c r="H33" s="7">
        <v>7200</v>
      </c>
      <c r="I33" s="52">
        <v>6.2445793581960109E-4</v>
      </c>
      <c r="J33" s="49">
        <v>98100</v>
      </c>
      <c r="K33" s="60">
        <v>232.3</v>
      </c>
      <c r="L33" s="52">
        <v>2.4702249669166454E-2</v>
      </c>
      <c r="M33" s="61">
        <v>52557</v>
      </c>
      <c r="N33" s="72">
        <f>AVERAGE($G$3:$G32)</f>
        <v>13816.666666666666</v>
      </c>
      <c r="O33" s="80">
        <f t="shared" si="0"/>
        <v>139283.33333333334</v>
      </c>
      <c r="P33" s="81">
        <f t="shared" si="1"/>
        <v>41183.333333333343</v>
      </c>
    </row>
    <row r="34" spans="1:16">
      <c r="A34" s="7">
        <v>2017</v>
      </c>
      <c r="B34" s="7">
        <v>11838200</v>
      </c>
      <c r="C34" s="7">
        <v>198100</v>
      </c>
      <c r="D34" s="7">
        <v>1119500</v>
      </c>
      <c r="E34" s="52">
        <v>9.4566740095615401E-2</v>
      </c>
      <c r="F34" s="54">
        <v>1.2493886053562206E-2</v>
      </c>
      <c r="G34" s="7">
        <v>173200</v>
      </c>
      <c r="H34" s="7">
        <v>1600</v>
      </c>
      <c r="I34" s="52">
        <v>1.3515568245172407E-4</v>
      </c>
      <c r="J34" s="49">
        <v>23300</v>
      </c>
      <c r="K34" s="60">
        <v>241.8</v>
      </c>
      <c r="L34" s="52">
        <v>4.0895393887214748E-2</v>
      </c>
      <c r="M34" s="61">
        <v>42723</v>
      </c>
      <c r="N34" s="72">
        <f>AVERAGE($G$3:$G33)</f>
        <v>14912.903225806451</v>
      </c>
      <c r="O34" s="80">
        <f t="shared" si="0"/>
        <v>183187.09677419355</v>
      </c>
      <c r="P34" s="81">
        <f t="shared" si="1"/>
        <v>159887.09677419355</v>
      </c>
    </row>
    <row r="35" spans="1:16">
      <c r="A35" s="7">
        <v>2018</v>
      </c>
      <c r="B35" s="7">
        <v>12053300</v>
      </c>
      <c r="C35" s="7">
        <v>179200</v>
      </c>
      <c r="D35" s="7">
        <v>1032100</v>
      </c>
      <c r="E35" s="52">
        <v>8.5628002882003798E-2</v>
      </c>
      <c r="F35" s="54">
        <v>-8.9387372136116028E-3</v>
      </c>
      <c r="G35" s="7">
        <v>-87400</v>
      </c>
      <c r="H35" s="7">
        <v>800</v>
      </c>
      <c r="I35" s="52">
        <v>6.6371864966440722E-5</v>
      </c>
      <c r="J35" s="49">
        <v>265800</v>
      </c>
      <c r="K35" s="60">
        <v>252.2</v>
      </c>
      <c r="L35" s="52">
        <v>4.3010752688172005E-2</v>
      </c>
      <c r="M35" s="61">
        <v>17004</v>
      </c>
      <c r="N35" s="72">
        <f>AVERAGE($G$3:$G34)</f>
        <v>19859.375</v>
      </c>
      <c r="O35" s="80">
        <f t="shared" si="0"/>
        <v>159340.625</v>
      </c>
      <c r="P35" s="81">
        <f t="shared" si="1"/>
        <v>106459.375</v>
      </c>
    </row>
    <row r="36" spans="1:16">
      <c r="A36" s="7">
        <v>2019</v>
      </c>
      <c r="B36" s="7">
        <v>12313800</v>
      </c>
      <c r="C36" s="7">
        <v>266900</v>
      </c>
      <c r="D36" s="7">
        <v>1103900</v>
      </c>
      <c r="E36" s="52">
        <v>8.96473899483681E-2</v>
      </c>
      <c r="F36" s="54">
        <v>4.0193870663643022E-3</v>
      </c>
      <c r="G36" s="7">
        <v>71800</v>
      </c>
      <c r="H36" s="7">
        <v>48100</v>
      </c>
      <c r="I36" s="52">
        <v>3.9061865549221198E-3</v>
      </c>
      <c r="J36" s="49">
        <v>147000</v>
      </c>
      <c r="K36" s="60">
        <v>261.39999999999998</v>
      </c>
      <c r="L36" s="52">
        <v>3.647898493259305E-2</v>
      </c>
      <c r="M36" s="61">
        <v>-20765</v>
      </c>
      <c r="N36" s="72">
        <f>AVERAGE($G$3:$G35)</f>
        <v>16609.090909090908</v>
      </c>
      <c r="O36" s="80">
        <f t="shared" si="0"/>
        <v>250290.90909090909</v>
      </c>
      <c r="P36" s="81">
        <f t="shared" si="1"/>
        <v>103290.90909090909</v>
      </c>
    </row>
    <row r="37" spans="1:16">
      <c r="A37" s="51">
        <v>2020</v>
      </c>
      <c r="B37" s="51">
        <f>B$36+C37-H37</f>
        <v>12391500</v>
      </c>
      <c r="C37" s="51">
        <v>77700</v>
      </c>
      <c r="D37" s="51">
        <f>D$36+G37</f>
        <v>1122132</v>
      </c>
      <c r="E37" s="53">
        <f>D37/B37</f>
        <v>9.0556591211717705E-2</v>
      </c>
      <c r="F37" s="55">
        <f>E37-E$36</f>
        <v>9.0920126334960438E-4</v>
      </c>
      <c r="G37" s="75">
        <f>ROUND(AVERAGE(G3:G36),0)</f>
        <v>18232</v>
      </c>
      <c r="H37" s="51">
        <v>0</v>
      </c>
      <c r="I37" s="53">
        <f>H37/B37</f>
        <v>0</v>
      </c>
      <c r="J37" s="76">
        <f>C37-G37-H37</f>
        <v>59468</v>
      </c>
      <c r="K37" s="51" t="s">
        <v>313</v>
      </c>
      <c r="L37" s="53"/>
      <c r="M37" s="51"/>
      <c r="N37" s="59"/>
      <c r="P37" s="77"/>
    </row>
    <row r="38" spans="1:16">
      <c r="A38" s="51">
        <v>2021</v>
      </c>
      <c r="B38" s="51">
        <f>B37+C38-H38</f>
        <v>12684000</v>
      </c>
      <c r="C38" s="51">
        <v>292500</v>
      </c>
      <c r="D38" s="51">
        <f>D37+G38</f>
        <v>1140364</v>
      </c>
      <c r="E38" s="53">
        <f>D38/B38</f>
        <v>8.9905707978555655E-2</v>
      </c>
      <c r="F38" s="55">
        <f>E38-E37</f>
        <v>-6.508832331620501E-4</v>
      </c>
      <c r="G38" s="57">
        <f>ROUND(AVERAGE(G3:G36),0)</f>
        <v>18232</v>
      </c>
      <c r="H38" s="51">
        <v>0</v>
      </c>
      <c r="I38" s="53">
        <f>H38/B38</f>
        <v>0</v>
      </c>
      <c r="J38" s="76">
        <f t="shared" ref="J38:J42" si="2">C38-G38-H38</f>
        <v>274268</v>
      </c>
      <c r="K38" s="51" t="s">
        <v>313</v>
      </c>
      <c r="L38" s="53"/>
      <c r="M38" s="51"/>
      <c r="N38" s="59"/>
      <c r="O38" s="74" t="s">
        <v>373</v>
      </c>
      <c r="P38" s="78">
        <f>AVERAGE(P4:P36)</f>
        <v>154392.8717977739</v>
      </c>
    </row>
    <row r="39" spans="1:16" s="206" customFormat="1">
      <c r="A39" s="200">
        <v>2020</v>
      </c>
      <c r="B39" s="200">
        <f t="shared" ref="B39" si="3">B$36+C39-H39</f>
        <v>12391500</v>
      </c>
      <c r="C39" s="200">
        <v>77700</v>
      </c>
      <c r="D39" s="200">
        <f t="shared" ref="D39" si="4">D$36+G39</f>
        <v>1471356</v>
      </c>
      <c r="E39" s="204">
        <f t="shared" ref="E39:E42" si="5">D39/B39</f>
        <v>0.11873913569785741</v>
      </c>
      <c r="F39" s="202">
        <f t="shared" ref="F39" si="6">E39-E$36</f>
        <v>2.9091745749489306E-2</v>
      </c>
      <c r="G39" s="212">
        <f>ROUND(AVERAGE(G3:G36),0)+349224</f>
        <v>367456</v>
      </c>
      <c r="H39" s="200">
        <v>0</v>
      </c>
      <c r="I39" s="204">
        <f t="shared" ref="I39:I42" si="7">H39/B39</f>
        <v>0</v>
      </c>
      <c r="J39" s="205">
        <f t="shared" si="2"/>
        <v>-289756</v>
      </c>
      <c r="K39" s="200" t="s">
        <v>296</v>
      </c>
      <c r="L39" s="204"/>
      <c r="M39" s="200"/>
      <c r="N39" s="207"/>
      <c r="O39" s="208"/>
      <c r="P39" s="209"/>
    </row>
    <row r="40" spans="1:16" s="206" customFormat="1">
      <c r="A40" s="200">
        <v>2021</v>
      </c>
      <c r="B40" s="200">
        <f t="shared" ref="B40" si="8">B39+C40-H40</f>
        <v>12684000</v>
      </c>
      <c r="C40" s="200">
        <v>292500</v>
      </c>
      <c r="D40" s="200">
        <f t="shared" ref="D40" si="9">D39+G40</f>
        <v>1838812</v>
      </c>
      <c r="E40" s="204">
        <f t="shared" si="5"/>
        <v>0.14497098707032482</v>
      </c>
      <c r="F40" s="202">
        <f t="shared" ref="F40" si="10">E40-E39</f>
        <v>2.6231851372467418E-2</v>
      </c>
      <c r="G40" s="212">
        <f>ROUND(AVERAGE(G3:G36),0)+349224</f>
        <v>367456</v>
      </c>
      <c r="H40" s="200">
        <v>0</v>
      </c>
      <c r="I40" s="204">
        <f t="shared" si="7"/>
        <v>0</v>
      </c>
      <c r="J40" s="205">
        <f t="shared" si="2"/>
        <v>-74956</v>
      </c>
      <c r="K40" s="200" t="s">
        <v>296</v>
      </c>
      <c r="L40" s="204"/>
      <c r="M40" s="200"/>
      <c r="N40" s="207"/>
      <c r="O40" s="208"/>
      <c r="P40" s="209"/>
    </row>
    <row r="41" spans="1:16" s="206" customFormat="1">
      <c r="A41" s="200">
        <v>2020</v>
      </c>
      <c r="B41" s="200">
        <f t="shared" ref="B41" si="11">B$36+C41-H41</f>
        <v>12391500</v>
      </c>
      <c r="C41" s="200">
        <v>77700</v>
      </c>
      <c r="D41" s="200">
        <f t="shared" ref="D41" si="12">D$36+G41</f>
        <v>772908</v>
      </c>
      <c r="E41" s="204">
        <f t="shared" si="5"/>
        <v>6.2374046725578017E-2</v>
      </c>
      <c r="F41" s="202">
        <f t="shared" ref="F41" si="13">E41-E$36</f>
        <v>-2.7273343222790083E-2</v>
      </c>
      <c r="G41" s="212">
        <f>ROUND(AVERAGE(G3:G36),0)-349224</f>
        <v>-330992</v>
      </c>
      <c r="H41" s="200">
        <v>0</v>
      </c>
      <c r="I41" s="204">
        <f t="shared" si="7"/>
        <v>0</v>
      </c>
      <c r="J41" s="205">
        <f t="shared" si="2"/>
        <v>408692</v>
      </c>
      <c r="K41" s="200" t="s">
        <v>297</v>
      </c>
      <c r="L41" s="204"/>
      <c r="M41" s="200"/>
      <c r="N41" s="207"/>
      <c r="O41" s="208"/>
      <c r="P41" s="209"/>
    </row>
    <row r="42" spans="1:16" s="206" customFormat="1">
      <c r="A42" s="200">
        <v>2021</v>
      </c>
      <c r="B42" s="200">
        <f t="shared" ref="B42" si="14">B41+C42-H42</f>
        <v>12684000</v>
      </c>
      <c r="C42" s="200">
        <v>292500</v>
      </c>
      <c r="D42" s="200">
        <f t="shared" ref="D42" si="15">D41+G42</f>
        <v>441916</v>
      </c>
      <c r="E42" s="204">
        <f t="shared" si="5"/>
        <v>3.4840428886786505E-2</v>
      </c>
      <c r="F42" s="202">
        <f t="shared" ref="F42" si="16">E42-E41</f>
        <v>-2.7533617838791512E-2</v>
      </c>
      <c r="G42" s="212">
        <f>ROUND(AVERAGE(G3:G36),0)-349224</f>
        <v>-330992</v>
      </c>
      <c r="H42" s="200">
        <v>0</v>
      </c>
      <c r="I42" s="204">
        <f t="shared" si="7"/>
        <v>0</v>
      </c>
      <c r="J42" s="205">
        <f t="shared" si="2"/>
        <v>623492</v>
      </c>
      <c r="K42" s="200" t="s">
        <v>297</v>
      </c>
      <c r="L42" s="204"/>
      <c r="M42" s="200"/>
      <c r="N42" s="207"/>
      <c r="O42" s="208"/>
      <c r="P42" s="209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42"/>
  <sheetViews>
    <sheetView workbookViewId="0"/>
  </sheetViews>
  <sheetFormatPr defaultRowHeight="15"/>
  <cols>
    <col min="1" max="1" width="9.140625" style="7"/>
    <col min="2" max="2" width="9.5703125" style="7" bestFit="1" customWidth="1"/>
    <col min="3" max="4" width="9.140625" style="7"/>
    <col min="5" max="6" width="10.5703125" style="7" customWidth="1"/>
    <col min="7" max="9" width="9.140625" style="7"/>
    <col min="10" max="10" width="9.140625" style="49"/>
    <col min="11" max="13" width="9.140625" style="7"/>
    <col min="14" max="15" width="9.140625" style="69"/>
    <col min="16" max="16" width="9.140625" style="71"/>
    <col min="17" max="17" width="9.140625" style="73"/>
    <col min="18" max="18" width="9" style="73" bestFit="1" customWidth="1"/>
    <col min="19" max="16384" width="9.140625" style="7"/>
  </cols>
  <sheetData>
    <row r="1" spans="1:20" ht="75">
      <c r="A1" s="8" t="s">
        <v>86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  <c r="H1" s="8" t="s">
        <v>304</v>
      </c>
      <c r="I1" s="8" t="s">
        <v>305</v>
      </c>
      <c r="J1" s="50" t="s">
        <v>306</v>
      </c>
      <c r="K1" s="8" t="s">
        <v>323</v>
      </c>
      <c r="L1" s="8" t="s">
        <v>324</v>
      </c>
      <c r="M1" s="8" t="s">
        <v>318</v>
      </c>
      <c r="N1" s="68" t="s">
        <v>374</v>
      </c>
      <c r="O1" s="68" t="s">
        <v>300</v>
      </c>
      <c r="P1" s="70" t="s">
        <v>370</v>
      </c>
      <c r="Q1" s="68" t="s">
        <v>371</v>
      </c>
      <c r="R1" s="68" t="s">
        <v>372</v>
      </c>
    </row>
    <row r="2" spans="1:20" s="8" customFormat="1">
      <c r="A2" s="7">
        <v>1985</v>
      </c>
      <c r="B2" s="7">
        <v>4375800</v>
      </c>
      <c r="C2" s="7">
        <v>308200</v>
      </c>
      <c r="D2" s="7">
        <v>484000</v>
      </c>
      <c r="E2" s="52">
        <v>0.11060834676027299</v>
      </c>
      <c r="F2" s="54"/>
      <c r="G2" s="7"/>
      <c r="H2" s="7"/>
      <c r="I2" s="52"/>
      <c r="J2" s="49">
        <v>385000</v>
      </c>
      <c r="K2" s="60">
        <v>43.4</v>
      </c>
      <c r="L2" s="52">
        <v>9.302325581395321E-3</v>
      </c>
      <c r="M2" s="61">
        <v>15385</v>
      </c>
      <c r="N2" s="82"/>
      <c r="O2" s="82"/>
      <c r="P2" s="71"/>
      <c r="Q2" s="69"/>
      <c r="R2" s="69"/>
      <c r="T2" s="7"/>
    </row>
    <row r="3" spans="1:20">
      <c r="A3" s="7">
        <v>1986</v>
      </c>
      <c r="B3" s="7">
        <v>4414200</v>
      </c>
      <c r="C3" s="7">
        <v>46100</v>
      </c>
      <c r="D3" s="7">
        <v>266400</v>
      </c>
      <c r="E3" s="52">
        <v>6.0350686311721802E-2</v>
      </c>
      <c r="F3" s="54">
        <v>-5.0257660448551192E-2</v>
      </c>
      <c r="G3" s="7">
        <v>-217600</v>
      </c>
      <c r="H3" s="7">
        <v>7700</v>
      </c>
      <c r="I3" s="52">
        <v>1.7443704408499842E-3</v>
      </c>
      <c r="J3" s="49">
        <v>256000</v>
      </c>
      <c r="K3" s="60">
        <v>51.2</v>
      </c>
      <c r="L3" s="52">
        <v>0.17972350230414746</v>
      </c>
      <c r="M3" s="61">
        <v>16250.25</v>
      </c>
      <c r="N3" s="82"/>
      <c r="O3" s="82"/>
      <c r="Q3" s="69"/>
      <c r="R3" s="69"/>
    </row>
    <row r="4" spans="1:20">
      <c r="A4" s="7">
        <v>1987</v>
      </c>
      <c r="B4" s="7">
        <v>4420400</v>
      </c>
      <c r="C4" s="7">
        <v>247300</v>
      </c>
      <c r="D4" s="7">
        <v>241100</v>
      </c>
      <c r="E4" s="52">
        <v>5.4542575031518901E-2</v>
      </c>
      <c r="F4" s="54">
        <v>-5.8081112802029003E-3</v>
      </c>
      <c r="G4" s="7">
        <v>-25300</v>
      </c>
      <c r="H4" s="7">
        <v>3600</v>
      </c>
      <c r="I4" s="52">
        <v>8.1440593611437876E-4</v>
      </c>
      <c r="J4" s="49">
        <v>269000</v>
      </c>
      <c r="K4" s="60">
        <v>65.400000000000006</v>
      </c>
      <c r="L4" s="52">
        <v>0.27734375</v>
      </c>
      <c r="M4" s="61">
        <v>22160</v>
      </c>
      <c r="N4" s="82">
        <v>6.724716E-2</v>
      </c>
      <c r="O4" s="81">
        <f>ROUND(B4*N4,0)</f>
        <v>297259</v>
      </c>
      <c r="P4" s="72">
        <f>O4-D3</f>
        <v>30859</v>
      </c>
      <c r="Q4" s="80">
        <f t="shared" ref="Q4:Q36" si="0">C4-P4-0</f>
        <v>216441</v>
      </c>
      <c r="R4" s="81">
        <f>ABS(J4-Q4)</f>
        <v>52559</v>
      </c>
    </row>
    <row r="5" spans="1:20">
      <c r="A5" s="7">
        <v>1988</v>
      </c>
      <c r="B5" s="7">
        <v>4657400</v>
      </c>
      <c r="C5" s="7">
        <v>247100</v>
      </c>
      <c r="D5" s="7">
        <v>123500</v>
      </c>
      <c r="E5" s="52">
        <v>2.6516940444707902E-2</v>
      </c>
      <c r="F5" s="54">
        <v>-2.8025634586811E-2</v>
      </c>
      <c r="G5" s="7">
        <v>-117600</v>
      </c>
      <c r="H5" s="7">
        <v>10700</v>
      </c>
      <c r="I5" s="52">
        <v>2.297419160905226E-3</v>
      </c>
      <c r="J5" s="49">
        <v>354000</v>
      </c>
      <c r="K5" s="60">
        <v>83.1</v>
      </c>
      <c r="L5" s="52">
        <v>0.27064220183486221</v>
      </c>
      <c r="M5" s="61">
        <v>30121.25</v>
      </c>
      <c r="N5" s="82">
        <v>6.2921749999999999E-2</v>
      </c>
      <c r="O5" s="81">
        <f t="shared" ref="O5:O36" si="1">ROUND(B5*N5,0)</f>
        <v>293052</v>
      </c>
      <c r="P5" s="72">
        <f t="shared" ref="P5:P36" si="2">O5-D4</f>
        <v>51952</v>
      </c>
      <c r="Q5" s="80">
        <f t="shared" si="0"/>
        <v>195148</v>
      </c>
      <c r="R5" s="81">
        <f t="shared" ref="R5:R36" si="3">ABS(J5-Q5)</f>
        <v>158852</v>
      </c>
    </row>
    <row r="6" spans="1:20">
      <c r="A6" s="7">
        <v>1989</v>
      </c>
      <c r="B6" s="7">
        <v>4896800</v>
      </c>
      <c r="C6" s="7">
        <v>269200</v>
      </c>
      <c r="D6" s="7">
        <v>261100</v>
      </c>
      <c r="E6" s="52">
        <v>5.3320534527301802E-2</v>
      </c>
      <c r="F6" s="54">
        <v>2.68035940825939E-2</v>
      </c>
      <c r="G6" s="7">
        <v>137600</v>
      </c>
      <c r="H6" s="7">
        <v>29600</v>
      </c>
      <c r="I6" s="52">
        <v>6.044763927462833E-3</v>
      </c>
      <c r="J6" s="49">
        <v>102000</v>
      </c>
      <c r="K6" s="60">
        <v>136.4</v>
      </c>
      <c r="L6" s="52">
        <v>0.64139590854392314</v>
      </c>
      <c r="M6" s="61">
        <v>26454.25</v>
      </c>
      <c r="N6" s="82">
        <v>4.2050560000000001E-2</v>
      </c>
      <c r="O6" s="81">
        <f t="shared" si="1"/>
        <v>205913</v>
      </c>
      <c r="P6" s="72">
        <f t="shared" si="2"/>
        <v>82413</v>
      </c>
      <c r="Q6" s="80">
        <f t="shared" si="0"/>
        <v>186787</v>
      </c>
      <c r="R6" s="81">
        <f t="shared" si="3"/>
        <v>84787</v>
      </c>
    </row>
    <row r="7" spans="1:20">
      <c r="A7" s="7">
        <v>1990</v>
      </c>
      <c r="B7" s="7">
        <v>5078700</v>
      </c>
      <c r="C7" s="7">
        <v>200300</v>
      </c>
      <c r="D7" s="7">
        <v>308400</v>
      </c>
      <c r="E7" s="52">
        <v>6.0724202543497099E-2</v>
      </c>
      <c r="F7" s="54">
        <v>7.4036680161952972E-3</v>
      </c>
      <c r="G7" s="7">
        <v>47300</v>
      </c>
      <c r="H7" s="7">
        <v>18000</v>
      </c>
      <c r="I7" s="52">
        <v>3.5442140705298601E-3</v>
      </c>
      <c r="J7" s="49">
        <v>135000</v>
      </c>
      <c r="K7" s="60">
        <v>137.30000000000001</v>
      </c>
      <c r="L7" s="52">
        <v>6.5982404692082053E-3</v>
      </c>
      <c r="M7" s="61">
        <v>25088.75</v>
      </c>
      <c r="N7" s="82">
        <v>6.201168E-2</v>
      </c>
      <c r="O7" s="81">
        <f t="shared" si="1"/>
        <v>314939</v>
      </c>
      <c r="P7" s="72">
        <f t="shared" si="2"/>
        <v>53839</v>
      </c>
      <c r="Q7" s="80">
        <f t="shared" si="0"/>
        <v>146461</v>
      </c>
      <c r="R7" s="81">
        <f t="shared" si="3"/>
        <v>11461</v>
      </c>
    </row>
    <row r="8" spans="1:20">
      <c r="A8" s="7">
        <v>1991</v>
      </c>
      <c r="B8" s="7">
        <v>5522100</v>
      </c>
      <c r="C8" s="7">
        <v>458700</v>
      </c>
      <c r="D8" s="7">
        <v>505400</v>
      </c>
      <c r="E8" s="52">
        <v>9.1523155570030199E-2</v>
      </c>
      <c r="F8" s="54">
        <v>3.0798953026533099E-2</v>
      </c>
      <c r="G8" s="7">
        <v>197000</v>
      </c>
      <c r="H8" s="7">
        <v>22700</v>
      </c>
      <c r="I8" s="52">
        <v>4.1107549664077068E-3</v>
      </c>
      <c r="J8" s="49">
        <v>239000</v>
      </c>
      <c r="K8" s="60">
        <v>129.6</v>
      </c>
      <c r="L8" s="52">
        <v>-5.6081573197378165E-2</v>
      </c>
      <c r="M8" s="61">
        <v>38725.5</v>
      </c>
      <c r="N8" s="82">
        <v>6.752532E-2</v>
      </c>
      <c r="O8" s="81">
        <f t="shared" si="1"/>
        <v>372882</v>
      </c>
      <c r="P8" s="72">
        <f t="shared" si="2"/>
        <v>64482</v>
      </c>
      <c r="Q8" s="80">
        <f t="shared" si="0"/>
        <v>394218</v>
      </c>
      <c r="R8" s="81">
        <f t="shared" si="3"/>
        <v>155218</v>
      </c>
    </row>
    <row r="9" spans="1:20">
      <c r="A9" s="7">
        <v>1992</v>
      </c>
      <c r="B9" s="7">
        <v>6099100</v>
      </c>
      <c r="C9" s="7">
        <v>564600</v>
      </c>
      <c r="D9" s="7">
        <v>588700</v>
      </c>
      <c r="E9" s="52">
        <v>9.6522435545921298E-2</v>
      </c>
      <c r="F9" s="54">
        <v>4.9992799758910994E-3</v>
      </c>
      <c r="G9" s="7">
        <v>83300</v>
      </c>
      <c r="H9" s="7">
        <v>7300</v>
      </c>
      <c r="I9" s="52">
        <v>1.1968979029692906E-3</v>
      </c>
      <c r="J9" s="49">
        <v>474000</v>
      </c>
      <c r="K9" s="60">
        <v>136.80000000000001</v>
      </c>
      <c r="L9" s="52">
        <v>5.555555555555558E-2</v>
      </c>
      <c r="M9" s="61">
        <v>53785.75</v>
      </c>
      <c r="N9" s="82">
        <v>9.0461849999999996E-2</v>
      </c>
      <c r="O9" s="81">
        <f t="shared" si="1"/>
        <v>551736</v>
      </c>
      <c r="P9" s="72">
        <f t="shared" si="2"/>
        <v>46336</v>
      </c>
      <c r="Q9" s="80">
        <f t="shared" si="0"/>
        <v>518264</v>
      </c>
      <c r="R9" s="81">
        <f t="shared" si="3"/>
        <v>44264</v>
      </c>
    </row>
    <row r="10" spans="1:20">
      <c r="A10" s="7">
        <v>1993</v>
      </c>
      <c r="B10" s="7">
        <v>6436100</v>
      </c>
      <c r="C10" s="7">
        <v>412800</v>
      </c>
      <c r="D10" s="7">
        <v>428900</v>
      </c>
      <c r="E10" s="52">
        <v>6.6639736294746399E-2</v>
      </c>
      <c r="F10" s="54">
        <v>-2.9882699251174899E-2</v>
      </c>
      <c r="G10" s="7">
        <v>-159800</v>
      </c>
      <c r="H10" s="7">
        <v>35400</v>
      </c>
      <c r="I10" s="52">
        <v>5.5002252917139265E-3</v>
      </c>
      <c r="J10" s="49">
        <v>537200</v>
      </c>
      <c r="K10" s="60">
        <v>149.9</v>
      </c>
      <c r="L10" s="52">
        <v>9.5760233918128712E-2</v>
      </c>
      <c r="M10" s="61">
        <v>56075.5</v>
      </c>
      <c r="N10" s="82">
        <v>9.4184909999999997E-2</v>
      </c>
      <c r="O10" s="81">
        <f t="shared" si="1"/>
        <v>606183</v>
      </c>
      <c r="P10" s="72">
        <f t="shared" si="2"/>
        <v>17483</v>
      </c>
      <c r="Q10" s="80">
        <f t="shared" si="0"/>
        <v>395317</v>
      </c>
      <c r="R10" s="81">
        <f t="shared" si="3"/>
        <v>141883</v>
      </c>
    </row>
    <row r="11" spans="1:20">
      <c r="A11" s="7">
        <v>1994</v>
      </c>
      <c r="B11" s="7">
        <v>6861200</v>
      </c>
      <c r="C11" s="7">
        <v>501800</v>
      </c>
      <c r="D11" s="7">
        <v>673300</v>
      </c>
      <c r="E11" s="52">
        <v>9.8131522536277799E-2</v>
      </c>
      <c r="F11" s="54">
        <v>3.14917862415314E-2</v>
      </c>
      <c r="G11" s="7">
        <v>244400</v>
      </c>
      <c r="H11" s="7">
        <v>30400</v>
      </c>
      <c r="I11" s="52">
        <v>4.4307118288346064E-3</v>
      </c>
      <c r="J11" s="49">
        <v>227000</v>
      </c>
      <c r="K11" s="60">
        <v>181.8</v>
      </c>
      <c r="L11" s="52">
        <v>0.21280853902601748</v>
      </c>
      <c r="M11" s="61">
        <v>35609</v>
      </c>
      <c r="N11" s="82">
        <v>7.1930720000000004E-2</v>
      </c>
      <c r="O11" s="81">
        <f t="shared" si="1"/>
        <v>493531</v>
      </c>
      <c r="P11" s="72">
        <f t="shared" si="2"/>
        <v>64631</v>
      </c>
      <c r="Q11" s="80">
        <f t="shared" si="0"/>
        <v>437169</v>
      </c>
      <c r="R11" s="81">
        <f t="shared" si="3"/>
        <v>210169</v>
      </c>
    </row>
    <row r="12" spans="1:20">
      <c r="A12" s="7">
        <v>1995</v>
      </c>
      <c r="B12" s="7">
        <v>7188600</v>
      </c>
      <c r="C12" s="7">
        <v>354500</v>
      </c>
      <c r="D12" s="7">
        <v>676800</v>
      </c>
      <c r="E12" s="52">
        <v>9.4149067997932406E-2</v>
      </c>
      <c r="F12" s="54">
        <v>-3.9824545383453924E-3</v>
      </c>
      <c r="G12" s="7">
        <v>3500</v>
      </c>
      <c r="H12" s="7">
        <v>12600</v>
      </c>
      <c r="I12" s="52">
        <v>1.7527752274434521E-3</v>
      </c>
      <c r="J12" s="49">
        <v>338400</v>
      </c>
      <c r="K12" s="60">
        <v>178.6</v>
      </c>
      <c r="L12" s="52">
        <v>-1.7601760176017667E-2</v>
      </c>
      <c r="M12" s="61">
        <v>19573.75</v>
      </c>
      <c r="N12" s="82">
        <v>9.5383220000000005E-2</v>
      </c>
      <c r="O12" s="81">
        <f t="shared" si="1"/>
        <v>685672</v>
      </c>
      <c r="P12" s="72">
        <f t="shared" si="2"/>
        <v>12372</v>
      </c>
      <c r="Q12" s="80">
        <f t="shared" si="0"/>
        <v>342128</v>
      </c>
      <c r="R12" s="81">
        <f t="shared" si="3"/>
        <v>3728</v>
      </c>
    </row>
    <row r="13" spans="1:20">
      <c r="A13" s="7">
        <v>1996</v>
      </c>
      <c r="B13" s="7">
        <v>7387600</v>
      </c>
      <c r="C13" s="7">
        <v>268700</v>
      </c>
      <c r="D13" s="7">
        <v>824000</v>
      </c>
      <c r="E13" s="52">
        <v>0.111538253724575</v>
      </c>
      <c r="F13" s="54">
        <v>1.7389185726642595E-2</v>
      </c>
      <c r="G13" s="7">
        <v>147200</v>
      </c>
      <c r="H13" s="7">
        <v>-34900</v>
      </c>
      <c r="I13" s="52">
        <v>-4.7241323298500186E-3</v>
      </c>
      <c r="J13" s="49">
        <v>156400</v>
      </c>
      <c r="K13" s="60">
        <v>152.30000000000001</v>
      </c>
      <c r="L13" s="52">
        <v>-0.1472564389697647</v>
      </c>
      <c r="M13" s="61">
        <v>13523.75</v>
      </c>
      <c r="N13" s="82">
        <v>9.241742E-2</v>
      </c>
      <c r="O13" s="81">
        <f t="shared" si="1"/>
        <v>682743</v>
      </c>
      <c r="P13" s="72">
        <f t="shared" si="2"/>
        <v>5943</v>
      </c>
      <c r="Q13" s="80">
        <f t="shared" si="0"/>
        <v>262757</v>
      </c>
      <c r="R13" s="81">
        <f t="shared" si="3"/>
        <v>106357</v>
      </c>
    </row>
    <row r="14" spans="1:20">
      <c r="A14" s="7">
        <v>1997</v>
      </c>
      <c r="B14" s="7">
        <v>7882100</v>
      </c>
      <c r="C14" s="7">
        <v>456100</v>
      </c>
      <c r="D14" s="7">
        <v>905100</v>
      </c>
      <c r="E14" s="52">
        <v>0.114829801023006</v>
      </c>
      <c r="F14" s="54">
        <v>3.291547298430994E-3</v>
      </c>
      <c r="G14" s="7">
        <v>81100</v>
      </c>
      <c r="H14" s="7">
        <v>61200</v>
      </c>
      <c r="I14" s="52">
        <v>7.7644282615039143E-3</v>
      </c>
      <c r="J14" s="49">
        <v>313800</v>
      </c>
      <c r="K14" s="60">
        <v>156.80000000000001</v>
      </c>
      <c r="L14" s="52">
        <v>2.9546946815495634E-2</v>
      </c>
      <c r="M14" s="61">
        <v>-10229.25</v>
      </c>
      <c r="N14" s="82">
        <v>0.10536746</v>
      </c>
      <c r="O14" s="81">
        <f t="shared" si="1"/>
        <v>830517</v>
      </c>
      <c r="P14" s="72">
        <f t="shared" si="2"/>
        <v>6517</v>
      </c>
      <c r="Q14" s="80">
        <f t="shared" si="0"/>
        <v>449583</v>
      </c>
      <c r="R14" s="81">
        <f t="shared" si="3"/>
        <v>135783</v>
      </c>
    </row>
    <row r="15" spans="1:20">
      <c r="A15" s="7">
        <v>1998</v>
      </c>
      <c r="B15" s="7">
        <v>8634100</v>
      </c>
      <c r="C15" s="7">
        <v>736700</v>
      </c>
      <c r="D15" s="7">
        <v>1373200</v>
      </c>
      <c r="E15" s="52">
        <v>0.159043788909912</v>
      </c>
      <c r="F15" s="54">
        <v>4.4213987886906003E-2</v>
      </c>
      <c r="G15" s="7">
        <v>468100</v>
      </c>
      <c r="H15" s="7">
        <v>14500</v>
      </c>
      <c r="I15" s="52">
        <v>1.6793875447354096E-3</v>
      </c>
      <c r="J15" s="49">
        <v>254100</v>
      </c>
      <c r="K15" s="60">
        <v>135.9</v>
      </c>
      <c r="L15" s="52">
        <v>-0.13329081632653061</v>
      </c>
      <c r="M15" s="61">
        <v>-266.5</v>
      </c>
      <c r="N15" s="82">
        <v>0.10781873</v>
      </c>
      <c r="O15" s="81">
        <f t="shared" si="1"/>
        <v>930918</v>
      </c>
      <c r="P15" s="72">
        <f t="shared" si="2"/>
        <v>25818</v>
      </c>
      <c r="Q15" s="80">
        <f t="shared" si="0"/>
        <v>710882</v>
      </c>
      <c r="R15" s="81">
        <f t="shared" si="3"/>
        <v>456782</v>
      </c>
    </row>
    <row r="16" spans="1:20">
      <c r="A16" s="7">
        <v>1999</v>
      </c>
      <c r="B16" s="7">
        <v>8988200</v>
      </c>
      <c r="C16" s="7">
        <v>427000</v>
      </c>
      <c r="D16" s="7">
        <v>1257200</v>
      </c>
      <c r="E16" s="52">
        <v>0.13987228274345401</v>
      </c>
      <c r="F16" s="54">
        <v>-1.9171506166457991E-2</v>
      </c>
      <c r="G16" s="7">
        <v>-116000</v>
      </c>
      <c r="H16" s="7">
        <v>41800</v>
      </c>
      <c r="I16" s="52">
        <v>4.6505418214992994E-3</v>
      </c>
      <c r="J16" s="49">
        <v>501200</v>
      </c>
      <c r="K16" s="60">
        <v>100</v>
      </c>
      <c r="L16" s="52">
        <v>-0.26416482707873434</v>
      </c>
      <c r="M16" s="61">
        <v>19598.75</v>
      </c>
      <c r="N16" s="82">
        <v>0.14074568000000001</v>
      </c>
      <c r="O16" s="81">
        <f t="shared" si="1"/>
        <v>1265050</v>
      </c>
      <c r="P16" s="72">
        <f t="shared" si="2"/>
        <v>-108150</v>
      </c>
      <c r="Q16" s="80">
        <f t="shared" si="0"/>
        <v>535150</v>
      </c>
      <c r="R16" s="81">
        <f t="shared" si="3"/>
        <v>33950</v>
      </c>
    </row>
    <row r="17" spans="1:18">
      <c r="A17" s="7">
        <v>2000</v>
      </c>
      <c r="B17" s="7">
        <v>9075400</v>
      </c>
      <c r="C17" s="7">
        <v>95600</v>
      </c>
      <c r="D17" s="7">
        <v>928400</v>
      </c>
      <c r="E17" s="52">
        <v>0.102298520505428</v>
      </c>
      <c r="F17" s="54">
        <v>-3.7573762238026012E-2</v>
      </c>
      <c r="G17" s="7">
        <v>-328800</v>
      </c>
      <c r="H17" s="7">
        <v>600</v>
      </c>
      <c r="I17" s="52">
        <v>6.6112788417039466E-5</v>
      </c>
      <c r="J17" s="49">
        <v>423800</v>
      </c>
      <c r="K17" s="60">
        <v>98.5</v>
      </c>
      <c r="L17" s="52">
        <v>-1.5000000000000013E-2</v>
      </c>
      <c r="M17" s="61">
        <v>16062</v>
      </c>
      <c r="N17" s="82">
        <v>0.12646832</v>
      </c>
      <c r="O17" s="81">
        <f t="shared" si="1"/>
        <v>1147751</v>
      </c>
      <c r="P17" s="72">
        <f t="shared" si="2"/>
        <v>-109449</v>
      </c>
      <c r="Q17" s="80">
        <f t="shared" si="0"/>
        <v>205049</v>
      </c>
      <c r="R17" s="81">
        <f t="shared" si="3"/>
        <v>218751</v>
      </c>
    </row>
    <row r="18" spans="1:18">
      <c r="A18" s="7">
        <v>2001</v>
      </c>
      <c r="B18" s="7">
        <v>9161700</v>
      </c>
      <c r="C18" s="7">
        <v>76200</v>
      </c>
      <c r="D18" s="7">
        <v>1012500</v>
      </c>
      <c r="E18" s="52">
        <v>0.11051442474126801</v>
      </c>
      <c r="F18" s="54">
        <v>8.2159042358400103E-3</v>
      </c>
      <c r="G18" s="7">
        <v>84100</v>
      </c>
      <c r="H18" s="7">
        <v>-10700</v>
      </c>
      <c r="I18" s="52">
        <v>-1.1679055197179563E-3</v>
      </c>
      <c r="J18" s="49">
        <v>2800</v>
      </c>
      <c r="K18" s="60">
        <v>101</v>
      </c>
      <c r="L18" s="52">
        <v>2.5380710659898442E-2</v>
      </c>
      <c r="M18" s="61">
        <v>102.75</v>
      </c>
      <c r="N18" s="82">
        <v>9.8486459999999998E-2</v>
      </c>
      <c r="O18" s="81">
        <f t="shared" si="1"/>
        <v>902303</v>
      </c>
      <c r="P18" s="72">
        <f t="shared" si="2"/>
        <v>-26097</v>
      </c>
      <c r="Q18" s="80">
        <f t="shared" si="0"/>
        <v>102297</v>
      </c>
      <c r="R18" s="81">
        <f t="shared" si="3"/>
        <v>99497</v>
      </c>
    </row>
    <row r="19" spans="1:18">
      <c r="A19" s="7">
        <v>2002</v>
      </c>
      <c r="B19" s="7">
        <v>9286500</v>
      </c>
      <c r="C19" s="7">
        <v>165600</v>
      </c>
      <c r="D19" s="7">
        <v>1174500</v>
      </c>
      <c r="E19" s="52">
        <v>0.126473918557167</v>
      </c>
      <c r="F19" s="54">
        <v>1.5959493815898992E-2</v>
      </c>
      <c r="G19" s="7">
        <v>162000</v>
      </c>
      <c r="H19" s="7">
        <v>3400</v>
      </c>
      <c r="I19" s="52">
        <v>3.6612286652667851E-4</v>
      </c>
      <c r="J19" s="49">
        <v>200</v>
      </c>
      <c r="K19" s="60">
        <v>85.4</v>
      </c>
      <c r="L19" s="52">
        <v>-0.15445544554455437</v>
      </c>
      <c r="M19" s="61">
        <v>-3930.75</v>
      </c>
      <c r="N19" s="82">
        <v>0.10460498999999999</v>
      </c>
      <c r="O19" s="81">
        <f t="shared" si="1"/>
        <v>971414</v>
      </c>
      <c r="P19" s="72">
        <f t="shared" si="2"/>
        <v>-41086</v>
      </c>
      <c r="Q19" s="80">
        <f t="shared" si="0"/>
        <v>206686</v>
      </c>
      <c r="R19" s="81">
        <f t="shared" si="3"/>
        <v>206486</v>
      </c>
    </row>
    <row r="20" spans="1:18">
      <c r="A20" s="7">
        <v>2003</v>
      </c>
      <c r="B20" s="7">
        <v>9539200</v>
      </c>
      <c r="C20" s="7">
        <v>298800</v>
      </c>
      <c r="D20" s="7">
        <v>1333800</v>
      </c>
      <c r="E20" s="52">
        <v>0.13982304930687001</v>
      </c>
      <c r="F20" s="54">
        <v>1.3349130749703009E-2</v>
      </c>
      <c r="G20" s="7">
        <v>159300</v>
      </c>
      <c r="H20" s="7">
        <v>22000</v>
      </c>
      <c r="I20" s="52">
        <v>2.3062730627306273E-3</v>
      </c>
      <c r="J20" s="49">
        <v>117500</v>
      </c>
      <c r="K20" s="60">
        <v>74.599999999999994</v>
      </c>
      <c r="L20" s="52">
        <v>-0.12646370023419218</v>
      </c>
      <c r="M20" s="61">
        <v>-3446.75</v>
      </c>
      <c r="N20" s="82">
        <v>0.11649031</v>
      </c>
      <c r="O20" s="81">
        <f t="shared" si="1"/>
        <v>1111224</v>
      </c>
      <c r="P20" s="72">
        <f t="shared" si="2"/>
        <v>-63276</v>
      </c>
      <c r="Q20" s="80">
        <f t="shared" si="0"/>
        <v>362076</v>
      </c>
      <c r="R20" s="81">
        <f t="shared" si="3"/>
        <v>244576</v>
      </c>
    </row>
    <row r="21" spans="1:18">
      <c r="A21" s="7">
        <v>2004</v>
      </c>
      <c r="B21" s="7">
        <v>9794900</v>
      </c>
      <c r="C21" s="7">
        <v>279500</v>
      </c>
      <c r="D21" s="7">
        <v>1239900</v>
      </c>
      <c r="E21" s="52">
        <v>0.12658628821373</v>
      </c>
      <c r="F21" s="54">
        <v>-1.3236761093140009E-2</v>
      </c>
      <c r="G21" s="7">
        <v>-93900</v>
      </c>
      <c r="H21" s="7">
        <v>0</v>
      </c>
      <c r="I21" s="52">
        <v>0</v>
      </c>
      <c r="J21" s="49">
        <v>373400</v>
      </c>
      <c r="K21" s="60">
        <v>78.099999999999994</v>
      </c>
      <c r="L21" s="52">
        <v>4.6916890080428875E-2</v>
      </c>
      <c r="M21" s="61">
        <v>17564.25</v>
      </c>
      <c r="N21" s="82">
        <v>0.12643165000000001</v>
      </c>
      <c r="O21" s="81">
        <f t="shared" si="1"/>
        <v>1238385</v>
      </c>
      <c r="P21" s="72">
        <f t="shared" si="2"/>
        <v>-95415</v>
      </c>
      <c r="Q21" s="80">
        <f t="shared" si="0"/>
        <v>374915</v>
      </c>
      <c r="R21" s="81">
        <f t="shared" si="3"/>
        <v>1515</v>
      </c>
    </row>
    <row r="22" spans="1:18">
      <c r="A22" s="7">
        <v>2005</v>
      </c>
      <c r="B22" s="7">
        <v>9769700</v>
      </c>
      <c r="C22" s="7">
        <v>34100</v>
      </c>
      <c r="D22" s="7">
        <v>853800</v>
      </c>
      <c r="E22" s="52">
        <v>8.7392650544643402E-2</v>
      </c>
      <c r="F22" s="54">
        <v>-3.9193637669086595E-2</v>
      </c>
      <c r="G22" s="7">
        <v>-386100</v>
      </c>
      <c r="H22" s="7">
        <v>0</v>
      </c>
      <c r="I22" s="52">
        <v>0</v>
      </c>
      <c r="J22" s="49">
        <v>420200</v>
      </c>
      <c r="K22" s="60">
        <v>96.4</v>
      </c>
      <c r="L22" s="52">
        <v>0.23431498079385427</v>
      </c>
      <c r="M22" s="61">
        <v>28855.5</v>
      </c>
      <c r="N22" s="82">
        <v>0.116574</v>
      </c>
      <c r="O22" s="81">
        <f t="shared" si="1"/>
        <v>1138893</v>
      </c>
      <c r="P22" s="72">
        <f t="shared" si="2"/>
        <v>-101007</v>
      </c>
      <c r="Q22" s="80">
        <f t="shared" si="0"/>
        <v>135107</v>
      </c>
      <c r="R22" s="81">
        <f t="shared" si="3"/>
        <v>285093</v>
      </c>
    </row>
    <row r="23" spans="1:18">
      <c r="A23" s="7">
        <v>2006</v>
      </c>
      <c r="B23" s="7">
        <v>9812800</v>
      </c>
      <c r="C23" s="7">
        <v>108200</v>
      </c>
      <c r="D23" s="7">
        <v>752800</v>
      </c>
      <c r="E23" s="52">
        <v>7.6716125011444106E-2</v>
      </c>
      <c r="F23" s="54">
        <v>-1.0676525533199296E-2</v>
      </c>
      <c r="G23" s="7">
        <v>-101000</v>
      </c>
      <c r="H23" s="7">
        <v>42100</v>
      </c>
      <c r="I23" s="52">
        <v>4.2903146910158157E-3</v>
      </c>
      <c r="J23" s="49">
        <v>167100</v>
      </c>
      <c r="K23" s="60">
        <v>117.4</v>
      </c>
      <c r="L23" s="52">
        <v>0.21784232365145217</v>
      </c>
      <c r="M23" s="61">
        <v>44510.5</v>
      </c>
      <c r="N23" s="82">
        <v>8.7385790000000005E-2</v>
      </c>
      <c r="O23" s="81">
        <f t="shared" si="1"/>
        <v>857499</v>
      </c>
      <c r="P23" s="72">
        <f t="shared" si="2"/>
        <v>3699</v>
      </c>
      <c r="Q23" s="80">
        <f t="shared" si="0"/>
        <v>104501</v>
      </c>
      <c r="R23" s="81">
        <f t="shared" si="3"/>
        <v>62599</v>
      </c>
    </row>
    <row r="24" spans="1:18">
      <c r="A24" s="7">
        <v>2007</v>
      </c>
      <c r="B24" s="7">
        <v>10106700</v>
      </c>
      <c r="C24" s="7">
        <v>320000</v>
      </c>
      <c r="D24" s="7">
        <v>901100</v>
      </c>
      <c r="E24" s="52">
        <v>8.9158676564693506E-2</v>
      </c>
      <c r="F24" s="54">
        <v>1.2442551553249401E-2</v>
      </c>
      <c r="G24" s="7">
        <v>148300</v>
      </c>
      <c r="H24" s="7">
        <v>2000</v>
      </c>
      <c r="I24" s="52">
        <v>1.9788852939139383E-4</v>
      </c>
      <c r="J24" s="49">
        <v>169700</v>
      </c>
      <c r="K24" s="60">
        <v>131.9</v>
      </c>
      <c r="L24" s="52">
        <v>0.12350936967632031</v>
      </c>
      <c r="M24" s="61">
        <v>58925.25</v>
      </c>
      <c r="N24" s="82">
        <v>7.9434790000000005E-2</v>
      </c>
      <c r="O24" s="81">
        <f t="shared" si="1"/>
        <v>802824</v>
      </c>
      <c r="P24" s="72">
        <f t="shared" si="2"/>
        <v>50024</v>
      </c>
      <c r="Q24" s="80">
        <f t="shared" si="0"/>
        <v>269976</v>
      </c>
      <c r="R24" s="81">
        <f t="shared" si="3"/>
        <v>100276</v>
      </c>
    </row>
    <row r="25" spans="1:18">
      <c r="A25" s="7">
        <v>2008</v>
      </c>
      <c r="B25" s="7">
        <v>10392300</v>
      </c>
      <c r="C25" s="7">
        <v>341100</v>
      </c>
      <c r="D25" s="7">
        <v>873000</v>
      </c>
      <c r="E25" s="52">
        <v>8.4004506468772902E-2</v>
      </c>
      <c r="F25" s="54">
        <v>-5.1541700959206044E-3</v>
      </c>
      <c r="G25" s="7">
        <v>-28100</v>
      </c>
      <c r="H25" s="7">
        <v>24100</v>
      </c>
      <c r="I25" s="52">
        <v>2.3190246624904976E-3</v>
      </c>
      <c r="J25" s="49">
        <v>345100</v>
      </c>
      <c r="K25" s="60">
        <v>155.5</v>
      </c>
      <c r="L25" s="52">
        <v>0.17892342683851403</v>
      </c>
      <c r="M25" s="61">
        <v>59159.75</v>
      </c>
      <c r="N25" s="82">
        <v>8.8700979999999999E-2</v>
      </c>
      <c r="O25" s="81">
        <f t="shared" si="1"/>
        <v>921807</v>
      </c>
      <c r="P25" s="72">
        <f t="shared" si="2"/>
        <v>20707</v>
      </c>
      <c r="Q25" s="80">
        <f t="shared" si="0"/>
        <v>320393</v>
      </c>
      <c r="R25" s="81">
        <f t="shared" si="3"/>
        <v>24707</v>
      </c>
    </row>
    <row r="26" spans="1:18">
      <c r="A26" s="7">
        <v>2009</v>
      </c>
      <c r="B26" s="7">
        <v>10529000</v>
      </c>
      <c r="C26" s="7">
        <v>151000</v>
      </c>
      <c r="D26" s="7">
        <v>1082800</v>
      </c>
      <c r="E26" s="52">
        <v>0.102839775383472</v>
      </c>
      <c r="F26" s="54">
        <v>1.8835268914699096E-2</v>
      </c>
      <c r="G26" s="7">
        <v>209800</v>
      </c>
      <c r="H26" s="7">
        <v>42200</v>
      </c>
      <c r="I26" s="52">
        <v>4.0079779656187675E-3</v>
      </c>
      <c r="J26" s="49">
        <v>-101000</v>
      </c>
      <c r="K26" s="60">
        <v>135.69999999999999</v>
      </c>
      <c r="L26" s="52">
        <v>-0.12733118971061097</v>
      </c>
      <c r="M26" s="61">
        <v>61487</v>
      </c>
      <c r="N26" s="82">
        <v>8.4862580000000007E-2</v>
      </c>
      <c r="O26" s="81">
        <f t="shared" si="1"/>
        <v>893518</v>
      </c>
      <c r="P26" s="72">
        <f t="shared" si="2"/>
        <v>20518</v>
      </c>
      <c r="Q26" s="80">
        <f t="shared" si="0"/>
        <v>130482</v>
      </c>
      <c r="R26" s="81">
        <f t="shared" si="3"/>
        <v>231482</v>
      </c>
    </row>
    <row r="27" spans="1:18">
      <c r="A27" s="7">
        <v>2010</v>
      </c>
      <c r="B27" s="7">
        <v>10689000</v>
      </c>
      <c r="C27" s="7">
        <v>124100</v>
      </c>
      <c r="D27" s="7">
        <v>859700</v>
      </c>
      <c r="E27" s="52">
        <v>8.0428481101989704E-2</v>
      </c>
      <c r="F27" s="54">
        <v>-2.2411294281482294E-2</v>
      </c>
      <c r="G27" s="7">
        <v>-223100</v>
      </c>
      <c r="H27" s="7">
        <v>8100</v>
      </c>
      <c r="I27" s="52">
        <v>7.5778838057816449E-4</v>
      </c>
      <c r="J27" s="49">
        <v>339100</v>
      </c>
      <c r="K27" s="60">
        <v>147.6</v>
      </c>
      <c r="L27" s="52">
        <v>8.7693441414885775E-2</v>
      </c>
      <c r="M27" s="61">
        <v>91509</v>
      </c>
      <c r="N27" s="82">
        <v>9.8889539999999998E-2</v>
      </c>
      <c r="O27" s="81">
        <f t="shared" si="1"/>
        <v>1057030</v>
      </c>
      <c r="P27" s="72">
        <f t="shared" si="2"/>
        <v>-25770</v>
      </c>
      <c r="Q27" s="80">
        <f t="shared" si="0"/>
        <v>149870</v>
      </c>
      <c r="R27" s="81">
        <f t="shared" si="3"/>
        <v>189230</v>
      </c>
    </row>
    <row r="28" spans="1:18">
      <c r="A28" s="7">
        <v>2011</v>
      </c>
      <c r="B28" s="7">
        <v>10782100</v>
      </c>
      <c r="C28" s="7">
        <v>155200</v>
      </c>
      <c r="D28" s="7">
        <v>700300</v>
      </c>
      <c r="E28" s="52">
        <v>6.4950242638587993E-2</v>
      </c>
      <c r="F28" s="54">
        <v>-1.5478238463401711E-2</v>
      </c>
      <c r="G28" s="7">
        <v>-159400</v>
      </c>
      <c r="H28" s="7">
        <v>29200</v>
      </c>
      <c r="I28" s="52">
        <v>2.7081922816519972E-3</v>
      </c>
      <c r="J28" s="49">
        <v>285400</v>
      </c>
      <c r="K28" s="60">
        <v>169.9</v>
      </c>
      <c r="L28" s="52">
        <v>0.15108401084010858</v>
      </c>
      <c r="M28" s="61">
        <v>92630</v>
      </c>
      <c r="N28" s="82">
        <v>8.2199449999999993E-2</v>
      </c>
      <c r="O28" s="81">
        <f t="shared" si="1"/>
        <v>886283</v>
      </c>
      <c r="P28" s="72">
        <f t="shared" si="2"/>
        <v>26583</v>
      </c>
      <c r="Q28" s="80">
        <f t="shared" si="0"/>
        <v>128617</v>
      </c>
      <c r="R28" s="81">
        <f t="shared" si="3"/>
        <v>156783</v>
      </c>
    </row>
    <row r="29" spans="1:18">
      <c r="A29" s="7">
        <v>2012</v>
      </c>
      <c r="B29" s="7">
        <v>10891100</v>
      </c>
      <c r="C29" s="7">
        <v>135700</v>
      </c>
      <c r="D29" s="7">
        <v>652400</v>
      </c>
      <c r="E29" s="52">
        <v>5.9902120381593697E-2</v>
      </c>
      <c r="F29" s="54">
        <v>-5.048122256994296E-3</v>
      </c>
      <c r="G29" s="7">
        <v>-47900</v>
      </c>
      <c r="H29" s="7">
        <v>2000</v>
      </c>
      <c r="I29" s="52">
        <v>1.8363618000018364E-4</v>
      </c>
      <c r="J29" s="49">
        <v>181600</v>
      </c>
      <c r="K29" s="60">
        <v>188.3</v>
      </c>
      <c r="L29" s="52">
        <v>0.10829899941141852</v>
      </c>
      <c r="M29" s="61">
        <v>88252</v>
      </c>
      <c r="N29" s="82">
        <v>7.0672529999999997E-2</v>
      </c>
      <c r="O29" s="81">
        <f t="shared" si="1"/>
        <v>769702</v>
      </c>
      <c r="P29" s="72">
        <f t="shared" si="2"/>
        <v>69402</v>
      </c>
      <c r="Q29" s="80">
        <f t="shared" si="0"/>
        <v>66298</v>
      </c>
      <c r="R29" s="81">
        <f t="shared" si="3"/>
        <v>115302</v>
      </c>
    </row>
    <row r="30" spans="1:18">
      <c r="A30" s="7">
        <v>2013</v>
      </c>
      <c r="B30" s="7">
        <v>10983200</v>
      </c>
      <c r="C30" s="7">
        <v>122700</v>
      </c>
      <c r="D30" s="7">
        <v>764300</v>
      </c>
      <c r="E30" s="52">
        <v>6.9588094949722304E-2</v>
      </c>
      <c r="F30" s="54">
        <v>9.6859745681286066E-3</v>
      </c>
      <c r="G30" s="7">
        <v>111900</v>
      </c>
      <c r="H30" s="7">
        <v>27900</v>
      </c>
      <c r="I30" s="52">
        <v>2.5402432806468059E-3</v>
      </c>
      <c r="J30" s="49">
        <v>-17100</v>
      </c>
      <c r="K30" s="60">
        <v>204.1</v>
      </c>
      <c r="L30" s="52">
        <v>8.3908656399362513E-2</v>
      </c>
      <c r="M30" s="61">
        <v>118287</v>
      </c>
      <c r="N30" s="82">
        <v>6.6913100000000003E-2</v>
      </c>
      <c r="O30" s="81">
        <f t="shared" si="1"/>
        <v>734920</v>
      </c>
      <c r="P30" s="72">
        <f t="shared" si="2"/>
        <v>82520</v>
      </c>
      <c r="Q30" s="80">
        <f t="shared" si="0"/>
        <v>40180</v>
      </c>
      <c r="R30" s="81">
        <f t="shared" si="3"/>
        <v>57280</v>
      </c>
    </row>
    <row r="31" spans="1:18">
      <c r="A31" s="7">
        <v>2014</v>
      </c>
      <c r="B31" s="7">
        <v>11060700</v>
      </c>
      <c r="C31" s="7">
        <v>103600</v>
      </c>
      <c r="D31" s="7">
        <v>692900</v>
      </c>
      <c r="E31" s="52">
        <v>6.2645219266414601E-2</v>
      </c>
      <c r="F31" s="54">
        <v>-6.9428756833077032E-3</v>
      </c>
      <c r="G31" s="7">
        <v>-71400</v>
      </c>
      <c r="H31" s="7">
        <v>21600</v>
      </c>
      <c r="I31" s="52">
        <v>1.952860126393447E-3</v>
      </c>
      <c r="J31" s="49">
        <v>153400</v>
      </c>
      <c r="K31" s="60">
        <v>213.7</v>
      </c>
      <c r="L31" s="52">
        <v>4.7035766780989752E-2</v>
      </c>
      <c r="M31" s="61">
        <v>109762</v>
      </c>
      <c r="N31" s="82">
        <v>7.4126419999999998E-2</v>
      </c>
      <c r="O31" s="81">
        <f t="shared" si="1"/>
        <v>819890</v>
      </c>
      <c r="P31" s="72">
        <f t="shared" si="2"/>
        <v>55590</v>
      </c>
      <c r="Q31" s="80">
        <f t="shared" si="0"/>
        <v>48010</v>
      </c>
      <c r="R31" s="81">
        <f t="shared" si="3"/>
        <v>105390</v>
      </c>
    </row>
    <row r="32" spans="1:18">
      <c r="A32" s="7">
        <v>2015</v>
      </c>
      <c r="B32" s="7">
        <v>11283200</v>
      </c>
      <c r="C32" s="7">
        <v>164500</v>
      </c>
      <c r="D32" s="7">
        <v>898500</v>
      </c>
      <c r="E32" s="52">
        <v>7.9631663858890506E-2</v>
      </c>
      <c r="F32" s="54">
        <v>1.6986444592475905E-2</v>
      </c>
      <c r="G32" s="7">
        <v>205600</v>
      </c>
      <c r="H32" s="7">
        <v>-68400</v>
      </c>
      <c r="I32" s="52">
        <v>-6.0621100397050482E-3</v>
      </c>
      <c r="J32" s="49">
        <v>27300</v>
      </c>
      <c r="K32" s="60">
        <v>226.7</v>
      </c>
      <c r="L32" s="52">
        <v>6.0832943378568149E-2</v>
      </c>
      <c r="M32" s="61">
        <v>15973</v>
      </c>
      <c r="N32" s="82">
        <v>6.8955939999999993E-2</v>
      </c>
      <c r="O32" s="81">
        <f t="shared" si="1"/>
        <v>778044</v>
      </c>
      <c r="P32" s="72">
        <f t="shared" si="2"/>
        <v>85144</v>
      </c>
      <c r="Q32" s="80">
        <f t="shared" si="0"/>
        <v>79356</v>
      </c>
      <c r="R32" s="81">
        <f t="shared" si="3"/>
        <v>52056</v>
      </c>
    </row>
    <row r="33" spans="1:18">
      <c r="A33" s="7">
        <v>2016</v>
      </c>
      <c r="B33" s="7">
        <v>11530000</v>
      </c>
      <c r="C33" s="7">
        <v>153100</v>
      </c>
      <c r="D33" s="7">
        <v>946300</v>
      </c>
      <c r="E33" s="52">
        <v>8.2072854042053195E-2</v>
      </c>
      <c r="F33" s="54">
        <v>2.4411901831626892E-3</v>
      </c>
      <c r="G33" s="7">
        <v>47800</v>
      </c>
      <c r="H33" s="7">
        <v>7200</v>
      </c>
      <c r="I33" s="52">
        <v>6.2445793581960109E-4</v>
      </c>
      <c r="J33" s="49">
        <v>98100</v>
      </c>
      <c r="K33" s="60">
        <v>232.3</v>
      </c>
      <c r="L33" s="52">
        <v>2.4702249669166454E-2</v>
      </c>
      <c r="M33" s="61">
        <v>52557</v>
      </c>
      <c r="N33" s="82">
        <v>8.1606049999999999E-2</v>
      </c>
      <c r="O33" s="81">
        <f t="shared" si="1"/>
        <v>940918</v>
      </c>
      <c r="P33" s="72">
        <f t="shared" si="2"/>
        <v>42418</v>
      </c>
      <c r="Q33" s="80">
        <f t="shared" si="0"/>
        <v>110682</v>
      </c>
      <c r="R33" s="81">
        <f t="shared" si="3"/>
        <v>12582</v>
      </c>
    </row>
    <row r="34" spans="1:18">
      <c r="A34" s="7">
        <v>2017</v>
      </c>
      <c r="B34" s="7">
        <v>11838200</v>
      </c>
      <c r="C34" s="7">
        <v>198100</v>
      </c>
      <c r="D34" s="7">
        <v>1119500</v>
      </c>
      <c r="E34" s="52">
        <v>9.4566740095615401E-2</v>
      </c>
      <c r="F34" s="54">
        <v>1.2493886053562206E-2</v>
      </c>
      <c r="G34" s="7">
        <v>173200</v>
      </c>
      <c r="H34" s="7">
        <v>1600</v>
      </c>
      <c r="I34" s="52">
        <v>1.3515568245172407E-4</v>
      </c>
      <c r="J34" s="49">
        <v>23300</v>
      </c>
      <c r="K34" s="60">
        <v>241.8</v>
      </c>
      <c r="L34" s="52">
        <v>4.0895393887214748E-2</v>
      </c>
      <c r="M34" s="61">
        <v>42723</v>
      </c>
      <c r="N34" s="82">
        <v>8.3424040000000005E-2</v>
      </c>
      <c r="O34" s="81">
        <f t="shared" si="1"/>
        <v>987590</v>
      </c>
      <c r="P34" s="72">
        <f t="shared" si="2"/>
        <v>41290</v>
      </c>
      <c r="Q34" s="80">
        <f t="shared" si="0"/>
        <v>156810</v>
      </c>
      <c r="R34" s="81">
        <f t="shared" si="3"/>
        <v>133510</v>
      </c>
    </row>
    <row r="35" spans="1:18">
      <c r="A35" s="7">
        <v>2018</v>
      </c>
      <c r="B35" s="7">
        <v>12053300</v>
      </c>
      <c r="C35" s="7">
        <v>179200</v>
      </c>
      <c r="D35" s="7">
        <v>1032100</v>
      </c>
      <c r="E35" s="52">
        <v>8.5628002882003798E-2</v>
      </c>
      <c r="F35" s="54">
        <v>-8.9387372136116028E-3</v>
      </c>
      <c r="G35" s="7">
        <v>-87400</v>
      </c>
      <c r="H35" s="7">
        <v>800</v>
      </c>
      <c r="I35" s="52">
        <v>6.6371864966440722E-5</v>
      </c>
      <c r="J35" s="49">
        <v>265800</v>
      </c>
      <c r="K35" s="60">
        <v>252.2</v>
      </c>
      <c r="L35" s="52">
        <v>4.3010752688172005E-2</v>
      </c>
      <c r="M35" s="61">
        <v>17004</v>
      </c>
      <c r="N35" s="82">
        <v>9.2728469999999993E-2</v>
      </c>
      <c r="O35" s="81">
        <f t="shared" si="1"/>
        <v>1117684</v>
      </c>
      <c r="P35" s="72">
        <f t="shared" si="2"/>
        <v>-1816</v>
      </c>
      <c r="Q35" s="80">
        <f t="shared" si="0"/>
        <v>181016</v>
      </c>
      <c r="R35" s="81">
        <f t="shared" si="3"/>
        <v>84784</v>
      </c>
    </row>
    <row r="36" spans="1:18">
      <c r="A36" s="7">
        <v>2019</v>
      </c>
      <c r="B36" s="7">
        <v>12313800</v>
      </c>
      <c r="C36" s="7">
        <v>266900</v>
      </c>
      <c r="D36" s="7">
        <v>1103900</v>
      </c>
      <c r="E36" s="52">
        <v>8.96473899483681E-2</v>
      </c>
      <c r="F36" s="54">
        <v>4.0193870663643022E-3</v>
      </c>
      <c r="G36" s="7">
        <v>71800</v>
      </c>
      <c r="H36" s="7">
        <v>48100</v>
      </c>
      <c r="I36" s="52">
        <v>3.9061865549221198E-3</v>
      </c>
      <c r="J36" s="49">
        <v>147000</v>
      </c>
      <c r="K36" s="60">
        <v>261.39999999999998</v>
      </c>
      <c r="L36" s="52">
        <v>3.647898493259305E-2</v>
      </c>
      <c r="M36" s="61">
        <v>-20765</v>
      </c>
      <c r="N36" s="82">
        <v>8.6071629999999996E-2</v>
      </c>
      <c r="O36" s="81">
        <f t="shared" si="1"/>
        <v>1059869</v>
      </c>
      <c r="P36" s="72">
        <f t="shared" si="2"/>
        <v>27769</v>
      </c>
      <c r="Q36" s="80">
        <f t="shared" si="0"/>
        <v>239131</v>
      </c>
      <c r="R36" s="81">
        <f t="shared" si="3"/>
        <v>92131</v>
      </c>
    </row>
    <row r="37" spans="1:18">
      <c r="A37" s="51">
        <v>2020</v>
      </c>
      <c r="B37" s="51">
        <f>B$36+C37-H37</f>
        <v>12391500</v>
      </c>
      <c r="C37" s="51">
        <v>77700</v>
      </c>
      <c r="D37" s="51">
        <f>ROUND(B37*E37,0)</f>
        <v>1103648</v>
      </c>
      <c r="E37" s="58">
        <v>8.9064939999999995E-2</v>
      </c>
      <c r="F37" s="55">
        <f>E37-E$36</f>
        <v>-5.8244994836810504E-4</v>
      </c>
      <c r="G37" s="79">
        <f>D37-D$36</f>
        <v>-252</v>
      </c>
      <c r="H37" s="51">
        <v>0</v>
      </c>
      <c r="I37" s="53">
        <f>H37/B37</f>
        <v>0</v>
      </c>
      <c r="J37" s="76">
        <f>C37-G37-H37</f>
        <v>77952</v>
      </c>
      <c r="K37" s="51" t="s">
        <v>313</v>
      </c>
      <c r="L37" s="53"/>
      <c r="M37" s="51"/>
      <c r="N37" s="51"/>
      <c r="O37" s="81"/>
      <c r="P37" s="59"/>
      <c r="R37" s="77"/>
    </row>
    <row r="38" spans="1:18">
      <c r="A38" s="51">
        <v>2021</v>
      </c>
      <c r="B38" s="51">
        <f>B37+C38-H38</f>
        <v>12684000</v>
      </c>
      <c r="C38" s="51">
        <v>292500</v>
      </c>
      <c r="D38" s="51">
        <f t="shared" ref="D38:D42" si="4">ROUND(B38*E38,0)</f>
        <v>1124198</v>
      </c>
      <c r="E38" s="58">
        <v>8.8631169999999995E-2</v>
      </c>
      <c r="F38" s="55">
        <f>E38-E37</f>
        <v>-4.3376999999999999E-4</v>
      </c>
      <c r="G38" s="59">
        <f>D38-D37</f>
        <v>20550</v>
      </c>
      <c r="H38" s="51">
        <v>0</v>
      </c>
      <c r="I38" s="53">
        <f>H38/B38</f>
        <v>0</v>
      </c>
      <c r="J38" s="76">
        <f t="shared" ref="J38:J42" si="5">C38-G38-H38</f>
        <v>271950</v>
      </c>
      <c r="K38" s="51" t="s">
        <v>313</v>
      </c>
      <c r="L38" s="53"/>
      <c r="M38" s="51"/>
      <c r="N38" s="51"/>
      <c r="O38" s="81"/>
      <c r="P38" s="59"/>
      <c r="Q38" s="74" t="s">
        <v>373</v>
      </c>
      <c r="R38" s="78">
        <f>AVERAGE(R4:R36)</f>
        <v>123327.9696969697</v>
      </c>
    </row>
    <row r="39" spans="1:18" s="206" customFormat="1">
      <c r="A39" s="200">
        <v>2020</v>
      </c>
      <c r="B39" s="200">
        <f t="shared" ref="B39" si="6">B$36+C39-H39</f>
        <v>12391500</v>
      </c>
      <c r="C39" s="200">
        <v>77700</v>
      </c>
      <c r="D39" s="200">
        <f t="shared" si="4"/>
        <v>1548977</v>
      </c>
      <c r="E39" s="201">
        <v>0.12500320000000001</v>
      </c>
      <c r="F39" s="202">
        <f t="shared" ref="F39" si="7">E39-E$36</f>
        <v>3.5355810051631908E-2</v>
      </c>
      <c r="G39" s="203">
        <f t="shared" ref="G39" si="8">D39-D$36</f>
        <v>445077</v>
      </c>
      <c r="H39" s="200">
        <v>0</v>
      </c>
      <c r="I39" s="204">
        <f t="shared" ref="I39:I42" si="9">H39/B39</f>
        <v>0</v>
      </c>
      <c r="J39" s="205">
        <f t="shared" si="5"/>
        <v>-367377</v>
      </c>
      <c r="K39" s="200" t="s">
        <v>296</v>
      </c>
      <c r="L39" s="204"/>
      <c r="M39" s="200"/>
      <c r="N39" s="200"/>
      <c r="O39" s="211"/>
      <c r="P39" s="207"/>
      <c r="Q39" s="208"/>
      <c r="R39" s="209"/>
    </row>
    <row r="40" spans="1:18" s="206" customFormat="1">
      <c r="A40" s="200">
        <v>2021</v>
      </c>
      <c r="B40" s="200">
        <f t="shared" ref="B40" si="10">B39+C40-H40</f>
        <v>12684000</v>
      </c>
      <c r="C40" s="200">
        <v>292500</v>
      </c>
      <c r="D40" s="200">
        <f t="shared" si="4"/>
        <v>1692557</v>
      </c>
      <c r="E40" s="201">
        <v>0.13344030000000001</v>
      </c>
      <c r="F40" s="202">
        <f t="shared" ref="F40" si="11">E40-E39</f>
        <v>8.4371000000000029E-3</v>
      </c>
      <c r="G40" s="207">
        <f t="shared" ref="G40" si="12">D40-D39</f>
        <v>143580</v>
      </c>
      <c r="H40" s="200">
        <v>0</v>
      </c>
      <c r="I40" s="204">
        <f t="shared" si="9"/>
        <v>0</v>
      </c>
      <c r="J40" s="205">
        <f t="shared" si="5"/>
        <v>148920</v>
      </c>
      <c r="K40" s="200" t="s">
        <v>296</v>
      </c>
      <c r="L40" s="204"/>
      <c r="M40" s="200"/>
      <c r="N40" s="200"/>
      <c r="O40" s="211"/>
      <c r="P40" s="207"/>
      <c r="Q40" s="208"/>
      <c r="R40" s="209"/>
    </row>
    <row r="41" spans="1:18" s="206" customFormat="1">
      <c r="A41" s="200">
        <v>2020</v>
      </c>
      <c r="B41" s="200">
        <f t="shared" ref="B41" si="13">B$36+C41-H41</f>
        <v>12391500</v>
      </c>
      <c r="C41" s="200">
        <v>77700</v>
      </c>
      <c r="D41" s="200">
        <f t="shared" si="4"/>
        <v>658320</v>
      </c>
      <c r="E41" s="201">
        <v>5.3126699999999999E-2</v>
      </c>
      <c r="F41" s="202">
        <f t="shared" ref="F41" si="14">E41-E$36</f>
        <v>-3.6520689948368101E-2</v>
      </c>
      <c r="G41" s="203">
        <f t="shared" ref="G41" si="15">D41-D$36</f>
        <v>-445580</v>
      </c>
      <c r="H41" s="200">
        <v>0</v>
      </c>
      <c r="I41" s="204">
        <f t="shared" si="9"/>
        <v>0</v>
      </c>
      <c r="J41" s="205">
        <f t="shared" si="5"/>
        <v>523280</v>
      </c>
      <c r="K41" s="200" t="s">
        <v>297</v>
      </c>
      <c r="L41" s="204"/>
      <c r="M41" s="200"/>
      <c r="N41" s="200"/>
      <c r="O41" s="211"/>
      <c r="P41" s="207"/>
      <c r="Q41" s="208"/>
      <c r="R41" s="209"/>
    </row>
    <row r="42" spans="1:18" s="206" customFormat="1">
      <c r="A42" s="200">
        <v>2021</v>
      </c>
      <c r="B42" s="200">
        <f t="shared" ref="B42" si="16">B41+C42-H42</f>
        <v>12684000</v>
      </c>
      <c r="C42" s="200">
        <v>292500</v>
      </c>
      <c r="D42" s="200">
        <f t="shared" si="4"/>
        <v>555838</v>
      </c>
      <c r="E42" s="201">
        <v>4.3822010000000002E-2</v>
      </c>
      <c r="F42" s="202">
        <f t="shared" ref="F42" si="17">E42-E41</f>
        <v>-9.3046899999999974E-3</v>
      </c>
      <c r="G42" s="207">
        <f t="shared" ref="G42" si="18">D42-D41</f>
        <v>-102482</v>
      </c>
      <c r="H42" s="200">
        <v>0</v>
      </c>
      <c r="I42" s="204">
        <f t="shared" si="9"/>
        <v>0</v>
      </c>
      <c r="J42" s="205">
        <f t="shared" si="5"/>
        <v>394982</v>
      </c>
      <c r="K42" s="200" t="s">
        <v>297</v>
      </c>
      <c r="L42" s="204"/>
      <c r="M42" s="200"/>
      <c r="N42" s="200"/>
      <c r="O42" s="211"/>
      <c r="P42" s="207"/>
      <c r="Q42" s="208"/>
      <c r="R42" s="209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42"/>
  <sheetViews>
    <sheetView workbookViewId="0"/>
  </sheetViews>
  <sheetFormatPr defaultRowHeight="15"/>
  <cols>
    <col min="1" max="1" width="9.140625" style="7"/>
    <col min="2" max="2" width="9.5703125" style="7" bestFit="1" customWidth="1"/>
    <col min="3" max="4" width="9.140625" style="7"/>
    <col min="5" max="6" width="10.5703125" style="7" customWidth="1"/>
    <col min="7" max="9" width="9.140625" style="7"/>
    <col min="10" max="10" width="9.140625" style="49"/>
    <col min="11" max="13" width="9.140625" style="7"/>
    <col min="14" max="15" width="9.140625" style="69"/>
    <col min="16" max="16" width="9.140625" style="71"/>
    <col min="17" max="17" width="9.140625" style="73"/>
    <col min="18" max="18" width="9" style="73" bestFit="1" customWidth="1"/>
    <col min="19" max="16384" width="9.140625" style="7"/>
  </cols>
  <sheetData>
    <row r="1" spans="1:20" ht="75">
      <c r="A1" s="8" t="s">
        <v>86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  <c r="H1" s="8" t="s">
        <v>304</v>
      </c>
      <c r="I1" s="8" t="s">
        <v>305</v>
      </c>
      <c r="J1" s="50" t="s">
        <v>306</v>
      </c>
      <c r="K1" s="8" t="s">
        <v>323</v>
      </c>
      <c r="L1" s="8" t="s">
        <v>324</v>
      </c>
      <c r="M1" s="8" t="s">
        <v>318</v>
      </c>
      <c r="N1" s="68" t="s">
        <v>374</v>
      </c>
      <c r="O1" s="68" t="s">
        <v>300</v>
      </c>
      <c r="P1" s="70" t="s">
        <v>370</v>
      </c>
      <c r="Q1" s="68" t="s">
        <v>371</v>
      </c>
      <c r="R1" s="68" t="s">
        <v>372</v>
      </c>
    </row>
    <row r="2" spans="1:20" s="8" customFormat="1">
      <c r="A2" s="7">
        <v>1985</v>
      </c>
      <c r="B2" s="7">
        <v>4375800</v>
      </c>
      <c r="C2" s="7">
        <v>308200</v>
      </c>
      <c r="D2" s="7">
        <v>484000</v>
      </c>
      <c r="E2" s="52">
        <v>0.11060834676027299</v>
      </c>
      <c r="F2" s="54"/>
      <c r="G2" s="7"/>
      <c r="H2" s="7"/>
      <c r="I2" s="52"/>
      <c r="J2" s="49">
        <v>385000</v>
      </c>
      <c r="K2" s="60">
        <v>43.4</v>
      </c>
      <c r="L2" s="52">
        <v>9.302325581395321E-3</v>
      </c>
      <c r="M2" s="61">
        <v>15385</v>
      </c>
      <c r="N2" s="82"/>
      <c r="O2" s="82"/>
      <c r="P2" s="71"/>
      <c r="Q2" s="69"/>
      <c r="R2" s="69"/>
      <c r="T2" s="7"/>
    </row>
    <row r="3" spans="1:20">
      <c r="A3" s="7">
        <v>1986</v>
      </c>
      <c r="B3" s="7">
        <v>4414200</v>
      </c>
      <c r="C3" s="7">
        <v>46100</v>
      </c>
      <c r="D3" s="7">
        <v>266400</v>
      </c>
      <c r="E3" s="52">
        <v>6.0350686311721802E-2</v>
      </c>
      <c r="F3" s="54">
        <v>-5.0257660448551192E-2</v>
      </c>
      <c r="G3" s="7">
        <v>-217600</v>
      </c>
      <c r="H3" s="7">
        <v>7700</v>
      </c>
      <c r="I3" s="52">
        <v>1.7443704408499842E-3</v>
      </c>
      <c r="J3" s="49">
        <v>256000</v>
      </c>
      <c r="K3" s="60">
        <v>51.2</v>
      </c>
      <c r="L3" s="52">
        <v>0.17972350230414746</v>
      </c>
      <c r="M3" s="61">
        <v>16250.25</v>
      </c>
      <c r="N3" s="82"/>
      <c r="O3" s="82"/>
      <c r="Q3" s="69"/>
      <c r="R3" s="69"/>
    </row>
    <row r="4" spans="1:20">
      <c r="A4" s="7">
        <v>1987</v>
      </c>
      <c r="B4" s="7">
        <v>4420400</v>
      </c>
      <c r="C4" s="7">
        <v>247300</v>
      </c>
      <c r="D4" s="7">
        <v>241100</v>
      </c>
      <c r="E4" s="52">
        <v>5.4542575031518901E-2</v>
      </c>
      <c r="F4" s="54">
        <v>-5.8081112802029003E-3</v>
      </c>
      <c r="G4" s="7">
        <v>-25300</v>
      </c>
      <c r="H4" s="7">
        <v>3600</v>
      </c>
      <c r="I4" s="52">
        <v>8.1440593611437876E-4</v>
      </c>
      <c r="J4" s="49">
        <v>269000</v>
      </c>
      <c r="K4" s="60">
        <v>65.400000000000006</v>
      </c>
      <c r="L4" s="52">
        <v>0.27734375</v>
      </c>
      <c r="M4" s="61">
        <v>22160</v>
      </c>
      <c r="N4" s="82"/>
      <c r="O4" s="81"/>
      <c r="P4" s="72"/>
      <c r="Q4" s="80"/>
      <c r="R4" s="81"/>
    </row>
    <row r="5" spans="1:20">
      <c r="A5" s="7">
        <v>1988</v>
      </c>
      <c r="B5" s="7">
        <v>4657400</v>
      </c>
      <c r="C5" s="7">
        <v>247100</v>
      </c>
      <c r="D5" s="7">
        <v>123500</v>
      </c>
      <c r="E5" s="52">
        <v>2.6516940444707902E-2</v>
      </c>
      <c r="F5" s="54">
        <v>-2.8025634586811E-2</v>
      </c>
      <c r="G5" s="7">
        <v>-117600</v>
      </c>
      <c r="H5" s="7">
        <v>10700</v>
      </c>
      <c r="I5" s="52">
        <v>2.297419160905226E-3</v>
      </c>
      <c r="J5" s="49">
        <v>354000</v>
      </c>
      <c r="K5" s="60">
        <v>83.1</v>
      </c>
      <c r="L5" s="52">
        <v>0.27064220183486221</v>
      </c>
      <c r="M5" s="61">
        <v>30121.25</v>
      </c>
      <c r="N5" s="82">
        <v>6.9046070000000001E-2</v>
      </c>
      <c r="O5" s="81">
        <f t="shared" ref="O5:O36" si="0">ROUND(B5*N5,0)</f>
        <v>321575</v>
      </c>
      <c r="P5" s="72">
        <f t="shared" ref="P5:P36" si="1">O5-D4</f>
        <v>80475</v>
      </c>
      <c r="Q5" s="80">
        <f t="shared" ref="Q5:Q36" si="2">C5-P5-0</f>
        <v>166625</v>
      </c>
      <c r="R5" s="81">
        <f t="shared" ref="R5:R36" si="3">ABS(J5-Q5)</f>
        <v>187375</v>
      </c>
    </row>
    <row r="6" spans="1:20">
      <c r="A6" s="7">
        <v>1989</v>
      </c>
      <c r="B6" s="7">
        <v>4896800</v>
      </c>
      <c r="C6" s="7">
        <v>269200</v>
      </c>
      <c r="D6" s="7">
        <v>261100</v>
      </c>
      <c r="E6" s="52">
        <v>5.3320534527301802E-2</v>
      </c>
      <c r="F6" s="54">
        <v>2.68035940825939E-2</v>
      </c>
      <c r="G6" s="7">
        <v>137600</v>
      </c>
      <c r="H6" s="7">
        <v>29600</v>
      </c>
      <c r="I6" s="52">
        <v>6.044763927462833E-3</v>
      </c>
      <c r="J6" s="49">
        <v>102000</v>
      </c>
      <c r="K6" s="60">
        <v>136.4</v>
      </c>
      <c r="L6" s="52">
        <v>0.64139590854392314</v>
      </c>
      <c r="M6" s="61">
        <v>26454.25</v>
      </c>
      <c r="N6" s="82">
        <v>5.1559819999999999E-2</v>
      </c>
      <c r="O6" s="81">
        <f t="shared" si="0"/>
        <v>252478</v>
      </c>
      <c r="P6" s="72">
        <f t="shared" si="1"/>
        <v>128978</v>
      </c>
      <c r="Q6" s="80">
        <f t="shared" si="2"/>
        <v>140222</v>
      </c>
      <c r="R6" s="81">
        <f t="shared" si="3"/>
        <v>38222</v>
      </c>
    </row>
    <row r="7" spans="1:20">
      <c r="A7" s="7">
        <v>1990</v>
      </c>
      <c r="B7" s="7">
        <v>5078700</v>
      </c>
      <c r="C7" s="7">
        <v>200300</v>
      </c>
      <c r="D7" s="7">
        <v>308400</v>
      </c>
      <c r="E7" s="52">
        <v>6.0724202543497099E-2</v>
      </c>
      <c r="F7" s="54">
        <v>7.4036680161952972E-3</v>
      </c>
      <c r="G7" s="7">
        <v>47300</v>
      </c>
      <c r="H7" s="7">
        <v>18000</v>
      </c>
      <c r="I7" s="52">
        <v>3.5442140705298601E-3</v>
      </c>
      <c r="J7" s="49">
        <v>135000</v>
      </c>
      <c r="K7" s="60">
        <v>137.30000000000001</v>
      </c>
      <c r="L7" s="52">
        <v>6.5982404692082053E-3</v>
      </c>
      <c r="M7" s="61">
        <v>25088.75</v>
      </c>
      <c r="N7" s="82">
        <v>7.1092100000000005E-2</v>
      </c>
      <c r="O7" s="81">
        <f t="shared" si="0"/>
        <v>361055</v>
      </c>
      <c r="P7" s="72">
        <f t="shared" si="1"/>
        <v>99955</v>
      </c>
      <c r="Q7" s="80">
        <f t="shared" si="2"/>
        <v>100345</v>
      </c>
      <c r="R7" s="81">
        <f t="shared" si="3"/>
        <v>34655</v>
      </c>
    </row>
    <row r="8" spans="1:20">
      <c r="A8" s="7">
        <v>1991</v>
      </c>
      <c r="B8" s="7">
        <v>5522100</v>
      </c>
      <c r="C8" s="7">
        <v>458700</v>
      </c>
      <c r="D8" s="7">
        <v>505400</v>
      </c>
      <c r="E8" s="52">
        <v>9.1523155570030199E-2</v>
      </c>
      <c r="F8" s="54">
        <v>3.0798953026533099E-2</v>
      </c>
      <c r="G8" s="7">
        <v>197000</v>
      </c>
      <c r="H8" s="7">
        <v>22700</v>
      </c>
      <c r="I8" s="52">
        <v>4.1107549664077068E-3</v>
      </c>
      <c r="J8" s="49">
        <v>239000</v>
      </c>
      <c r="K8" s="60">
        <v>129.6</v>
      </c>
      <c r="L8" s="52">
        <v>-5.6081573197378165E-2</v>
      </c>
      <c r="M8" s="61">
        <v>38725.5</v>
      </c>
      <c r="N8" s="82">
        <v>8.2199170000000002E-2</v>
      </c>
      <c r="O8" s="81">
        <f t="shared" si="0"/>
        <v>453912</v>
      </c>
      <c r="P8" s="72">
        <f t="shared" si="1"/>
        <v>145512</v>
      </c>
      <c r="Q8" s="80">
        <f t="shared" si="2"/>
        <v>313188</v>
      </c>
      <c r="R8" s="81">
        <f t="shared" si="3"/>
        <v>74188</v>
      </c>
    </row>
    <row r="9" spans="1:20">
      <c r="A9" s="7">
        <v>1992</v>
      </c>
      <c r="B9" s="7">
        <v>6099100</v>
      </c>
      <c r="C9" s="7">
        <v>564600</v>
      </c>
      <c r="D9" s="7">
        <v>588700</v>
      </c>
      <c r="E9" s="52">
        <v>9.6522435545921298E-2</v>
      </c>
      <c r="F9" s="54">
        <v>4.9992799758910994E-3</v>
      </c>
      <c r="G9" s="7">
        <v>83300</v>
      </c>
      <c r="H9" s="7">
        <v>7300</v>
      </c>
      <c r="I9" s="52">
        <v>1.1968979029692906E-3</v>
      </c>
      <c r="J9" s="49">
        <v>474000</v>
      </c>
      <c r="K9" s="60">
        <v>136.80000000000001</v>
      </c>
      <c r="L9" s="52">
        <v>5.555555555555558E-2</v>
      </c>
      <c r="M9" s="61">
        <v>53785.75</v>
      </c>
      <c r="N9" s="82">
        <v>9.11743E-2</v>
      </c>
      <c r="O9" s="81">
        <f t="shared" si="0"/>
        <v>556081</v>
      </c>
      <c r="P9" s="72">
        <f t="shared" si="1"/>
        <v>50681</v>
      </c>
      <c r="Q9" s="80">
        <f t="shared" si="2"/>
        <v>513919</v>
      </c>
      <c r="R9" s="81">
        <f t="shared" si="3"/>
        <v>39919</v>
      </c>
    </row>
    <row r="10" spans="1:20">
      <c r="A10" s="7">
        <v>1993</v>
      </c>
      <c r="B10" s="7">
        <v>6436100</v>
      </c>
      <c r="C10" s="7">
        <v>412800</v>
      </c>
      <c r="D10" s="7">
        <v>428900</v>
      </c>
      <c r="E10" s="52">
        <v>6.6639736294746399E-2</v>
      </c>
      <c r="F10" s="54">
        <v>-2.9882699251174899E-2</v>
      </c>
      <c r="G10" s="7">
        <v>-159800</v>
      </c>
      <c r="H10" s="7">
        <v>35400</v>
      </c>
      <c r="I10" s="52">
        <v>5.5002252917139265E-3</v>
      </c>
      <c r="J10" s="49">
        <v>537200</v>
      </c>
      <c r="K10" s="60">
        <v>149.9</v>
      </c>
      <c r="L10" s="52">
        <v>9.5760233918128712E-2</v>
      </c>
      <c r="M10" s="61">
        <v>56075.5</v>
      </c>
      <c r="N10" s="82">
        <v>9.7723069999999995E-2</v>
      </c>
      <c r="O10" s="81">
        <f t="shared" si="0"/>
        <v>628955</v>
      </c>
      <c r="P10" s="72">
        <f t="shared" si="1"/>
        <v>40255</v>
      </c>
      <c r="Q10" s="80">
        <f t="shared" si="2"/>
        <v>372545</v>
      </c>
      <c r="R10" s="81">
        <f t="shared" si="3"/>
        <v>164655</v>
      </c>
    </row>
    <row r="11" spans="1:20">
      <c r="A11" s="7">
        <v>1994</v>
      </c>
      <c r="B11" s="7">
        <v>6861200</v>
      </c>
      <c r="C11" s="7">
        <v>501800</v>
      </c>
      <c r="D11" s="7">
        <v>673300</v>
      </c>
      <c r="E11" s="52">
        <v>9.8131522536277799E-2</v>
      </c>
      <c r="F11" s="54">
        <v>3.14917862415314E-2</v>
      </c>
      <c r="G11" s="7">
        <v>244400</v>
      </c>
      <c r="H11" s="7">
        <v>30400</v>
      </c>
      <c r="I11" s="52">
        <v>4.4307118288346064E-3</v>
      </c>
      <c r="J11" s="49">
        <v>227000</v>
      </c>
      <c r="K11" s="60">
        <v>181.8</v>
      </c>
      <c r="L11" s="52">
        <v>0.21280853902601748</v>
      </c>
      <c r="M11" s="61">
        <v>35609</v>
      </c>
      <c r="N11" s="82">
        <v>6.834722E-2</v>
      </c>
      <c r="O11" s="81">
        <f t="shared" si="0"/>
        <v>468944</v>
      </c>
      <c r="P11" s="72">
        <f t="shared" si="1"/>
        <v>40044</v>
      </c>
      <c r="Q11" s="80">
        <f t="shared" si="2"/>
        <v>461756</v>
      </c>
      <c r="R11" s="81">
        <f t="shared" si="3"/>
        <v>234756</v>
      </c>
    </row>
    <row r="12" spans="1:20">
      <c r="A12" s="7">
        <v>1995</v>
      </c>
      <c r="B12" s="7">
        <v>7188600</v>
      </c>
      <c r="C12" s="7">
        <v>354500</v>
      </c>
      <c r="D12" s="7">
        <v>676800</v>
      </c>
      <c r="E12" s="52">
        <v>9.4149067997932406E-2</v>
      </c>
      <c r="F12" s="54">
        <v>-3.9824545383453924E-3</v>
      </c>
      <c r="G12" s="7">
        <v>3500</v>
      </c>
      <c r="H12" s="7">
        <v>12600</v>
      </c>
      <c r="I12" s="52">
        <v>1.7527752274434521E-3</v>
      </c>
      <c r="J12" s="49">
        <v>338400</v>
      </c>
      <c r="K12" s="60">
        <v>178.6</v>
      </c>
      <c r="L12" s="52">
        <v>-1.7601760176017667E-2</v>
      </c>
      <c r="M12" s="61">
        <v>19573.75</v>
      </c>
      <c r="N12" s="82">
        <v>9.6477300000000002E-2</v>
      </c>
      <c r="O12" s="81">
        <f t="shared" si="0"/>
        <v>693537</v>
      </c>
      <c r="P12" s="72">
        <f t="shared" si="1"/>
        <v>20237</v>
      </c>
      <c r="Q12" s="80">
        <f t="shared" si="2"/>
        <v>334263</v>
      </c>
      <c r="R12" s="81">
        <f t="shared" si="3"/>
        <v>4137</v>
      </c>
    </row>
    <row r="13" spans="1:20">
      <c r="A13" s="7">
        <v>1996</v>
      </c>
      <c r="B13" s="7">
        <v>7387600</v>
      </c>
      <c r="C13" s="7">
        <v>268700</v>
      </c>
      <c r="D13" s="7">
        <v>824000</v>
      </c>
      <c r="E13" s="52">
        <v>0.111538253724575</v>
      </c>
      <c r="F13" s="54">
        <v>1.7389185726642595E-2</v>
      </c>
      <c r="G13" s="7">
        <v>147200</v>
      </c>
      <c r="H13" s="7">
        <v>-34900</v>
      </c>
      <c r="I13" s="52">
        <v>-4.7241323298500186E-3</v>
      </c>
      <c r="J13" s="49">
        <v>156400</v>
      </c>
      <c r="K13" s="60">
        <v>152.30000000000001</v>
      </c>
      <c r="L13" s="52">
        <v>-0.1472564389697647</v>
      </c>
      <c r="M13" s="61">
        <v>13523.75</v>
      </c>
      <c r="N13" s="82">
        <v>0.10195445</v>
      </c>
      <c r="O13" s="81">
        <f t="shared" si="0"/>
        <v>753199</v>
      </c>
      <c r="P13" s="72">
        <f t="shared" si="1"/>
        <v>76399</v>
      </c>
      <c r="Q13" s="80">
        <f t="shared" si="2"/>
        <v>192301</v>
      </c>
      <c r="R13" s="81">
        <f t="shared" si="3"/>
        <v>35901</v>
      </c>
    </row>
    <row r="14" spans="1:20">
      <c r="A14" s="7">
        <v>1997</v>
      </c>
      <c r="B14" s="7">
        <v>7882100</v>
      </c>
      <c r="C14" s="7">
        <v>456100</v>
      </c>
      <c r="D14" s="7">
        <v>905100</v>
      </c>
      <c r="E14" s="52">
        <v>0.114829801023006</v>
      </c>
      <c r="F14" s="54">
        <v>3.291547298430994E-3</v>
      </c>
      <c r="G14" s="7">
        <v>81100</v>
      </c>
      <c r="H14" s="7">
        <v>61200</v>
      </c>
      <c r="I14" s="52">
        <v>7.7644282615039143E-3</v>
      </c>
      <c r="J14" s="49">
        <v>313800</v>
      </c>
      <c r="K14" s="60">
        <v>156.80000000000001</v>
      </c>
      <c r="L14" s="52">
        <v>2.9546946815495634E-2</v>
      </c>
      <c r="M14" s="61">
        <v>-10229.25</v>
      </c>
      <c r="N14" s="82">
        <v>9.5270729999999998E-2</v>
      </c>
      <c r="O14" s="81">
        <f t="shared" si="0"/>
        <v>750933</v>
      </c>
      <c r="P14" s="72">
        <f t="shared" si="1"/>
        <v>-73067</v>
      </c>
      <c r="Q14" s="80">
        <f t="shared" si="2"/>
        <v>529167</v>
      </c>
      <c r="R14" s="81">
        <f t="shared" si="3"/>
        <v>215367</v>
      </c>
    </row>
    <row r="15" spans="1:20">
      <c r="A15" s="7">
        <v>1998</v>
      </c>
      <c r="B15" s="7">
        <v>8634100</v>
      </c>
      <c r="C15" s="7">
        <v>736700</v>
      </c>
      <c r="D15" s="7">
        <v>1373200</v>
      </c>
      <c r="E15" s="52">
        <v>0.159043788909912</v>
      </c>
      <c r="F15" s="54">
        <v>4.4213987886906003E-2</v>
      </c>
      <c r="G15" s="7">
        <v>468100</v>
      </c>
      <c r="H15" s="7">
        <v>14500</v>
      </c>
      <c r="I15" s="52">
        <v>1.6793875447354096E-3</v>
      </c>
      <c r="J15" s="49">
        <v>254100</v>
      </c>
      <c r="K15" s="60">
        <v>135.9</v>
      </c>
      <c r="L15" s="52">
        <v>-0.13329081632653061</v>
      </c>
      <c r="M15" s="61">
        <v>-266.5</v>
      </c>
      <c r="N15" s="82">
        <v>0.10860404999999999</v>
      </c>
      <c r="O15" s="81">
        <f t="shared" si="0"/>
        <v>937698</v>
      </c>
      <c r="P15" s="72">
        <f t="shared" si="1"/>
        <v>32598</v>
      </c>
      <c r="Q15" s="80">
        <f t="shared" si="2"/>
        <v>704102</v>
      </c>
      <c r="R15" s="81">
        <f t="shared" si="3"/>
        <v>450002</v>
      </c>
    </row>
    <row r="16" spans="1:20">
      <c r="A16" s="7">
        <v>1999</v>
      </c>
      <c r="B16" s="7">
        <v>8988200</v>
      </c>
      <c r="C16" s="7">
        <v>427000</v>
      </c>
      <c r="D16" s="7">
        <v>1257200</v>
      </c>
      <c r="E16" s="52">
        <v>0.13987228274345401</v>
      </c>
      <c r="F16" s="54">
        <v>-1.9171506166457991E-2</v>
      </c>
      <c r="G16" s="7">
        <v>-116000</v>
      </c>
      <c r="H16" s="7">
        <v>41800</v>
      </c>
      <c r="I16" s="52">
        <v>4.6505418214992994E-3</v>
      </c>
      <c r="J16" s="49">
        <v>501200</v>
      </c>
      <c r="K16" s="60">
        <v>100</v>
      </c>
      <c r="L16" s="52">
        <v>-0.26416482707873434</v>
      </c>
      <c r="M16" s="61">
        <v>19598.75</v>
      </c>
      <c r="N16" s="82">
        <v>0.13675567</v>
      </c>
      <c r="O16" s="81">
        <f t="shared" si="0"/>
        <v>1229187</v>
      </c>
      <c r="P16" s="72">
        <f t="shared" si="1"/>
        <v>-144013</v>
      </c>
      <c r="Q16" s="80">
        <f t="shared" si="2"/>
        <v>571013</v>
      </c>
      <c r="R16" s="81">
        <f t="shared" si="3"/>
        <v>69813</v>
      </c>
    </row>
    <row r="17" spans="1:18">
      <c r="A17" s="7">
        <v>2000</v>
      </c>
      <c r="B17" s="7">
        <v>9075400</v>
      </c>
      <c r="C17" s="7">
        <v>95600</v>
      </c>
      <c r="D17" s="7">
        <v>928400</v>
      </c>
      <c r="E17" s="52">
        <v>0.102298520505428</v>
      </c>
      <c r="F17" s="54">
        <v>-3.7573762238026012E-2</v>
      </c>
      <c r="G17" s="7">
        <v>-328800</v>
      </c>
      <c r="H17" s="7">
        <v>600</v>
      </c>
      <c r="I17" s="52">
        <v>6.6112788417039466E-5</v>
      </c>
      <c r="J17" s="49">
        <v>423800</v>
      </c>
      <c r="K17" s="60">
        <v>98.5</v>
      </c>
      <c r="L17" s="52">
        <v>-1.5000000000000013E-2</v>
      </c>
      <c r="M17" s="61">
        <v>16062</v>
      </c>
      <c r="N17" s="82">
        <v>0.1161495</v>
      </c>
      <c r="O17" s="81">
        <f t="shared" si="0"/>
        <v>1054103</v>
      </c>
      <c r="P17" s="72">
        <f t="shared" si="1"/>
        <v>-203097</v>
      </c>
      <c r="Q17" s="80">
        <f t="shared" si="2"/>
        <v>298697</v>
      </c>
      <c r="R17" s="81">
        <f t="shared" si="3"/>
        <v>125103</v>
      </c>
    </row>
    <row r="18" spans="1:18">
      <c r="A18" s="7">
        <v>2001</v>
      </c>
      <c r="B18" s="7">
        <v>9161700</v>
      </c>
      <c r="C18" s="7">
        <v>76200</v>
      </c>
      <c r="D18" s="7">
        <v>1012500</v>
      </c>
      <c r="E18" s="52">
        <v>0.11051442474126801</v>
      </c>
      <c r="F18" s="54">
        <v>8.2159042358400103E-3</v>
      </c>
      <c r="G18" s="7">
        <v>84100</v>
      </c>
      <c r="H18" s="7">
        <v>-10700</v>
      </c>
      <c r="I18" s="52">
        <v>-1.1679055197179563E-3</v>
      </c>
      <c r="J18" s="49">
        <v>2800</v>
      </c>
      <c r="K18" s="60">
        <v>101</v>
      </c>
      <c r="L18" s="52">
        <v>2.5380710659898442E-2</v>
      </c>
      <c r="M18" s="61">
        <v>102.75</v>
      </c>
      <c r="N18" s="82">
        <v>8.0258889999999999E-2</v>
      </c>
      <c r="O18" s="81">
        <f t="shared" si="0"/>
        <v>735308</v>
      </c>
      <c r="P18" s="72">
        <f t="shared" si="1"/>
        <v>-193092</v>
      </c>
      <c r="Q18" s="80">
        <f t="shared" si="2"/>
        <v>269292</v>
      </c>
      <c r="R18" s="81">
        <f t="shared" si="3"/>
        <v>266492</v>
      </c>
    </row>
    <row r="19" spans="1:18">
      <c r="A19" s="7">
        <v>2002</v>
      </c>
      <c r="B19" s="7">
        <v>9286500</v>
      </c>
      <c r="C19" s="7">
        <v>165600</v>
      </c>
      <c r="D19" s="7">
        <v>1174500</v>
      </c>
      <c r="E19" s="52">
        <v>0.126473918557167</v>
      </c>
      <c r="F19" s="54">
        <v>1.5959493815898992E-2</v>
      </c>
      <c r="G19" s="7">
        <v>162000</v>
      </c>
      <c r="H19" s="7">
        <v>3400</v>
      </c>
      <c r="I19" s="52">
        <v>3.6612286652667851E-4</v>
      </c>
      <c r="J19" s="49">
        <v>200</v>
      </c>
      <c r="K19" s="60">
        <v>85.4</v>
      </c>
      <c r="L19" s="52">
        <v>-0.15445544554455437</v>
      </c>
      <c r="M19" s="61">
        <v>-3930.75</v>
      </c>
      <c r="N19" s="82">
        <v>0.10523162</v>
      </c>
      <c r="O19" s="81">
        <f t="shared" si="0"/>
        <v>977233</v>
      </c>
      <c r="P19" s="72">
        <f t="shared" si="1"/>
        <v>-35267</v>
      </c>
      <c r="Q19" s="80">
        <f t="shared" si="2"/>
        <v>200867</v>
      </c>
      <c r="R19" s="81">
        <f t="shared" si="3"/>
        <v>200667</v>
      </c>
    </row>
    <row r="20" spans="1:18">
      <c r="A20" s="7">
        <v>2003</v>
      </c>
      <c r="B20" s="7">
        <v>9539200</v>
      </c>
      <c r="C20" s="7">
        <v>298800</v>
      </c>
      <c r="D20" s="7">
        <v>1333800</v>
      </c>
      <c r="E20" s="52">
        <v>0.13982304930687001</v>
      </c>
      <c r="F20" s="54">
        <v>1.3349130749703009E-2</v>
      </c>
      <c r="G20" s="7">
        <v>159300</v>
      </c>
      <c r="H20" s="7">
        <v>22000</v>
      </c>
      <c r="I20" s="52">
        <v>2.3062730627306273E-3</v>
      </c>
      <c r="J20" s="49">
        <v>117500</v>
      </c>
      <c r="K20" s="60">
        <v>74.599999999999994</v>
      </c>
      <c r="L20" s="52">
        <v>-0.12646370023419218</v>
      </c>
      <c r="M20" s="61">
        <v>-3446.75</v>
      </c>
      <c r="N20" s="82">
        <v>0.11996506</v>
      </c>
      <c r="O20" s="81">
        <f t="shared" si="0"/>
        <v>1144371</v>
      </c>
      <c r="P20" s="72">
        <f t="shared" si="1"/>
        <v>-30129</v>
      </c>
      <c r="Q20" s="80">
        <f t="shared" si="2"/>
        <v>328929</v>
      </c>
      <c r="R20" s="81">
        <f t="shared" si="3"/>
        <v>211429</v>
      </c>
    </row>
    <row r="21" spans="1:18">
      <c r="A21" s="7">
        <v>2004</v>
      </c>
      <c r="B21" s="7">
        <v>9794900</v>
      </c>
      <c r="C21" s="7">
        <v>279500</v>
      </c>
      <c r="D21" s="7">
        <v>1239900</v>
      </c>
      <c r="E21" s="52">
        <v>0.12658628821373</v>
      </c>
      <c r="F21" s="54">
        <v>-1.3236761093140009E-2</v>
      </c>
      <c r="G21" s="7">
        <v>-93900</v>
      </c>
      <c r="H21" s="7">
        <v>0</v>
      </c>
      <c r="I21" s="52">
        <v>0</v>
      </c>
      <c r="J21" s="49">
        <v>373400</v>
      </c>
      <c r="K21" s="60">
        <v>78.099999999999994</v>
      </c>
      <c r="L21" s="52">
        <v>4.6916890080428875E-2</v>
      </c>
      <c r="M21" s="61">
        <v>17564.25</v>
      </c>
      <c r="N21" s="82">
        <v>0.11452189</v>
      </c>
      <c r="O21" s="81">
        <f t="shared" si="0"/>
        <v>1121730</v>
      </c>
      <c r="P21" s="72">
        <f t="shared" si="1"/>
        <v>-212070</v>
      </c>
      <c r="Q21" s="80">
        <f t="shared" si="2"/>
        <v>491570</v>
      </c>
      <c r="R21" s="81">
        <f t="shared" si="3"/>
        <v>118170</v>
      </c>
    </row>
    <row r="22" spans="1:18">
      <c r="A22" s="7">
        <v>2005</v>
      </c>
      <c r="B22" s="7">
        <v>9769700</v>
      </c>
      <c r="C22" s="7">
        <v>34100</v>
      </c>
      <c r="D22" s="7">
        <v>853800</v>
      </c>
      <c r="E22" s="52">
        <v>8.7392650544643402E-2</v>
      </c>
      <c r="F22" s="54">
        <v>-3.9193637669086595E-2</v>
      </c>
      <c r="G22" s="7">
        <v>-386100</v>
      </c>
      <c r="H22" s="7">
        <v>0</v>
      </c>
      <c r="I22" s="52">
        <v>0</v>
      </c>
      <c r="J22" s="49">
        <v>420200</v>
      </c>
      <c r="K22" s="60">
        <v>96.4</v>
      </c>
      <c r="L22" s="52">
        <v>0.23431498079385427</v>
      </c>
      <c r="M22" s="61">
        <v>28855.5</v>
      </c>
      <c r="N22" s="82">
        <v>0.10797007</v>
      </c>
      <c r="O22" s="81">
        <f t="shared" si="0"/>
        <v>1054835</v>
      </c>
      <c r="P22" s="72">
        <f t="shared" si="1"/>
        <v>-185065</v>
      </c>
      <c r="Q22" s="80">
        <f t="shared" si="2"/>
        <v>219165</v>
      </c>
      <c r="R22" s="81">
        <f t="shared" si="3"/>
        <v>201035</v>
      </c>
    </row>
    <row r="23" spans="1:18">
      <c r="A23" s="7">
        <v>2006</v>
      </c>
      <c r="B23" s="7">
        <v>9812800</v>
      </c>
      <c r="C23" s="7">
        <v>108200</v>
      </c>
      <c r="D23" s="7">
        <v>752800</v>
      </c>
      <c r="E23" s="52">
        <v>7.6716125011444106E-2</v>
      </c>
      <c r="F23" s="54">
        <v>-1.0676525533199296E-2</v>
      </c>
      <c r="G23" s="7">
        <v>-101000</v>
      </c>
      <c r="H23" s="7">
        <v>42100</v>
      </c>
      <c r="I23" s="52">
        <v>4.2903146910158157E-3</v>
      </c>
      <c r="J23" s="49">
        <v>167100</v>
      </c>
      <c r="K23" s="60">
        <v>117.4</v>
      </c>
      <c r="L23" s="52">
        <v>0.21784232365145217</v>
      </c>
      <c r="M23" s="61">
        <v>44510.5</v>
      </c>
      <c r="N23" s="82">
        <v>7.9554920000000001E-2</v>
      </c>
      <c r="O23" s="81">
        <f t="shared" si="0"/>
        <v>780657</v>
      </c>
      <c r="P23" s="72">
        <f t="shared" si="1"/>
        <v>-73143</v>
      </c>
      <c r="Q23" s="80">
        <f t="shared" si="2"/>
        <v>181343</v>
      </c>
      <c r="R23" s="81">
        <f t="shared" si="3"/>
        <v>14243</v>
      </c>
    </row>
    <row r="24" spans="1:18">
      <c r="A24" s="7">
        <v>2007</v>
      </c>
      <c r="B24" s="7">
        <v>10106700</v>
      </c>
      <c r="C24" s="7">
        <v>320000</v>
      </c>
      <c r="D24" s="7">
        <v>901100</v>
      </c>
      <c r="E24" s="52">
        <v>8.9158676564693506E-2</v>
      </c>
      <c r="F24" s="54">
        <v>1.2442551553249401E-2</v>
      </c>
      <c r="G24" s="7">
        <v>148300</v>
      </c>
      <c r="H24" s="7">
        <v>2000</v>
      </c>
      <c r="I24" s="52">
        <v>1.9788852939139383E-4</v>
      </c>
      <c r="J24" s="49">
        <v>169700</v>
      </c>
      <c r="K24" s="60">
        <v>131.9</v>
      </c>
      <c r="L24" s="52">
        <v>0.12350936967632031</v>
      </c>
      <c r="M24" s="61">
        <v>58925.25</v>
      </c>
      <c r="N24" s="82">
        <v>7.6996239999999994E-2</v>
      </c>
      <c r="O24" s="81">
        <f t="shared" si="0"/>
        <v>778178</v>
      </c>
      <c r="P24" s="72">
        <f t="shared" si="1"/>
        <v>25378</v>
      </c>
      <c r="Q24" s="80">
        <f t="shared" si="2"/>
        <v>294622</v>
      </c>
      <c r="R24" s="81">
        <f t="shared" si="3"/>
        <v>124922</v>
      </c>
    </row>
    <row r="25" spans="1:18">
      <c r="A25" s="7">
        <v>2008</v>
      </c>
      <c r="B25" s="7">
        <v>10392300</v>
      </c>
      <c r="C25" s="7">
        <v>341100</v>
      </c>
      <c r="D25" s="7">
        <v>873000</v>
      </c>
      <c r="E25" s="52">
        <v>8.4004506468772902E-2</v>
      </c>
      <c r="F25" s="54">
        <v>-5.1541700959206044E-3</v>
      </c>
      <c r="G25" s="7">
        <v>-28100</v>
      </c>
      <c r="H25" s="7">
        <v>24100</v>
      </c>
      <c r="I25" s="52">
        <v>2.3190246624904976E-3</v>
      </c>
      <c r="J25" s="49">
        <v>345100</v>
      </c>
      <c r="K25" s="60">
        <v>155.5</v>
      </c>
      <c r="L25" s="52">
        <v>0.17892342683851403</v>
      </c>
      <c r="M25" s="61">
        <v>59159.75</v>
      </c>
      <c r="N25" s="82">
        <v>9.6965280000000001E-2</v>
      </c>
      <c r="O25" s="81">
        <f t="shared" si="0"/>
        <v>1007692</v>
      </c>
      <c r="P25" s="72">
        <f t="shared" si="1"/>
        <v>106592</v>
      </c>
      <c r="Q25" s="80">
        <f t="shared" si="2"/>
        <v>234508</v>
      </c>
      <c r="R25" s="81">
        <f t="shared" si="3"/>
        <v>110592</v>
      </c>
    </row>
    <row r="26" spans="1:18">
      <c r="A26" s="7">
        <v>2009</v>
      </c>
      <c r="B26" s="7">
        <v>10529000</v>
      </c>
      <c r="C26" s="7">
        <v>151000</v>
      </c>
      <c r="D26" s="7">
        <v>1082800</v>
      </c>
      <c r="E26" s="52">
        <v>0.102839775383472</v>
      </c>
      <c r="F26" s="54">
        <v>1.8835268914699096E-2</v>
      </c>
      <c r="G26" s="7">
        <v>209800</v>
      </c>
      <c r="H26" s="7">
        <v>42200</v>
      </c>
      <c r="I26" s="52">
        <v>4.0079779656187675E-3</v>
      </c>
      <c r="J26" s="49">
        <v>-101000</v>
      </c>
      <c r="K26" s="60">
        <v>135.69999999999999</v>
      </c>
      <c r="L26" s="52">
        <v>-0.12733118971061097</v>
      </c>
      <c r="M26" s="61">
        <v>61487</v>
      </c>
      <c r="N26" s="82">
        <v>8.5345509999999999E-2</v>
      </c>
      <c r="O26" s="81">
        <f t="shared" si="0"/>
        <v>898603</v>
      </c>
      <c r="P26" s="72">
        <f t="shared" si="1"/>
        <v>25603</v>
      </c>
      <c r="Q26" s="80">
        <f t="shared" si="2"/>
        <v>125397</v>
      </c>
      <c r="R26" s="81">
        <f t="shared" si="3"/>
        <v>226397</v>
      </c>
    </row>
    <row r="27" spans="1:18">
      <c r="A27" s="7">
        <v>2010</v>
      </c>
      <c r="B27" s="7">
        <v>10689000</v>
      </c>
      <c r="C27" s="7">
        <v>124100</v>
      </c>
      <c r="D27" s="7">
        <v>859700</v>
      </c>
      <c r="E27" s="52">
        <v>8.0428481101989704E-2</v>
      </c>
      <c r="F27" s="54">
        <v>-2.2411294281482294E-2</v>
      </c>
      <c r="G27" s="7">
        <v>-223100</v>
      </c>
      <c r="H27" s="7">
        <v>8100</v>
      </c>
      <c r="I27" s="52">
        <v>7.5778838057816449E-4</v>
      </c>
      <c r="J27" s="49">
        <v>339100</v>
      </c>
      <c r="K27" s="60">
        <v>147.6</v>
      </c>
      <c r="L27" s="52">
        <v>8.7693441414885775E-2</v>
      </c>
      <c r="M27" s="61">
        <v>91509</v>
      </c>
      <c r="N27" s="82">
        <v>9.6044599999999994E-2</v>
      </c>
      <c r="O27" s="81">
        <f t="shared" si="0"/>
        <v>1026621</v>
      </c>
      <c r="P27" s="72">
        <f t="shared" si="1"/>
        <v>-56179</v>
      </c>
      <c r="Q27" s="80">
        <f t="shared" si="2"/>
        <v>180279</v>
      </c>
      <c r="R27" s="81">
        <f t="shared" si="3"/>
        <v>158821</v>
      </c>
    </row>
    <row r="28" spans="1:18">
      <c r="A28" s="7">
        <v>2011</v>
      </c>
      <c r="B28" s="7">
        <v>10782100</v>
      </c>
      <c r="C28" s="7">
        <v>155200</v>
      </c>
      <c r="D28" s="7">
        <v>700300</v>
      </c>
      <c r="E28" s="52">
        <v>6.4950242638587993E-2</v>
      </c>
      <c r="F28" s="54">
        <v>-1.5478238463401711E-2</v>
      </c>
      <c r="G28" s="7">
        <v>-159400</v>
      </c>
      <c r="H28" s="7">
        <v>29200</v>
      </c>
      <c r="I28" s="52">
        <v>2.7081922816519972E-3</v>
      </c>
      <c r="J28" s="49">
        <v>285400</v>
      </c>
      <c r="K28" s="60">
        <v>169.9</v>
      </c>
      <c r="L28" s="52">
        <v>0.15108401084010858</v>
      </c>
      <c r="M28" s="61">
        <v>92630</v>
      </c>
      <c r="N28" s="82">
        <v>8.5946019999999998E-2</v>
      </c>
      <c r="O28" s="81">
        <f t="shared" si="0"/>
        <v>926679</v>
      </c>
      <c r="P28" s="72">
        <f t="shared" si="1"/>
        <v>66979</v>
      </c>
      <c r="Q28" s="80">
        <f t="shared" si="2"/>
        <v>88221</v>
      </c>
      <c r="R28" s="81">
        <f t="shared" si="3"/>
        <v>197179</v>
      </c>
    </row>
    <row r="29" spans="1:18">
      <c r="A29" s="7">
        <v>2012</v>
      </c>
      <c r="B29" s="7">
        <v>10891100</v>
      </c>
      <c r="C29" s="7">
        <v>135700</v>
      </c>
      <c r="D29" s="7">
        <v>652400</v>
      </c>
      <c r="E29" s="52">
        <v>5.9902120381593697E-2</v>
      </c>
      <c r="F29" s="54">
        <v>-5.048122256994296E-3</v>
      </c>
      <c r="G29" s="7">
        <v>-47900</v>
      </c>
      <c r="H29" s="7">
        <v>2000</v>
      </c>
      <c r="I29" s="52">
        <v>1.8363618000018364E-4</v>
      </c>
      <c r="J29" s="49">
        <v>181600</v>
      </c>
      <c r="K29" s="60">
        <v>188.3</v>
      </c>
      <c r="L29" s="52">
        <v>0.10829899941141852</v>
      </c>
      <c r="M29" s="61">
        <v>88252</v>
      </c>
      <c r="N29" s="82">
        <v>6.5728120000000001E-2</v>
      </c>
      <c r="O29" s="81">
        <f t="shared" si="0"/>
        <v>715852</v>
      </c>
      <c r="P29" s="72">
        <f t="shared" si="1"/>
        <v>15552</v>
      </c>
      <c r="Q29" s="80">
        <f t="shared" si="2"/>
        <v>120148</v>
      </c>
      <c r="R29" s="81">
        <f t="shared" si="3"/>
        <v>61452</v>
      </c>
    </row>
    <row r="30" spans="1:18">
      <c r="A30" s="7">
        <v>2013</v>
      </c>
      <c r="B30" s="7">
        <v>10983200</v>
      </c>
      <c r="C30" s="7">
        <v>122700</v>
      </c>
      <c r="D30" s="7">
        <v>764300</v>
      </c>
      <c r="E30" s="52">
        <v>6.9588094949722304E-2</v>
      </c>
      <c r="F30" s="54">
        <v>9.6859745681286066E-3</v>
      </c>
      <c r="G30" s="7">
        <v>111900</v>
      </c>
      <c r="H30" s="7">
        <v>27900</v>
      </c>
      <c r="I30" s="52">
        <v>2.5402432806468059E-3</v>
      </c>
      <c r="J30" s="49">
        <v>-17100</v>
      </c>
      <c r="K30" s="60">
        <v>204.1</v>
      </c>
      <c r="L30" s="52">
        <v>8.3908656399362513E-2</v>
      </c>
      <c r="M30" s="61">
        <v>118287</v>
      </c>
      <c r="N30" s="82">
        <v>7.4539770000000005E-2</v>
      </c>
      <c r="O30" s="81">
        <f t="shared" si="0"/>
        <v>818685</v>
      </c>
      <c r="P30" s="72">
        <f t="shared" si="1"/>
        <v>166285</v>
      </c>
      <c r="Q30" s="80">
        <f t="shared" si="2"/>
        <v>-43585</v>
      </c>
      <c r="R30" s="81">
        <f t="shared" si="3"/>
        <v>26485</v>
      </c>
    </row>
    <row r="31" spans="1:18">
      <c r="A31" s="7">
        <v>2014</v>
      </c>
      <c r="B31" s="7">
        <v>11060700</v>
      </c>
      <c r="C31" s="7">
        <v>103600</v>
      </c>
      <c r="D31" s="7">
        <v>692900</v>
      </c>
      <c r="E31" s="52">
        <v>6.2645219266414601E-2</v>
      </c>
      <c r="F31" s="54">
        <v>-6.9428756833077032E-3</v>
      </c>
      <c r="G31" s="7">
        <v>-71400</v>
      </c>
      <c r="H31" s="7">
        <v>21600</v>
      </c>
      <c r="I31" s="52">
        <v>1.952860126393447E-3</v>
      </c>
      <c r="J31" s="49">
        <v>153400</v>
      </c>
      <c r="K31" s="60">
        <v>213.7</v>
      </c>
      <c r="L31" s="52">
        <v>4.7035766780989752E-2</v>
      </c>
      <c r="M31" s="61">
        <v>109762</v>
      </c>
      <c r="N31" s="82">
        <v>8.2603640000000006E-2</v>
      </c>
      <c r="O31" s="81">
        <f t="shared" si="0"/>
        <v>913654</v>
      </c>
      <c r="P31" s="72">
        <f t="shared" si="1"/>
        <v>149354</v>
      </c>
      <c r="Q31" s="80">
        <f t="shared" si="2"/>
        <v>-45754</v>
      </c>
      <c r="R31" s="81">
        <f t="shared" si="3"/>
        <v>199154</v>
      </c>
    </row>
    <row r="32" spans="1:18">
      <c r="A32" s="7">
        <v>2015</v>
      </c>
      <c r="B32" s="7">
        <v>11283200</v>
      </c>
      <c r="C32" s="7">
        <v>164500</v>
      </c>
      <c r="D32" s="7">
        <v>898500</v>
      </c>
      <c r="E32" s="52">
        <v>7.9631663858890506E-2</v>
      </c>
      <c r="F32" s="54">
        <v>1.6986444592475905E-2</v>
      </c>
      <c r="G32" s="7">
        <v>205600</v>
      </c>
      <c r="H32" s="7">
        <v>-68400</v>
      </c>
      <c r="I32" s="52">
        <v>-6.0621100397050482E-3</v>
      </c>
      <c r="J32" s="49">
        <v>27300</v>
      </c>
      <c r="K32" s="60">
        <v>226.7</v>
      </c>
      <c r="L32" s="52">
        <v>6.0832943378568149E-2</v>
      </c>
      <c r="M32" s="61">
        <v>15973</v>
      </c>
      <c r="N32" s="82">
        <v>7.1715769999999998E-2</v>
      </c>
      <c r="O32" s="81">
        <f t="shared" si="0"/>
        <v>809183</v>
      </c>
      <c r="P32" s="72">
        <f t="shared" si="1"/>
        <v>116283</v>
      </c>
      <c r="Q32" s="80">
        <f t="shared" si="2"/>
        <v>48217</v>
      </c>
      <c r="R32" s="81">
        <f t="shared" si="3"/>
        <v>20917</v>
      </c>
    </row>
    <row r="33" spans="1:18">
      <c r="A33" s="7">
        <v>2016</v>
      </c>
      <c r="B33" s="7">
        <v>11530000</v>
      </c>
      <c r="C33" s="7">
        <v>153100</v>
      </c>
      <c r="D33" s="7">
        <v>946300</v>
      </c>
      <c r="E33" s="52">
        <v>8.2072854042053195E-2</v>
      </c>
      <c r="F33" s="54">
        <v>2.4411901831626892E-3</v>
      </c>
      <c r="G33" s="7">
        <v>47800</v>
      </c>
      <c r="H33" s="7">
        <v>7200</v>
      </c>
      <c r="I33" s="52">
        <v>6.2445793581960109E-4</v>
      </c>
      <c r="J33" s="49">
        <v>98100</v>
      </c>
      <c r="K33" s="60">
        <v>232.3</v>
      </c>
      <c r="L33" s="52">
        <v>2.4702249669166454E-2</v>
      </c>
      <c r="M33" s="61">
        <v>52557</v>
      </c>
      <c r="N33" s="82">
        <v>8.54071E-2</v>
      </c>
      <c r="O33" s="81">
        <f t="shared" si="0"/>
        <v>984744</v>
      </c>
      <c r="P33" s="72">
        <f t="shared" si="1"/>
        <v>86244</v>
      </c>
      <c r="Q33" s="80">
        <f t="shared" si="2"/>
        <v>66856</v>
      </c>
      <c r="R33" s="81">
        <f t="shared" si="3"/>
        <v>31244</v>
      </c>
    </row>
    <row r="34" spans="1:18">
      <c r="A34" s="7">
        <v>2017</v>
      </c>
      <c r="B34" s="7">
        <v>11838200</v>
      </c>
      <c r="C34" s="7">
        <v>198100</v>
      </c>
      <c r="D34" s="7">
        <v>1119500</v>
      </c>
      <c r="E34" s="52">
        <v>9.4566740095615401E-2</v>
      </c>
      <c r="F34" s="54">
        <v>1.2493886053562206E-2</v>
      </c>
      <c r="G34" s="7">
        <v>173200</v>
      </c>
      <c r="H34" s="7">
        <v>1600</v>
      </c>
      <c r="I34" s="52">
        <v>1.3515568245172407E-4</v>
      </c>
      <c r="J34" s="49">
        <v>23300</v>
      </c>
      <c r="K34" s="60">
        <v>241.8</v>
      </c>
      <c r="L34" s="52">
        <v>4.0895393887214748E-2</v>
      </c>
      <c r="M34" s="61">
        <v>42723</v>
      </c>
      <c r="N34" s="82">
        <v>9.0530799999999995E-2</v>
      </c>
      <c r="O34" s="81">
        <f t="shared" si="0"/>
        <v>1071722</v>
      </c>
      <c r="P34" s="72">
        <f t="shared" si="1"/>
        <v>125422</v>
      </c>
      <c r="Q34" s="80">
        <f t="shared" si="2"/>
        <v>72678</v>
      </c>
      <c r="R34" s="81">
        <f t="shared" si="3"/>
        <v>49378</v>
      </c>
    </row>
    <row r="35" spans="1:18">
      <c r="A35" s="7">
        <v>2018</v>
      </c>
      <c r="B35" s="7">
        <v>12053300</v>
      </c>
      <c r="C35" s="7">
        <v>179200</v>
      </c>
      <c r="D35" s="7">
        <v>1032100</v>
      </c>
      <c r="E35" s="52">
        <v>8.5628002882003798E-2</v>
      </c>
      <c r="F35" s="54">
        <v>-8.9387372136116028E-3</v>
      </c>
      <c r="G35" s="7">
        <v>-87400</v>
      </c>
      <c r="H35" s="7">
        <v>800</v>
      </c>
      <c r="I35" s="52">
        <v>6.6371864966440722E-5</v>
      </c>
      <c r="J35" s="49">
        <v>265800</v>
      </c>
      <c r="K35" s="60">
        <v>252.2</v>
      </c>
      <c r="L35" s="52">
        <v>4.3010752688172005E-2</v>
      </c>
      <c r="M35" s="61">
        <v>17004</v>
      </c>
      <c r="N35" s="82">
        <v>9.0596300000000005E-2</v>
      </c>
      <c r="O35" s="81">
        <f t="shared" si="0"/>
        <v>1091984</v>
      </c>
      <c r="P35" s="72">
        <f t="shared" si="1"/>
        <v>-27516</v>
      </c>
      <c r="Q35" s="80">
        <f t="shared" si="2"/>
        <v>206716</v>
      </c>
      <c r="R35" s="81">
        <f t="shared" si="3"/>
        <v>59084</v>
      </c>
    </row>
    <row r="36" spans="1:18">
      <c r="A36" s="7">
        <v>2019</v>
      </c>
      <c r="B36" s="7">
        <v>12313800</v>
      </c>
      <c r="C36" s="7">
        <v>266900</v>
      </c>
      <c r="D36" s="7">
        <v>1103900</v>
      </c>
      <c r="E36" s="52">
        <v>8.96473899483681E-2</v>
      </c>
      <c r="F36" s="54">
        <v>4.0193870663643022E-3</v>
      </c>
      <c r="G36" s="7">
        <v>71800</v>
      </c>
      <c r="H36" s="7">
        <v>48100</v>
      </c>
      <c r="I36" s="52">
        <v>3.9061865549221198E-3</v>
      </c>
      <c r="J36" s="49">
        <v>147000</v>
      </c>
      <c r="K36" s="60">
        <v>261.39999999999998</v>
      </c>
      <c r="L36" s="52">
        <v>3.647898493259305E-2</v>
      </c>
      <c r="M36" s="61">
        <v>-20765</v>
      </c>
      <c r="N36" s="82">
        <v>8.7404899999999994E-2</v>
      </c>
      <c r="O36" s="81">
        <f t="shared" si="0"/>
        <v>1076286</v>
      </c>
      <c r="P36" s="72">
        <f t="shared" si="1"/>
        <v>44186</v>
      </c>
      <c r="Q36" s="80">
        <f t="shared" si="2"/>
        <v>222714</v>
      </c>
      <c r="R36" s="81">
        <f t="shared" si="3"/>
        <v>75714</v>
      </c>
    </row>
    <row r="37" spans="1:18">
      <c r="A37" s="51">
        <v>2020</v>
      </c>
      <c r="B37" s="51">
        <f>B$36+C37-H37</f>
        <v>12391500</v>
      </c>
      <c r="C37" s="51">
        <v>77700</v>
      </c>
      <c r="D37" s="51">
        <f>ROUND(B37*E37,0)</f>
        <v>1095985</v>
      </c>
      <c r="E37" s="58">
        <v>8.8446479999999994E-2</v>
      </c>
      <c r="F37" s="55">
        <f>E37-E$36</f>
        <v>-1.2009099483681063E-3</v>
      </c>
      <c r="G37" s="79">
        <f>D37-D$36</f>
        <v>-7915</v>
      </c>
      <c r="H37" s="51">
        <v>0</v>
      </c>
      <c r="I37" s="53">
        <f>H37/B37</f>
        <v>0</v>
      </c>
      <c r="J37" s="76">
        <f>C37-G37-H37</f>
        <v>85615</v>
      </c>
      <c r="K37" s="51" t="s">
        <v>313</v>
      </c>
      <c r="L37" s="53"/>
      <c r="M37" s="51"/>
      <c r="N37" s="51"/>
      <c r="O37" s="81"/>
      <c r="P37" s="59"/>
      <c r="R37" s="77"/>
    </row>
    <row r="38" spans="1:18">
      <c r="A38" s="51">
        <v>2021</v>
      </c>
      <c r="B38" s="51">
        <f>B37+C38-H38</f>
        <v>12684000</v>
      </c>
      <c r="C38" s="51">
        <v>292500</v>
      </c>
      <c r="D38" s="51">
        <f t="shared" ref="D38:D42" si="4">ROUND(B38*E38,0)</f>
        <v>1145054</v>
      </c>
      <c r="E38" s="58">
        <v>9.0275430000000004E-2</v>
      </c>
      <c r="F38" s="55">
        <f>E38-E37</f>
        <v>1.8289500000000097E-3</v>
      </c>
      <c r="G38" s="59">
        <f>D38-D37</f>
        <v>49069</v>
      </c>
      <c r="H38" s="51">
        <v>0</v>
      </c>
      <c r="I38" s="53">
        <f>H38/B38</f>
        <v>0</v>
      </c>
      <c r="J38" s="76">
        <f t="shared" ref="J38:J42" si="5">C38-G38-H38</f>
        <v>243431</v>
      </c>
      <c r="K38" s="51" t="s">
        <v>313</v>
      </c>
      <c r="L38" s="53"/>
      <c r="M38" s="51"/>
      <c r="N38" s="51"/>
      <c r="O38" s="81"/>
      <c r="P38" s="59"/>
      <c r="Q38" s="74" t="s">
        <v>373</v>
      </c>
      <c r="R38" s="78">
        <f>AVERAGE(R5:R36)</f>
        <v>125858.375</v>
      </c>
    </row>
    <row r="39" spans="1:18" s="206" customFormat="1">
      <c r="A39" s="200">
        <v>2020</v>
      </c>
      <c r="B39" s="200">
        <f t="shared" ref="B39" si="6">B$36+C39-H39</f>
        <v>12391500</v>
      </c>
      <c r="C39" s="200">
        <v>77700</v>
      </c>
      <c r="D39" s="200">
        <f t="shared" si="4"/>
        <v>1550793</v>
      </c>
      <c r="E39" s="201">
        <v>0.1251497</v>
      </c>
      <c r="F39" s="202">
        <f t="shared" ref="F39" si="7">E39-E$36</f>
        <v>3.5502310051631902E-2</v>
      </c>
      <c r="G39" s="203">
        <f t="shared" ref="G39" si="8">D39-D$36</f>
        <v>446893</v>
      </c>
      <c r="H39" s="200">
        <v>0</v>
      </c>
      <c r="I39" s="204">
        <f t="shared" ref="I39:I42" si="9">H39/B39</f>
        <v>0</v>
      </c>
      <c r="J39" s="205">
        <f t="shared" si="5"/>
        <v>-369193</v>
      </c>
      <c r="K39" s="200" t="s">
        <v>296</v>
      </c>
      <c r="L39" s="204"/>
      <c r="M39" s="200"/>
      <c r="N39" s="200"/>
      <c r="O39" s="211"/>
      <c r="P39" s="207"/>
      <c r="Q39" s="208"/>
      <c r="R39" s="209"/>
    </row>
    <row r="40" spans="1:18" s="206" customFormat="1">
      <c r="A40" s="200">
        <v>2021</v>
      </c>
      <c r="B40" s="200">
        <f t="shared" ref="B40" si="10">B39+C40-H40</f>
        <v>12684000</v>
      </c>
      <c r="C40" s="200">
        <v>292500</v>
      </c>
      <c r="D40" s="200">
        <f t="shared" si="4"/>
        <v>1728094</v>
      </c>
      <c r="E40" s="201">
        <v>0.136242</v>
      </c>
      <c r="F40" s="202">
        <f t="shared" ref="F40" si="11">E40-E39</f>
        <v>1.1092299999999999E-2</v>
      </c>
      <c r="G40" s="207">
        <f t="shared" ref="G40" si="12">D40-D39</f>
        <v>177301</v>
      </c>
      <c r="H40" s="200">
        <v>0</v>
      </c>
      <c r="I40" s="204">
        <f t="shared" si="9"/>
        <v>0</v>
      </c>
      <c r="J40" s="205">
        <f t="shared" si="5"/>
        <v>115199</v>
      </c>
      <c r="K40" s="200" t="s">
        <v>296</v>
      </c>
      <c r="L40" s="204"/>
      <c r="M40" s="200"/>
      <c r="N40" s="200"/>
      <c r="O40" s="211"/>
      <c r="P40" s="207"/>
      <c r="Q40" s="208"/>
      <c r="R40" s="209"/>
    </row>
    <row r="41" spans="1:18" s="206" customFormat="1">
      <c r="A41" s="200">
        <v>2020</v>
      </c>
      <c r="B41" s="200">
        <f t="shared" ref="B41" si="13">B$36+C41-H41</f>
        <v>12391500</v>
      </c>
      <c r="C41" s="200">
        <v>77700</v>
      </c>
      <c r="D41" s="200">
        <f t="shared" si="4"/>
        <v>641177</v>
      </c>
      <c r="E41" s="201">
        <v>5.1743280000000003E-2</v>
      </c>
      <c r="F41" s="202">
        <f t="shared" ref="F41" si="14">E41-E$36</f>
        <v>-3.7904109948368098E-2</v>
      </c>
      <c r="G41" s="203">
        <f t="shared" ref="G41" si="15">D41-D$36</f>
        <v>-462723</v>
      </c>
      <c r="H41" s="200">
        <v>0</v>
      </c>
      <c r="I41" s="204">
        <f t="shared" si="9"/>
        <v>0</v>
      </c>
      <c r="J41" s="205">
        <f t="shared" si="5"/>
        <v>540423</v>
      </c>
      <c r="K41" s="200" t="s">
        <v>297</v>
      </c>
      <c r="L41" s="204"/>
      <c r="M41" s="200"/>
      <c r="N41" s="200"/>
      <c r="O41" s="211"/>
      <c r="P41" s="207"/>
      <c r="Q41" s="208"/>
      <c r="R41" s="209"/>
    </row>
    <row r="42" spans="1:18" s="206" customFormat="1">
      <c r="A42" s="200">
        <v>2021</v>
      </c>
      <c r="B42" s="200">
        <f t="shared" ref="B42" si="16">B41+C42-H42</f>
        <v>12684000</v>
      </c>
      <c r="C42" s="200">
        <v>292500</v>
      </c>
      <c r="D42" s="200">
        <f t="shared" si="4"/>
        <v>562013</v>
      </c>
      <c r="E42" s="201">
        <v>4.4308840000000002E-2</v>
      </c>
      <c r="F42" s="202">
        <f t="shared" ref="F42" si="17">E42-E41</f>
        <v>-7.4344400000000005E-3</v>
      </c>
      <c r="G42" s="207">
        <f t="shared" ref="G42" si="18">D42-D41</f>
        <v>-79164</v>
      </c>
      <c r="H42" s="200">
        <v>0</v>
      </c>
      <c r="I42" s="204">
        <f t="shared" si="9"/>
        <v>0</v>
      </c>
      <c r="J42" s="205">
        <f t="shared" si="5"/>
        <v>371664</v>
      </c>
      <c r="K42" s="200" t="s">
        <v>297</v>
      </c>
      <c r="L42" s="204"/>
      <c r="M42" s="200"/>
      <c r="N42" s="200"/>
      <c r="O42" s="211"/>
      <c r="P42" s="207"/>
      <c r="Q42" s="208"/>
      <c r="R42" s="209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47"/>
  <sheetViews>
    <sheetView topLeftCell="A22" workbookViewId="0">
      <selection activeCell="R38" sqref="R38"/>
    </sheetView>
  </sheetViews>
  <sheetFormatPr defaultRowHeight="15"/>
  <cols>
    <col min="1" max="1" width="9.140625" style="7"/>
    <col min="2" max="2" width="9.5703125" style="7" bestFit="1" customWidth="1"/>
    <col min="3" max="4" width="9.140625" style="7"/>
    <col min="5" max="6" width="10.5703125" style="7" customWidth="1"/>
    <col min="7" max="9" width="9.140625" style="7"/>
    <col min="10" max="10" width="9.140625" style="49"/>
    <col min="11" max="13" width="9.140625" style="7"/>
    <col min="14" max="15" width="9.140625" style="69"/>
    <col min="16" max="16" width="9.140625" style="71"/>
    <col min="17" max="17" width="9.140625" style="73"/>
    <col min="18" max="18" width="9" style="73" bestFit="1" customWidth="1"/>
    <col min="19" max="16384" width="9.140625" style="7"/>
  </cols>
  <sheetData>
    <row r="1" spans="1:20" ht="75">
      <c r="A1" s="8" t="s">
        <v>86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  <c r="H1" s="8" t="s">
        <v>304</v>
      </c>
      <c r="I1" s="8" t="s">
        <v>305</v>
      </c>
      <c r="J1" s="50" t="s">
        <v>306</v>
      </c>
      <c r="K1" s="8" t="s">
        <v>323</v>
      </c>
      <c r="L1" s="8" t="s">
        <v>324</v>
      </c>
      <c r="M1" s="8" t="s">
        <v>318</v>
      </c>
      <c r="N1" s="68" t="s">
        <v>374</v>
      </c>
      <c r="O1" s="68" t="s">
        <v>300</v>
      </c>
      <c r="P1" s="70" t="s">
        <v>370</v>
      </c>
      <c r="Q1" s="68" t="s">
        <v>371</v>
      </c>
      <c r="R1" s="68" t="s">
        <v>372</v>
      </c>
    </row>
    <row r="2" spans="1:20" s="8" customFormat="1">
      <c r="A2" s="7">
        <v>1985</v>
      </c>
      <c r="B2" s="7">
        <v>4375800</v>
      </c>
      <c r="C2" s="7">
        <v>308200</v>
      </c>
      <c r="D2" s="7">
        <v>484000</v>
      </c>
      <c r="E2" s="52">
        <v>0.11060834676027299</v>
      </c>
      <c r="F2" s="54"/>
      <c r="G2" s="7"/>
      <c r="H2" s="7"/>
      <c r="I2" s="52"/>
      <c r="J2" s="49">
        <v>385000</v>
      </c>
      <c r="K2" s="60">
        <v>43.4</v>
      </c>
      <c r="L2" s="52">
        <v>9.302325581395321E-3</v>
      </c>
      <c r="M2" s="61">
        <v>15385</v>
      </c>
      <c r="N2" s="82"/>
      <c r="O2" s="82"/>
      <c r="P2" s="71"/>
      <c r="Q2" s="69"/>
      <c r="R2" s="69"/>
      <c r="T2" s="7"/>
    </row>
    <row r="3" spans="1:20">
      <c r="A3" s="7">
        <v>1986</v>
      </c>
      <c r="B3" s="7">
        <v>4414200</v>
      </c>
      <c r="C3" s="7">
        <v>46100</v>
      </c>
      <c r="D3" s="7">
        <v>266400</v>
      </c>
      <c r="E3" s="52">
        <v>6.0350686311721802E-2</v>
      </c>
      <c r="F3" s="54">
        <v>-5.0257660448551192E-2</v>
      </c>
      <c r="G3" s="7">
        <v>-217600</v>
      </c>
      <c r="H3" s="7">
        <v>7700</v>
      </c>
      <c r="I3" s="52">
        <v>1.7443704408499842E-3</v>
      </c>
      <c r="J3" s="49">
        <v>256000</v>
      </c>
      <c r="K3" s="60">
        <v>51.2</v>
      </c>
      <c r="L3" s="52">
        <v>0.17972350230414746</v>
      </c>
      <c r="M3" s="61">
        <v>16250.25</v>
      </c>
      <c r="N3" s="82">
        <v>8.2800799999999994E-2</v>
      </c>
      <c r="O3" s="81">
        <f t="shared" ref="O3:O4" si="0">ROUND(B3*N3,0)</f>
        <v>365499</v>
      </c>
      <c r="P3" s="72">
        <f t="shared" ref="P3:P4" si="1">O3-D2</f>
        <v>-118501</v>
      </c>
      <c r="Q3" s="80">
        <f t="shared" ref="Q3:Q4" si="2">C3-P3-0</f>
        <v>164601</v>
      </c>
      <c r="R3" s="81">
        <f t="shared" ref="R3:R4" si="3">ABS(J3-Q3)</f>
        <v>91399</v>
      </c>
    </row>
    <row r="4" spans="1:20">
      <c r="A4" s="7">
        <v>1987</v>
      </c>
      <c r="B4" s="7">
        <v>4420400</v>
      </c>
      <c r="C4" s="7">
        <v>247300</v>
      </c>
      <c r="D4" s="7">
        <v>241100</v>
      </c>
      <c r="E4" s="52">
        <v>5.4542575031518901E-2</v>
      </c>
      <c r="F4" s="54">
        <v>-5.8081112802029003E-3</v>
      </c>
      <c r="G4" s="7">
        <v>-25300</v>
      </c>
      <c r="H4" s="7">
        <v>3600</v>
      </c>
      <c r="I4" s="52">
        <v>8.1440593611437876E-4</v>
      </c>
      <c r="J4" s="49">
        <v>269000</v>
      </c>
      <c r="K4" s="60">
        <v>65.400000000000006</v>
      </c>
      <c r="L4" s="52">
        <v>0.27734375</v>
      </c>
      <c r="M4" s="61">
        <v>22160</v>
      </c>
      <c r="N4" s="82">
        <v>7.0418759999999997E-2</v>
      </c>
      <c r="O4" s="81">
        <f t="shared" si="0"/>
        <v>311279</v>
      </c>
      <c r="P4" s="72">
        <f t="shared" si="1"/>
        <v>44879</v>
      </c>
      <c r="Q4" s="80">
        <f t="shared" si="2"/>
        <v>202421</v>
      </c>
      <c r="R4" s="81">
        <f t="shared" si="3"/>
        <v>66579</v>
      </c>
    </row>
    <row r="5" spans="1:20">
      <c r="A5" s="7">
        <v>1988</v>
      </c>
      <c r="B5" s="7">
        <v>4657400</v>
      </c>
      <c r="C5" s="7">
        <v>247100</v>
      </c>
      <c r="D5" s="7">
        <v>123500</v>
      </c>
      <c r="E5" s="52">
        <v>2.6516940444707902E-2</v>
      </c>
      <c r="F5" s="54">
        <v>-2.8025634586811E-2</v>
      </c>
      <c r="G5" s="7">
        <v>-117600</v>
      </c>
      <c r="H5" s="7">
        <v>10700</v>
      </c>
      <c r="I5" s="52">
        <v>2.297419160905226E-3</v>
      </c>
      <c r="J5" s="49">
        <v>354000</v>
      </c>
      <c r="K5" s="60">
        <v>83.1</v>
      </c>
      <c r="L5" s="52">
        <v>0.27064220183486221</v>
      </c>
      <c r="M5" s="61">
        <v>30121.25</v>
      </c>
      <c r="N5" s="82">
        <v>6.8858290000000003E-2</v>
      </c>
      <c r="O5" s="81">
        <f t="shared" ref="O5:O36" si="4">ROUND(B5*N5,0)</f>
        <v>320701</v>
      </c>
      <c r="P5" s="72">
        <f t="shared" ref="P5:P36" si="5">O5-D4</f>
        <v>79601</v>
      </c>
      <c r="Q5" s="80">
        <f t="shared" ref="Q5:Q36" si="6">C5-P5-0</f>
        <v>167499</v>
      </c>
      <c r="R5" s="81">
        <f t="shared" ref="R5:R36" si="7">ABS(J5-Q5)</f>
        <v>186501</v>
      </c>
    </row>
    <row r="6" spans="1:20">
      <c r="A6" s="7">
        <v>1989</v>
      </c>
      <c r="B6" s="7">
        <v>4896800</v>
      </c>
      <c r="C6" s="7">
        <v>269200</v>
      </c>
      <c r="D6" s="7">
        <v>261100</v>
      </c>
      <c r="E6" s="52">
        <v>5.3320534527301802E-2</v>
      </c>
      <c r="F6" s="54">
        <v>2.68035940825939E-2</v>
      </c>
      <c r="G6" s="7">
        <v>137600</v>
      </c>
      <c r="H6" s="7">
        <v>29600</v>
      </c>
      <c r="I6" s="52">
        <v>6.044763927462833E-3</v>
      </c>
      <c r="J6" s="49">
        <v>102000</v>
      </c>
      <c r="K6" s="60">
        <v>136.4</v>
      </c>
      <c r="L6" s="52">
        <v>0.64139590854392314</v>
      </c>
      <c r="M6" s="61">
        <v>26454.25</v>
      </c>
      <c r="N6" s="82">
        <v>2.9355030000000001E-2</v>
      </c>
      <c r="O6" s="81">
        <f t="shared" si="4"/>
        <v>143746</v>
      </c>
      <c r="P6" s="72">
        <f t="shared" si="5"/>
        <v>20246</v>
      </c>
      <c r="Q6" s="80">
        <f t="shared" si="6"/>
        <v>248954</v>
      </c>
      <c r="R6" s="81">
        <f t="shared" si="7"/>
        <v>146954</v>
      </c>
    </row>
    <row r="7" spans="1:20">
      <c r="A7" s="7">
        <v>1990</v>
      </c>
      <c r="B7" s="7">
        <v>5078700</v>
      </c>
      <c r="C7" s="7">
        <v>200300</v>
      </c>
      <c r="D7" s="7">
        <v>308400</v>
      </c>
      <c r="E7" s="52">
        <v>6.0724202543497099E-2</v>
      </c>
      <c r="F7" s="54">
        <v>7.4036680161952972E-3</v>
      </c>
      <c r="G7" s="7">
        <v>47300</v>
      </c>
      <c r="H7" s="7">
        <v>18000</v>
      </c>
      <c r="I7" s="52">
        <v>3.5442140705298601E-3</v>
      </c>
      <c r="J7" s="49">
        <v>135000</v>
      </c>
      <c r="K7" s="60">
        <v>137.30000000000001</v>
      </c>
      <c r="L7" s="52">
        <v>6.5982404692082053E-3</v>
      </c>
      <c r="M7" s="61">
        <v>25088.75</v>
      </c>
      <c r="N7" s="82">
        <v>9.9194009999999999E-2</v>
      </c>
      <c r="O7" s="81">
        <f t="shared" si="4"/>
        <v>503777</v>
      </c>
      <c r="P7" s="72">
        <f t="shared" si="5"/>
        <v>242677</v>
      </c>
      <c r="Q7" s="80">
        <f t="shared" si="6"/>
        <v>-42377</v>
      </c>
      <c r="R7" s="81">
        <f t="shared" si="7"/>
        <v>177377</v>
      </c>
    </row>
    <row r="8" spans="1:20">
      <c r="A8" s="7">
        <v>1991</v>
      </c>
      <c r="B8" s="7">
        <v>5522100</v>
      </c>
      <c r="C8" s="7">
        <v>458700</v>
      </c>
      <c r="D8" s="7">
        <v>505400</v>
      </c>
      <c r="E8" s="52">
        <v>9.1523155570030199E-2</v>
      </c>
      <c r="F8" s="54">
        <v>3.0798953026533099E-2</v>
      </c>
      <c r="G8" s="7">
        <v>197000</v>
      </c>
      <c r="H8" s="7">
        <v>22700</v>
      </c>
      <c r="I8" s="52">
        <v>4.1107549664077068E-3</v>
      </c>
      <c r="J8" s="49">
        <v>239000</v>
      </c>
      <c r="K8" s="60">
        <v>129.6</v>
      </c>
      <c r="L8" s="52">
        <v>-5.6081573197378165E-2</v>
      </c>
      <c r="M8" s="61">
        <v>38725.5</v>
      </c>
      <c r="N8" s="82">
        <v>0.10212235</v>
      </c>
      <c r="O8" s="81">
        <f t="shared" si="4"/>
        <v>563930</v>
      </c>
      <c r="P8" s="72">
        <f t="shared" si="5"/>
        <v>255530</v>
      </c>
      <c r="Q8" s="80">
        <f t="shared" si="6"/>
        <v>203170</v>
      </c>
      <c r="R8" s="81">
        <f t="shared" si="7"/>
        <v>35830</v>
      </c>
    </row>
    <row r="9" spans="1:20">
      <c r="A9" s="7">
        <v>1992</v>
      </c>
      <c r="B9" s="7">
        <v>6099100</v>
      </c>
      <c r="C9" s="7">
        <v>564600</v>
      </c>
      <c r="D9" s="7">
        <v>588700</v>
      </c>
      <c r="E9" s="52">
        <v>9.6522435545921298E-2</v>
      </c>
      <c r="F9" s="54">
        <v>4.9992799758910994E-3</v>
      </c>
      <c r="G9" s="7">
        <v>83300</v>
      </c>
      <c r="H9" s="7">
        <v>7300</v>
      </c>
      <c r="I9" s="52">
        <v>1.1968979029692906E-3</v>
      </c>
      <c r="J9" s="49">
        <v>474000</v>
      </c>
      <c r="K9" s="60">
        <v>136.80000000000001</v>
      </c>
      <c r="L9" s="52">
        <v>5.555555555555558E-2</v>
      </c>
      <c r="M9" s="61">
        <v>53785.75</v>
      </c>
      <c r="N9" s="82">
        <v>8.5570660000000007E-2</v>
      </c>
      <c r="O9" s="81">
        <f t="shared" si="4"/>
        <v>521904</v>
      </c>
      <c r="P9" s="72">
        <f t="shared" si="5"/>
        <v>16504</v>
      </c>
      <c r="Q9" s="80">
        <f t="shared" si="6"/>
        <v>548096</v>
      </c>
      <c r="R9" s="81">
        <f t="shared" si="7"/>
        <v>74096</v>
      </c>
    </row>
    <row r="10" spans="1:20">
      <c r="A10" s="7">
        <v>1993</v>
      </c>
      <c r="B10" s="7">
        <v>6436100</v>
      </c>
      <c r="C10" s="7">
        <v>412800</v>
      </c>
      <c r="D10" s="7">
        <v>428900</v>
      </c>
      <c r="E10" s="52">
        <v>6.6639736294746399E-2</v>
      </c>
      <c r="F10" s="54">
        <v>-2.9882699251174899E-2</v>
      </c>
      <c r="G10" s="7">
        <v>-159800</v>
      </c>
      <c r="H10" s="7">
        <v>35400</v>
      </c>
      <c r="I10" s="52">
        <v>5.5002252917139265E-3</v>
      </c>
      <c r="J10" s="49">
        <v>537200</v>
      </c>
      <c r="K10" s="60">
        <v>149.9</v>
      </c>
      <c r="L10" s="52">
        <v>9.5760233918128712E-2</v>
      </c>
      <c r="M10" s="61">
        <v>56075.5</v>
      </c>
      <c r="N10" s="82">
        <v>8.0512680000000003E-2</v>
      </c>
      <c r="O10" s="81">
        <f t="shared" si="4"/>
        <v>518188</v>
      </c>
      <c r="P10" s="72">
        <f t="shared" si="5"/>
        <v>-70512</v>
      </c>
      <c r="Q10" s="80">
        <f t="shared" si="6"/>
        <v>483312</v>
      </c>
      <c r="R10" s="81">
        <f t="shared" si="7"/>
        <v>53888</v>
      </c>
    </row>
    <row r="11" spans="1:20">
      <c r="A11" s="7">
        <v>1994</v>
      </c>
      <c r="B11" s="7">
        <v>6861200</v>
      </c>
      <c r="C11" s="7">
        <v>501800</v>
      </c>
      <c r="D11" s="7">
        <v>673300</v>
      </c>
      <c r="E11" s="52">
        <v>9.8131522536277799E-2</v>
      </c>
      <c r="F11" s="54">
        <v>3.14917862415314E-2</v>
      </c>
      <c r="G11" s="7">
        <v>244400</v>
      </c>
      <c r="H11" s="7">
        <v>30400</v>
      </c>
      <c r="I11" s="52">
        <v>4.4307118288346064E-3</v>
      </c>
      <c r="J11" s="49">
        <v>227000</v>
      </c>
      <c r="K11" s="60">
        <v>181.8</v>
      </c>
      <c r="L11" s="52">
        <v>0.21280853902601748</v>
      </c>
      <c r="M11" s="61">
        <v>35609</v>
      </c>
      <c r="N11" s="82">
        <v>7.3604169999999997E-2</v>
      </c>
      <c r="O11" s="81">
        <f t="shared" si="4"/>
        <v>505013</v>
      </c>
      <c r="P11" s="72">
        <f t="shared" si="5"/>
        <v>76113</v>
      </c>
      <c r="Q11" s="80">
        <f t="shared" si="6"/>
        <v>425687</v>
      </c>
      <c r="R11" s="81">
        <f t="shared" si="7"/>
        <v>198687</v>
      </c>
    </row>
    <row r="12" spans="1:20">
      <c r="A12" s="7">
        <v>1995</v>
      </c>
      <c r="B12" s="7">
        <v>7188600</v>
      </c>
      <c r="C12" s="7">
        <v>354500</v>
      </c>
      <c r="D12" s="7">
        <v>676800</v>
      </c>
      <c r="E12" s="52">
        <v>9.4149067997932406E-2</v>
      </c>
      <c r="F12" s="54">
        <v>-3.9824545383453924E-3</v>
      </c>
      <c r="G12" s="7">
        <v>3500</v>
      </c>
      <c r="H12" s="7">
        <v>12600</v>
      </c>
      <c r="I12" s="52">
        <v>1.7527752274434521E-3</v>
      </c>
      <c r="J12" s="49">
        <v>338400</v>
      </c>
      <c r="K12" s="60">
        <v>178.6</v>
      </c>
      <c r="L12" s="52">
        <v>-1.7601760176017667E-2</v>
      </c>
      <c r="M12" s="61">
        <v>19573.75</v>
      </c>
      <c r="N12" s="82">
        <v>0.1034303</v>
      </c>
      <c r="O12" s="81">
        <f t="shared" si="4"/>
        <v>743519</v>
      </c>
      <c r="P12" s="72">
        <f t="shared" si="5"/>
        <v>70219</v>
      </c>
      <c r="Q12" s="80">
        <f t="shared" si="6"/>
        <v>284281</v>
      </c>
      <c r="R12" s="81">
        <f t="shared" si="7"/>
        <v>54119</v>
      </c>
    </row>
    <row r="13" spans="1:20">
      <c r="A13" s="7">
        <v>1996</v>
      </c>
      <c r="B13" s="7">
        <v>7387600</v>
      </c>
      <c r="C13" s="7">
        <v>268700</v>
      </c>
      <c r="D13" s="7">
        <v>824000</v>
      </c>
      <c r="E13" s="52">
        <v>0.111538253724575</v>
      </c>
      <c r="F13" s="54">
        <v>1.7389185726642595E-2</v>
      </c>
      <c r="G13" s="7">
        <v>147200</v>
      </c>
      <c r="H13" s="7">
        <v>-34900</v>
      </c>
      <c r="I13" s="52">
        <v>-4.7241323298500186E-3</v>
      </c>
      <c r="J13" s="49">
        <v>156400</v>
      </c>
      <c r="K13" s="60">
        <v>152.30000000000001</v>
      </c>
      <c r="L13" s="52">
        <v>-0.1472564389697647</v>
      </c>
      <c r="M13" s="61">
        <v>13523.75</v>
      </c>
      <c r="N13" s="82">
        <v>0.11935724</v>
      </c>
      <c r="O13" s="81">
        <f t="shared" si="4"/>
        <v>881764</v>
      </c>
      <c r="P13" s="72">
        <f t="shared" si="5"/>
        <v>204964</v>
      </c>
      <c r="Q13" s="80">
        <f t="shared" si="6"/>
        <v>63736</v>
      </c>
      <c r="R13" s="81">
        <f t="shared" si="7"/>
        <v>92664</v>
      </c>
    </row>
    <row r="14" spans="1:20">
      <c r="A14" s="7">
        <v>1997</v>
      </c>
      <c r="B14" s="7">
        <v>7882100</v>
      </c>
      <c r="C14" s="7">
        <v>456100</v>
      </c>
      <c r="D14" s="7">
        <v>905100</v>
      </c>
      <c r="E14" s="52">
        <v>0.114829801023006</v>
      </c>
      <c r="F14" s="54">
        <v>3.291547298430994E-3</v>
      </c>
      <c r="G14" s="7">
        <v>81100</v>
      </c>
      <c r="H14" s="7">
        <v>61200</v>
      </c>
      <c r="I14" s="52">
        <v>7.7644282615039143E-3</v>
      </c>
      <c r="J14" s="49">
        <v>313800</v>
      </c>
      <c r="K14" s="60">
        <v>156.80000000000001</v>
      </c>
      <c r="L14" s="52">
        <v>2.9546946815495634E-2</v>
      </c>
      <c r="M14" s="61">
        <v>-10229.25</v>
      </c>
      <c r="N14" s="82">
        <v>0.10685848000000001</v>
      </c>
      <c r="O14" s="81">
        <f t="shared" si="4"/>
        <v>842269</v>
      </c>
      <c r="P14" s="72">
        <f t="shared" si="5"/>
        <v>18269</v>
      </c>
      <c r="Q14" s="80">
        <f t="shared" si="6"/>
        <v>437831</v>
      </c>
      <c r="R14" s="81">
        <f t="shared" si="7"/>
        <v>124031</v>
      </c>
    </row>
    <row r="15" spans="1:20">
      <c r="A15" s="7">
        <v>1998</v>
      </c>
      <c r="B15" s="7">
        <v>8634100</v>
      </c>
      <c r="C15" s="7">
        <v>736700</v>
      </c>
      <c r="D15" s="7">
        <v>1373200</v>
      </c>
      <c r="E15" s="52">
        <v>0.159043788909912</v>
      </c>
      <c r="F15" s="54">
        <v>4.4213987886906003E-2</v>
      </c>
      <c r="G15" s="7">
        <v>468100</v>
      </c>
      <c r="H15" s="7">
        <v>14500</v>
      </c>
      <c r="I15" s="52">
        <v>1.6793875447354096E-3</v>
      </c>
      <c r="J15" s="49">
        <v>254100</v>
      </c>
      <c r="K15" s="60">
        <v>135.9</v>
      </c>
      <c r="L15" s="52">
        <v>-0.13329081632653061</v>
      </c>
      <c r="M15" s="61">
        <v>-266.5</v>
      </c>
      <c r="N15" s="82">
        <v>0.12180236</v>
      </c>
      <c r="O15" s="81">
        <f t="shared" si="4"/>
        <v>1051654</v>
      </c>
      <c r="P15" s="72">
        <f t="shared" si="5"/>
        <v>146554</v>
      </c>
      <c r="Q15" s="80">
        <f t="shared" si="6"/>
        <v>590146</v>
      </c>
      <c r="R15" s="81">
        <f t="shared" si="7"/>
        <v>336046</v>
      </c>
    </row>
    <row r="16" spans="1:20">
      <c r="A16" s="7">
        <v>1999</v>
      </c>
      <c r="B16" s="7">
        <v>8988200</v>
      </c>
      <c r="C16" s="7">
        <v>427000</v>
      </c>
      <c r="D16" s="7">
        <v>1257200</v>
      </c>
      <c r="E16" s="52">
        <v>0.13987228274345401</v>
      </c>
      <c r="F16" s="54">
        <v>-1.9171506166457991E-2</v>
      </c>
      <c r="G16" s="7">
        <v>-116000</v>
      </c>
      <c r="H16" s="7">
        <v>41800</v>
      </c>
      <c r="I16" s="52">
        <v>4.6505418214992994E-3</v>
      </c>
      <c r="J16" s="49">
        <v>501200</v>
      </c>
      <c r="K16" s="60">
        <v>100</v>
      </c>
      <c r="L16" s="52">
        <v>-0.26416482707873434</v>
      </c>
      <c r="M16" s="61">
        <v>19598.75</v>
      </c>
      <c r="N16" s="82">
        <v>0.1303966</v>
      </c>
      <c r="O16" s="81">
        <f t="shared" si="4"/>
        <v>1172031</v>
      </c>
      <c r="P16" s="72">
        <f t="shared" si="5"/>
        <v>-201169</v>
      </c>
      <c r="Q16" s="80">
        <f t="shared" si="6"/>
        <v>628169</v>
      </c>
      <c r="R16" s="81">
        <f t="shared" si="7"/>
        <v>126969</v>
      </c>
    </row>
    <row r="17" spans="1:18">
      <c r="A17" s="7">
        <v>2000</v>
      </c>
      <c r="B17" s="7">
        <v>9075400</v>
      </c>
      <c r="C17" s="7">
        <v>95600</v>
      </c>
      <c r="D17" s="7">
        <v>928400</v>
      </c>
      <c r="E17" s="52">
        <v>0.102298520505428</v>
      </c>
      <c r="F17" s="54">
        <v>-3.7573762238026012E-2</v>
      </c>
      <c r="G17" s="7">
        <v>-328800</v>
      </c>
      <c r="H17" s="7">
        <v>600</v>
      </c>
      <c r="I17" s="52">
        <v>6.6112788417039466E-5</v>
      </c>
      <c r="J17" s="49">
        <v>423800</v>
      </c>
      <c r="K17" s="60">
        <v>98.5</v>
      </c>
      <c r="L17" s="52">
        <v>-1.5000000000000013E-2</v>
      </c>
      <c r="M17" s="61">
        <v>16062</v>
      </c>
      <c r="N17" s="82">
        <v>0.1041574</v>
      </c>
      <c r="O17" s="81">
        <f t="shared" si="4"/>
        <v>945270</v>
      </c>
      <c r="P17" s="72">
        <f t="shared" si="5"/>
        <v>-311930</v>
      </c>
      <c r="Q17" s="80">
        <f t="shared" si="6"/>
        <v>407530</v>
      </c>
      <c r="R17" s="81">
        <f t="shared" si="7"/>
        <v>16270</v>
      </c>
    </row>
    <row r="18" spans="1:18">
      <c r="A18" s="7">
        <v>2001</v>
      </c>
      <c r="B18" s="7">
        <v>9161700</v>
      </c>
      <c r="C18" s="7">
        <v>76200</v>
      </c>
      <c r="D18" s="7">
        <v>1012500</v>
      </c>
      <c r="E18" s="52">
        <v>0.11051442474126801</v>
      </c>
      <c r="F18" s="54">
        <v>8.2159042358400103E-3</v>
      </c>
      <c r="G18" s="7">
        <v>84100</v>
      </c>
      <c r="H18" s="7">
        <v>-10700</v>
      </c>
      <c r="I18" s="52">
        <v>-1.1679055197179563E-3</v>
      </c>
      <c r="J18" s="49">
        <v>2800</v>
      </c>
      <c r="K18" s="60">
        <v>101</v>
      </c>
      <c r="L18" s="52">
        <v>2.5380710659898442E-2</v>
      </c>
      <c r="M18" s="61">
        <v>102.75</v>
      </c>
      <c r="N18" s="82">
        <v>0.10433764</v>
      </c>
      <c r="O18" s="81">
        <f t="shared" si="4"/>
        <v>955910</v>
      </c>
      <c r="P18" s="72">
        <f t="shared" si="5"/>
        <v>27510</v>
      </c>
      <c r="Q18" s="80">
        <f t="shared" si="6"/>
        <v>48690</v>
      </c>
      <c r="R18" s="81">
        <f t="shared" si="7"/>
        <v>45890</v>
      </c>
    </row>
    <row r="19" spans="1:18">
      <c r="A19" s="7">
        <v>2002</v>
      </c>
      <c r="B19" s="7">
        <v>9286500</v>
      </c>
      <c r="C19" s="7">
        <v>165600</v>
      </c>
      <c r="D19" s="7">
        <v>1174500</v>
      </c>
      <c r="E19" s="52">
        <v>0.126473918557167</v>
      </c>
      <c r="F19" s="54">
        <v>1.5959493815898992E-2</v>
      </c>
      <c r="G19" s="7">
        <v>162000</v>
      </c>
      <c r="H19" s="7">
        <v>3400</v>
      </c>
      <c r="I19" s="52">
        <v>3.6612286652667851E-4</v>
      </c>
      <c r="J19" s="49">
        <v>200</v>
      </c>
      <c r="K19" s="60">
        <v>85.4</v>
      </c>
      <c r="L19" s="52">
        <v>-0.15445544554455437</v>
      </c>
      <c r="M19" s="61">
        <v>-3930.75</v>
      </c>
      <c r="N19" s="82">
        <v>0.12517339</v>
      </c>
      <c r="O19" s="81">
        <f t="shared" si="4"/>
        <v>1162423</v>
      </c>
      <c r="P19" s="72">
        <f t="shared" si="5"/>
        <v>149923</v>
      </c>
      <c r="Q19" s="80">
        <f t="shared" si="6"/>
        <v>15677</v>
      </c>
      <c r="R19" s="81">
        <f t="shared" si="7"/>
        <v>15477</v>
      </c>
    </row>
    <row r="20" spans="1:18">
      <c r="A20" s="7">
        <v>2003</v>
      </c>
      <c r="B20" s="7">
        <v>9539200</v>
      </c>
      <c r="C20" s="7">
        <v>298800</v>
      </c>
      <c r="D20" s="7">
        <v>1333800</v>
      </c>
      <c r="E20" s="52">
        <v>0.13982304930687001</v>
      </c>
      <c r="F20" s="54">
        <v>1.3349130749703009E-2</v>
      </c>
      <c r="G20" s="7">
        <v>159300</v>
      </c>
      <c r="H20" s="7">
        <v>22000</v>
      </c>
      <c r="I20" s="52">
        <v>2.3062730627306273E-3</v>
      </c>
      <c r="J20" s="49">
        <v>117500</v>
      </c>
      <c r="K20" s="60">
        <v>74.599999999999994</v>
      </c>
      <c r="L20" s="52">
        <v>-0.12646370023419218</v>
      </c>
      <c r="M20" s="61">
        <v>-3446.75</v>
      </c>
      <c r="N20" s="82">
        <v>0.12197171</v>
      </c>
      <c r="O20" s="81">
        <f t="shared" si="4"/>
        <v>1163513</v>
      </c>
      <c r="P20" s="72">
        <f t="shared" si="5"/>
        <v>-10987</v>
      </c>
      <c r="Q20" s="80">
        <f t="shared" si="6"/>
        <v>309787</v>
      </c>
      <c r="R20" s="81">
        <f t="shared" si="7"/>
        <v>192287</v>
      </c>
    </row>
    <row r="21" spans="1:18">
      <c r="A21" s="7">
        <v>2004</v>
      </c>
      <c r="B21" s="7">
        <v>9794900</v>
      </c>
      <c r="C21" s="7">
        <v>279500</v>
      </c>
      <c r="D21" s="7">
        <v>1239900</v>
      </c>
      <c r="E21" s="52">
        <v>0.12658628821373</v>
      </c>
      <c r="F21" s="54">
        <v>-1.3236761093140009E-2</v>
      </c>
      <c r="G21" s="7">
        <v>-93900</v>
      </c>
      <c r="H21" s="7">
        <v>0</v>
      </c>
      <c r="I21" s="52">
        <v>0</v>
      </c>
      <c r="J21" s="49">
        <v>373400</v>
      </c>
      <c r="K21" s="60">
        <v>78.099999999999994</v>
      </c>
      <c r="L21" s="52">
        <v>4.6916890080428875E-2</v>
      </c>
      <c r="M21" s="61">
        <v>17564.25</v>
      </c>
      <c r="N21" s="82">
        <v>9.6951019999999999E-2</v>
      </c>
      <c r="O21" s="81">
        <f t="shared" si="4"/>
        <v>949626</v>
      </c>
      <c r="P21" s="72">
        <f t="shared" si="5"/>
        <v>-384174</v>
      </c>
      <c r="Q21" s="80">
        <f t="shared" si="6"/>
        <v>663674</v>
      </c>
      <c r="R21" s="81">
        <f t="shared" si="7"/>
        <v>290274</v>
      </c>
    </row>
    <row r="22" spans="1:18">
      <c r="A22" s="7">
        <v>2005</v>
      </c>
      <c r="B22" s="7">
        <v>9769700</v>
      </c>
      <c r="C22" s="7">
        <v>34100</v>
      </c>
      <c r="D22" s="7">
        <v>853800</v>
      </c>
      <c r="E22" s="52">
        <v>8.7392650544643402E-2</v>
      </c>
      <c r="F22" s="54">
        <v>-3.9193637669086595E-2</v>
      </c>
      <c r="G22" s="7">
        <v>-386100</v>
      </c>
      <c r="H22" s="7">
        <v>0</v>
      </c>
      <c r="I22" s="52">
        <v>0</v>
      </c>
      <c r="J22" s="49">
        <v>420200</v>
      </c>
      <c r="K22" s="60">
        <v>96.4</v>
      </c>
      <c r="L22" s="52">
        <v>0.23431498079385427</v>
      </c>
      <c r="M22" s="61">
        <v>28855.5</v>
      </c>
      <c r="N22" s="82">
        <v>7.3197070000000003E-2</v>
      </c>
      <c r="O22" s="81">
        <f t="shared" si="4"/>
        <v>715113</v>
      </c>
      <c r="P22" s="72">
        <f t="shared" si="5"/>
        <v>-524787</v>
      </c>
      <c r="Q22" s="80">
        <f t="shared" si="6"/>
        <v>558887</v>
      </c>
      <c r="R22" s="81">
        <f t="shared" si="7"/>
        <v>138687</v>
      </c>
    </row>
    <row r="23" spans="1:18">
      <c r="A23" s="7">
        <v>2006</v>
      </c>
      <c r="B23" s="7">
        <v>9812800</v>
      </c>
      <c r="C23" s="7">
        <v>108200</v>
      </c>
      <c r="D23" s="7">
        <v>752800</v>
      </c>
      <c r="E23" s="52">
        <v>7.6716125011444106E-2</v>
      </c>
      <c r="F23" s="54">
        <v>-1.0676525533199296E-2</v>
      </c>
      <c r="G23" s="7">
        <v>-101000</v>
      </c>
      <c r="H23" s="7">
        <v>42100</v>
      </c>
      <c r="I23" s="52">
        <v>4.2903146910158157E-3</v>
      </c>
      <c r="J23" s="49">
        <v>167100</v>
      </c>
      <c r="K23" s="60">
        <v>117.4</v>
      </c>
      <c r="L23" s="52">
        <v>0.21784232365145217</v>
      </c>
      <c r="M23" s="61">
        <v>44510.5</v>
      </c>
      <c r="N23" s="82">
        <v>7.0488990000000001E-2</v>
      </c>
      <c r="O23" s="81">
        <f t="shared" si="4"/>
        <v>691694</v>
      </c>
      <c r="P23" s="72">
        <f t="shared" si="5"/>
        <v>-162106</v>
      </c>
      <c r="Q23" s="80">
        <f t="shared" si="6"/>
        <v>270306</v>
      </c>
      <c r="R23" s="81">
        <f t="shared" si="7"/>
        <v>103206</v>
      </c>
    </row>
    <row r="24" spans="1:18">
      <c r="A24" s="7">
        <v>2007</v>
      </c>
      <c r="B24" s="7">
        <v>10106700</v>
      </c>
      <c r="C24" s="7">
        <v>320000</v>
      </c>
      <c r="D24" s="7">
        <v>901100</v>
      </c>
      <c r="E24" s="52">
        <v>8.9158676564693506E-2</v>
      </c>
      <c r="F24" s="54">
        <v>1.2442551553249401E-2</v>
      </c>
      <c r="G24" s="7">
        <v>148300</v>
      </c>
      <c r="H24" s="7">
        <v>2000</v>
      </c>
      <c r="I24" s="52">
        <v>1.9788852939139383E-4</v>
      </c>
      <c r="J24" s="49">
        <v>169700</v>
      </c>
      <c r="K24" s="60">
        <v>131.9</v>
      </c>
      <c r="L24" s="52">
        <v>0.12350936967632031</v>
      </c>
      <c r="M24" s="61">
        <v>58925.25</v>
      </c>
      <c r="N24" s="82">
        <v>7.6655970000000004E-2</v>
      </c>
      <c r="O24" s="81">
        <f t="shared" si="4"/>
        <v>774739</v>
      </c>
      <c r="P24" s="72">
        <f t="shared" si="5"/>
        <v>21939</v>
      </c>
      <c r="Q24" s="80">
        <f t="shared" si="6"/>
        <v>298061</v>
      </c>
      <c r="R24" s="81">
        <f t="shared" si="7"/>
        <v>128361</v>
      </c>
    </row>
    <row r="25" spans="1:18">
      <c r="A25" s="7">
        <v>2008</v>
      </c>
      <c r="B25" s="7">
        <v>10392300</v>
      </c>
      <c r="C25" s="7">
        <v>341100</v>
      </c>
      <c r="D25" s="7">
        <v>873000</v>
      </c>
      <c r="E25" s="52">
        <v>8.4004506468772902E-2</v>
      </c>
      <c r="F25" s="54">
        <v>-5.1541700959206044E-3</v>
      </c>
      <c r="G25" s="7">
        <v>-28100</v>
      </c>
      <c r="H25" s="7">
        <v>24100</v>
      </c>
      <c r="I25" s="52">
        <v>2.3190246624904976E-3</v>
      </c>
      <c r="J25" s="49">
        <v>345100</v>
      </c>
      <c r="K25" s="60">
        <v>155.5</v>
      </c>
      <c r="L25" s="52">
        <v>0.17892342683851403</v>
      </c>
      <c r="M25" s="61">
        <v>59159.75</v>
      </c>
      <c r="N25" s="82">
        <v>7.0526229999999995E-2</v>
      </c>
      <c r="O25" s="81">
        <f t="shared" si="4"/>
        <v>732930</v>
      </c>
      <c r="P25" s="72">
        <f t="shared" si="5"/>
        <v>-168170</v>
      </c>
      <c r="Q25" s="80">
        <f t="shared" si="6"/>
        <v>509270</v>
      </c>
      <c r="R25" s="81">
        <f t="shared" si="7"/>
        <v>164170</v>
      </c>
    </row>
    <row r="26" spans="1:18">
      <c r="A26" s="7">
        <v>2009</v>
      </c>
      <c r="B26" s="7">
        <v>10529000</v>
      </c>
      <c r="C26" s="7">
        <v>151000</v>
      </c>
      <c r="D26" s="7">
        <v>1082800</v>
      </c>
      <c r="E26" s="52">
        <v>0.102839775383472</v>
      </c>
      <c r="F26" s="54">
        <v>1.8835268914699096E-2</v>
      </c>
      <c r="G26" s="7">
        <v>209800</v>
      </c>
      <c r="H26" s="7">
        <v>42200</v>
      </c>
      <c r="I26" s="52">
        <v>4.0079779656187675E-3</v>
      </c>
      <c r="J26" s="49">
        <v>-101000</v>
      </c>
      <c r="K26" s="60">
        <v>135.69999999999999</v>
      </c>
      <c r="L26" s="52">
        <v>-0.12733118971061097</v>
      </c>
      <c r="M26" s="61">
        <v>61487</v>
      </c>
      <c r="N26" s="82">
        <v>0.10335939</v>
      </c>
      <c r="O26" s="81">
        <f t="shared" si="4"/>
        <v>1088271</v>
      </c>
      <c r="P26" s="72">
        <f t="shared" si="5"/>
        <v>215271</v>
      </c>
      <c r="Q26" s="80">
        <f t="shared" si="6"/>
        <v>-64271</v>
      </c>
      <c r="R26" s="81">
        <f t="shared" si="7"/>
        <v>36729</v>
      </c>
    </row>
    <row r="27" spans="1:18">
      <c r="A27" s="7">
        <v>2010</v>
      </c>
      <c r="B27" s="7">
        <v>10689000</v>
      </c>
      <c r="C27" s="7">
        <v>124100</v>
      </c>
      <c r="D27" s="7">
        <v>859700</v>
      </c>
      <c r="E27" s="52">
        <v>8.0428481101989704E-2</v>
      </c>
      <c r="F27" s="54">
        <v>-2.2411294281482294E-2</v>
      </c>
      <c r="G27" s="7">
        <v>-223100</v>
      </c>
      <c r="H27" s="7">
        <v>8100</v>
      </c>
      <c r="I27" s="52">
        <v>7.5778838057816449E-4</v>
      </c>
      <c r="J27" s="49">
        <v>339100</v>
      </c>
      <c r="K27" s="60">
        <v>147.6</v>
      </c>
      <c r="L27" s="52">
        <v>8.7693441414885775E-2</v>
      </c>
      <c r="M27" s="61">
        <v>91509</v>
      </c>
      <c r="N27" s="82">
        <v>7.1186879999999994E-2</v>
      </c>
      <c r="O27" s="81">
        <f t="shared" si="4"/>
        <v>760917</v>
      </c>
      <c r="P27" s="72">
        <f t="shared" si="5"/>
        <v>-321883</v>
      </c>
      <c r="Q27" s="80">
        <f t="shared" si="6"/>
        <v>445983</v>
      </c>
      <c r="R27" s="81">
        <f t="shared" si="7"/>
        <v>106883</v>
      </c>
    </row>
    <row r="28" spans="1:18">
      <c r="A28" s="7">
        <v>2011</v>
      </c>
      <c r="B28" s="7">
        <v>10782100</v>
      </c>
      <c r="C28" s="7">
        <v>155200</v>
      </c>
      <c r="D28" s="7">
        <v>700300</v>
      </c>
      <c r="E28" s="52">
        <v>6.4950242638587993E-2</v>
      </c>
      <c r="F28" s="54">
        <v>-1.5478238463401711E-2</v>
      </c>
      <c r="G28" s="7">
        <v>-159400</v>
      </c>
      <c r="H28" s="7">
        <v>29200</v>
      </c>
      <c r="I28" s="52">
        <v>2.7081922816519972E-3</v>
      </c>
      <c r="J28" s="49">
        <v>285400</v>
      </c>
      <c r="K28" s="60">
        <v>169.9</v>
      </c>
      <c r="L28" s="52">
        <v>0.15108401084010858</v>
      </c>
      <c r="M28" s="61">
        <v>92630</v>
      </c>
      <c r="N28" s="82">
        <v>6.3929120000000006E-2</v>
      </c>
      <c r="O28" s="81">
        <f t="shared" si="4"/>
        <v>689290</v>
      </c>
      <c r="P28" s="72">
        <f t="shared" si="5"/>
        <v>-170410</v>
      </c>
      <c r="Q28" s="80">
        <f t="shared" si="6"/>
        <v>325610</v>
      </c>
      <c r="R28" s="81">
        <f t="shared" si="7"/>
        <v>40210</v>
      </c>
    </row>
    <row r="29" spans="1:18">
      <c r="A29" s="7">
        <v>2012</v>
      </c>
      <c r="B29" s="7">
        <v>10891100</v>
      </c>
      <c r="C29" s="7">
        <v>135700</v>
      </c>
      <c r="D29" s="7">
        <v>652400</v>
      </c>
      <c r="E29" s="52">
        <v>5.9902120381593697E-2</v>
      </c>
      <c r="F29" s="54">
        <v>-5.048122256994296E-3</v>
      </c>
      <c r="G29" s="7">
        <v>-47900</v>
      </c>
      <c r="H29" s="7">
        <v>2000</v>
      </c>
      <c r="I29" s="52">
        <v>1.8363618000018364E-4</v>
      </c>
      <c r="J29" s="49">
        <v>181600</v>
      </c>
      <c r="K29" s="60">
        <v>188.3</v>
      </c>
      <c r="L29" s="52">
        <v>0.10829899941141852</v>
      </c>
      <c r="M29" s="61">
        <v>88252</v>
      </c>
      <c r="N29" s="82">
        <v>6.9871000000000003E-2</v>
      </c>
      <c r="O29" s="81">
        <f t="shared" si="4"/>
        <v>760972</v>
      </c>
      <c r="P29" s="72">
        <f t="shared" si="5"/>
        <v>60672</v>
      </c>
      <c r="Q29" s="80">
        <f t="shared" si="6"/>
        <v>75028</v>
      </c>
      <c r="R29" s="81">
        <f t="shared" si="7"/>
        <v>106572</v>
      </c>
    </row>
    <row r="30" spans="1:18">
      <c r="A30" s="7">
        <v>2013</v>
      </c>
      <c r="B30" s="7">
        <v>10983200</v>
      </c>
      <c r="C30" s="7">
        <v>122700</v>
      </c>
      <c r="D30" s="7">
        <v>764300</v>
      </c>
      <c r="E30" s="52">
        <v>6.9588094949722304E-2</v>
      </c>
      <c r="F30" s="54">
        <v>9.6859745681286066E-3</v>
      </c>
      <c r="G30" s="7">
        <v>111900</v>
      </c>
      <c r="H30" s="7">
        <v>27900</v>
      </c>
      <c r="I30" s="52">
        <v>2.5402432806468059E-3</v>
      </c>
      <c r="J30" s="49">
        <v>-17100</v>
      </c>
      <c r="K30" s="60">
        <v>204.1</v>
      </c>
      <c r="L30" s="52">
        <v>8.3908656399362513E-2</v>
      </c>
      <c r="M30" s="61">
        <v>118287</v>
      </c>
      <c r="N30" s="82">
        <v>6.388626E-2</v>
      </c>
      <c r="O30" s="81">
        <f t="shared" si="4"/>
        <v>701676</v>
      </c>
      <c r="P30" s="72">
        <f t="shared" si="5"/>
        <v>49276</v>
      </c>
      <c r="Q30" s="80">
        <f t="shared" si="6"/>
        <v>73424</v>
      </c>
      <c r="R30" s="81">
        <f t="shared" si="7"/>
        <v>90524</v>
      </c>
    </row>
    <row r="31" spans="1:18">
      <c r="A31" s="7">
        <v>2014</v>
      </c>
      <c r="B31" s="7">
        <v>11060700</v>
      </c>
      <c r="C31" s="7">
        <v>103600</v>
      </c>
      <c r="D31" s="7">
        <v>692900</v>
      </c>
      <c r="E31" s="52">
        <v>6.2645219266414601E-2</v>
      </c>
      <c r="F31" s="54">
        <v>-6.9428756833077032E-3</v>
      </c>
      <c r="G31" s="7">
        <v>-71400</v>
      </c>
      <c r="H31" s="7">
        <v>21600</v>
      </c>
      <c r="I31" s="52">
        <v>1.952860126393447E-3</v>
      </c>
      <c r="J31" s="49">
        <v>153400</v>
      </c>
      <c r="K31" s="60">
        <v>213.7</v>
      </c>
      <c r="L31" s="52">
        <v>4.7035766780989752E-2</v>
      </c>
      <c r="M31" s="61">
        <v>109762</v>
      </c>
      <c r="N31" s="82">
        <v>7.0376110000000006E-2</v>
      </c>
      <c r="O31" s="81">
        <f t="shared" si="4"/>
        <v>778409</v>
      </c>
      <c r="P31" s="72">
        <f t="shared" si="5"/>
        <v>14109</v>
      </c>
      <c r="Q31" s="80">
        <f t="shared" si="6"/>
        <v>89491</v>
      </c>
      <c r="R31" s="81">
        <f t="shared" si="7"/>
        <v>63909</v>
      </c>
    </row>
    <row r="32" spans="1:18">
      <c r="A32" s="7">
        <v>2015</v>
      </c>
      <c r="B32" s="7">
        <v>11283200</v>
      </c>
      <c r="C32" s="7">
        <v>164500</v>
      </c>
      <c r="D32" s="7">
        <v>898500</v>
      </c>
      <c r="E32" s="52">
        <v>7.9631663858890506E-2</v>
      </c>
      <c r="F32" s="54">
        <v>1.6986444592475905E-2</v>
      </c>
      <c r="G32" s="7">
        <v>205600</v>
      </c>
      <c r="H32" s="7">
        <v>-68400</v>
      </c>
      <c r="I32" s="52">
        <v>-6.0621100397050482E-3</v>
      </c>
      <c r="J32" s="49">
        <v>27300</v>
      </c>
      <c r="K32" s="60">
        <v>226.7</v>
      </c>
      <c r="L32" s="52">
        <v>6.0832943378568149E-2</v>
      </c>
      <c r="M32" s="61">
        <v>15973</v>
      </c>
      <c r="N32" s="82">
        <v>9.5887070000000005E-2</v>
      </c>
      <c r="O32" s="81">
        <f t="shared" si="4"/>
        <v>1081913</v>
      </c>
      <c r="P32" s="72">
        <f t="shared" si="5"/>
        <v>389013</v>
      </c>
      <c r="Q32" s="80">
        <f t="shared" si="6"/>
        <v>-224513</v>
      </c>
      <c r="R32" s="81">
        <f t="shared" si="7"/>
        <v>251813</v>
      </c>
    </row>
    <row r="33" spans="1:18">
      <c r="A33" s="7">
        <v>2016</v>
      </c>
      <c r="B33" s="7">
        <v>11530000</v>
      </c>
      <c r="C33" s="7">
        <v>153100</v>
      </c>
      <c r="D33" s="7">
        <v>946300</v>
      </c>
      <c r="E33" s="52">
        <v>8.2072854042053195E-2</v>
      </c>
      <c r="F33" s="54">
        <v>2.4411901831626892E-3</v>
      </c>
      <c r="G33" s="7">
        <v>47800</v>
      </c>
      <c r="H33" s="7">
        <v>7200</v>
      </c>
      <c r="I33" s="52">
        <v>6.2445793581960109E-4</v>
      </c>
      <c r="J33" s="49">
        <v>98100</v>
      </c>
      <c r="K33" s="60">
        <v>232.3</v>
      </c>
      <c r="L33" s="52">
        <v>2.4702249669166454E-2</v>
      </c>
      <c r="M33" s="61">
        <v>52557</v>
      </c>
      <c r="N33" s="82">
        <v>8.9299950000000003E-2</v>
      </c>
      <c r="O33" s="81">
        <f t="shared" si="4"/>
        <v>1029628</v>
      </c>
      <c r="P33" s="72">
        <f t="shared" si="5"/>
        <v>131128</v>
      </c>
      <c r="Q33" s="80">
        <f t="shared" si="6"/>
        <v>21972</v>
      </c>
      <c r="R33" s="81">
        <f t="shared" si="7"/>
        <v>76128</v>
      </c>
    </row>
    <row r="34" spans="1:18">
      <c r="A34" s="7">
        <v>2017</v>
      </c>
      <c r="B34" s="7">
        <v>11838200</v>
      </c>
      <c r="C34" s="7">
        <v>198100</v>
      </c>
      <c r="D34" s="7">
        <v>1119500</v>
      </c>
      <c r="E34" s="52">
        <v>9.4566740095615401E-2</v>
      </c>
      <c r="F34" s="54">
        <v>1.2493886053562206E-2</v>
      </c>
      <c r="G34" s="7">
        <v>173200</v>
      </c>
      <c r="H34" s="7">
        <v>1600</v>
      </c>
      <c r="I34" s="52">
        <v>1.3515568245172407E-4</v>
      </c>
      <c r="J34" s="49">
        <v>23300</v>
      </c>
      <c r="K34" s="60">
        <v>241.8</v>
      </c>
      <c r="L34" s="52">
        <v>4.0895393887214748E-2</v>
      </c>
      <c r="M34" s="61">
        <v>42723</v>
      </c>
      <c r="N34" s="82">
        <v>9.03616E-2</v>
      </c>
      <c r="O34" s="81">
        <f t="shared" si="4"/>
        <v>1069719</v>
      </c>
      <c r="P34" s="72">
        <f t="shared" si="5"/>
        <v>123419</v>
      </c>
      <c r="Q34" s="80">
        <f t="shared" si="6"/>
        <v>74681</v>
      </c>
      <c r="R34" s="81">
        <f t="shared" si="7"/>
        <v>51381</v>
      </c>
    </row>
    <row r="35" spans="1:18">
      <c r="A35" s="7">
        <v>2018</v>
      </c>
      <c r="B35" s="7">
        <v>12053300</v>
      </c>
      <c r="C35" s="7">
        <v>179200</v>
      </c>
      <c r="D35" s="7">
        <v>1032100</v>
      </c>
      <c r="E35" s="52">
        <v>8.5628002882003798E-2</v>
      </c>
      <c r="F35" s="54">
        <v>-8.9387372136116028E-3</v>
      </c>
      <c r="G35" s="7">
        <v>-87400</v>
      </c>
      <c r="H35" s="7">
        <v>800</v>
      </c>
      <c r="I35" s="52">
        <v>6.6371864966440722E-5</v>
      </c>
      <c r="J35" s="49">
        <v>265800</v>
      </c>
      <c r="K35" s="60">
        <v>252.2</v>
      </c>
      <c r="L35" s="52">
        <v>4.3010752688172005E-2</v>
      </c>
      <c r="M35" s="61">
        <v>17004</v>
      </c>
      <c r="N35" s="82">
        <v>9.7539749999999995E-2</v>
      </c>
      <c r="O35" s="81">
        <f t="shared" si="4"/>
        <v>1175676</v>
      </c>
      <c r="P35" s="72">
        <f t="shared" si="5"/>
        <v>56176</v>
      </c>
      <c r="Q35" s="80">
        <f t="shared" si="6"/>
        <v>123024</v>
      </c>
      <c r="R35" s="81">
        <f t="shared" si="7"/>
        <v>142776</v>
      </c>
    </row>
    <row r="36" spans="1:18">
      <c r="A36" s="7">
        <v>2019</v>
      </c>
      <c r="B36" s="7">
        <v>12313800</v>
      </c>
      <c r="C36" s="7">
        <v>266900</v>
      </c>
      <c r="D36" s="7">
        <v>1103900</v>
      </c>
      <c r="E36" s="52">
        <v>8.96473899483681E-2</v>
      </c>
      <c r="F36" s="54">
        <v>4.0193870663643022E-3</v>
      </c>
      <c r="G36" s="7">
        <v>71800</v>
      </c>
      <c r="H36" s="7">
        <v>48100</v>
      </c>
      <c r="I36" s="52">
        <v>3.9061865549221198E-3</v>
      </c>
      <c r="J36" s="49">
        <v>147000</v>
      </c>
      <c r="K36" s="60">
        <v>261.39999999999998</v>
      </c>
      <c r="L36" s="52">
        <v>3.647898493259305E-2</v>
      </c>
      <c r="M36" s="61">
        <v>-20765</v>
      </c>
      <c r="N36" s="82">
        <v>0.10913544999999999</v>
      </c>
      <c r="O36" s="81">
        <f t="shared" si="4"/>
        <v>1343872</v>
      </c>
      <c r="P36" s="72">
        <f t="shared" si="5"/>
        <v>311772</v>
      </c>
      <c r="Q36" s="80">
        <f t="shared" si="6"/>
        <v>-44872</v>
      </c>
      <c r="R36" s="81">
        <f t="shared" si="7"/>
        <v>191872</v>
      </c>
    </row>
    <row r="37" spans="1:18">
      <c r="A37" s="51">
        <v>2020</v>
      </c>
      <c r="B37" s="51">
        <f>B$36+C37-H37</f>
        <v>12391500</v>
      </c>
      <c r="C37" s="51">
        <v>77700</v>
      </c>
      <c r="D37" s="51">
        <f>ROUND(B37*E37,0)</f>
        <v>1356611</v>
      </c>
      <c r="E37" s="58">
        <v>0.10947918261836266</v>
      </c>
      <c r="F37" s="55">
        <f>E37-E$36</f>
        <v>1.9831792669994561E-2</v>
      </c>
      <c r="G37" s="79">
        <f>D37-D$36</f>
        <v>252711</v>
      </c>
      <c r="H37" s="51">
        <v>0</v>
      </c>
      <c r="I37" s="53">
        <f>H37/B37</f>
        <v>0</v>
      </c>
      <c r="J37" s="76">
        <f>C37-G37-H37</f>
        <v>-175011</v>
      </c>
      <c r="K37" s="69">
        <v>247.5</v>
      </c>
      <c r="L37" s="53">
        <f>K37/K$36-1</f>
        <v>-5.3175210405508766E-2</v>
      </c>
      <c r="M37" s="51">
        <v>11934</v>
      </c>
      <c r="N37" s="51" t="s">
        <v>313</v>
      </c>
      <c r="O37" s="81"/>
      <c r="P37" s="59"/>
      <c r="R37" s="77"/>
    </row>
    <row r="38" spans="1:18">
      <c r="A38" s="51">
        <v>2021</v>
      </c>
      <c r="B38" s="51">
        <f>B37+C38-H38</f>
        <v>12684000</v>
      </c>
      <c r="C38" s="51">
        <v>292500</v>
      </c>
      <c r="D38" s="51">
        <f t="shared" ref="D38:D42" si="8">ROUND(B38*E38,0)</f>
        <v>1326620</v>
      </c>
      <c r="E38" s="58">
        <v>0.10459005702424241</v>
      </c>
      <c r="F38" s="55">
        <f>E38-E37</f>
        <v>-4.8891255941202472E-3</v>
      </c>
      <c r="G38" s="59">
        <f>D38-D37</f>
        <v>-29991</v>
      </c>
      <c r="H38" s="51">
        <v>0</v>
      </c>
      <c r="I38" s="53">
        <f>H38/B38</f>
        <v>0</v>
      </c>
      <c r="J38" s="76">
        <f t="shared" ref="J38:J42" si="9">C38-G38-H38</f>
        <v>322491</v>
      </c>
      <c r="K38" s="69">
        <v>245.4</v>
      </c>
      <c r="L38" s="53">
        <f>K38/K37-1</f>
        <v>-8.4848484848484285E-3</v>
      </c>
      <c r="M38" s="51">
        <v>11934</v>
      </c>
      <c r="N38" s="51" t="s">
        <v>313</v>
      </c>
      <c r="O38" s="81"/>
      <c r="P38" s="59"/>
      <c r="Q38" s="74" t="s">
        <v>373</v>
      </c>
      <c r="R38" s="78">
        <f>AVERAGE(R3:R36)</f>
        <v>118192.91176470589</v>
      </c>
    </row>
    <row r="39" spans="1:18" s="206" customFormat="1">
      <c r="A39" s="200">
        <v>2020</v>
      </c>
      <c r="B39" s="200">
        <f t="shared" ref="B39" si="10">B$36+C39-H39</f>
        <v>12391500</v>
      </c>
      <c r="C39" s="200">
        <v>77700</v>
      </c>
      <c r="D39" s="200">
        <f t="shared" si="8"/>
        <v>1829718</v>
      </c>
      <c r="E39" s="201">
        <v>0.14765909999999999</v>
      </c>
      <c r="F39" s="202">
        <f t="shared" ref="F39" si="11">E39-E$36</f>
        <v>5.8011710051631887E-2</v>
      </c>
      <c r="G39" s="203">
        <f t="shared" ref="G39" si="12">D39-D$36</f>
        <v>725818</v>
      </c>
      <c r="H39" s="200">
        <v>0</v>
      </c>
      <c r="I39" s="204">
        <f t="shared" ref="I39:I42" si="13">H39/B39</f>
        <v>0</v>
      </c>
      <c r="J39" s="205">
        <f t="shared" si="9"/>
        <v>-648118</v>
      </c>
      <c r="K39" s="206">
        <v>247.5</v>
      </c>
      <c r="L39" s="204">
        <f>K39/K$36-1</f>
        <v>-5.3175210405508766E-2</v>
      </c>
      <c r="M39" s="200">
        <v>11934</v>
      </c>
      <c r="N39" s="200" t="s">
        <v>296</v>
      </c>
      <c r="O39" s="211"/>
      <c r="P39" s="207"/>
      <c r="Q39" s="208"/>
      <c r="R39" s="209"/>
    </row>
    <row r="40" spans="1:18" s="206" customFormat="1">
      <c r="A40" s="200">
        <v>2021</v>
      </c>
      <c r="B40" s="200">
        <f t="shared" ref="B40" si="14">B39+C40-H40</f>
        <v>12684000</v>
      </c>
      <c r="C40" s="200">
        <v>292500</v>
      </c>
      <c r="D40" s="200">
        <f t="shared" si="8"/>
        <v>1809139</v>
      </c>
      <c r="E40" s="201">
        <v>0.1426316</v>
      </c>
      <c r="F40" s="202">
        <f t="shared" ref="F40" si="15">E40-E39</f>
        <v>-5.0274999999999903E-3</v>
      </c>
      <c r="G40" s="207">
        <f t="shared" ref="G40" si="16">D40-D39</f>
        <v>-20579</v>
      </c>
      <c r="H40" s="200">
        <v>0</v>
      </c>
      <c r="I40" s="204">
        <f t="shared" si="13"/>
        <v>0</v>
      </c>
      <c r="J40" s="205">
        <f t="shared" si="9"/>
        <v>313079</v>
      </c>
      <c r="K40" s="206">
        <v>245.4</v>
      </c>
      <c r="L40" s="204">
        <f>K40/K39-1</f>
        <v>-8.4848484848484285E-3</v>
      </c>
      <c r="M40" s="200">
        <v>11934</v>
      </c>
      <c r="N40" s="200" t="s">
        <v>296</v>
      </c>
      <c r="O40" s="211"/>
      <c r="P40" s="207"/>
      <c r="Q40" s="208"/>
      <c r="R40" s="209"/>
    </row>
    <row r="41" spans="1:18" s="206" customFormat="1">
      <c r="A41" s="200">
        <v>2020</v>
      </c>
      <c r="B41" s="200">
        <f t="shared" ref="B41" si="17">B$36+C41-H41</f>
        <v>12391500</v>
      </c>
      <c r="C41" s="200">
        <v>77700</v>
      </c>
      <c r="D41" s="200">
        <f t="shared" si="8"/>
        <v>884589</v>
      </c>
      <c r="E41" s="201">
        <v>7.1386779999999997E-2</v>
      </c>
      <c r="F41" s="202">
        <f t="shared" ref="F41" si="18">E41-E$36</f>
        <v>-1.8260609948368103E-2</v>
      </c>
      <c r="G41" s="203">
        <f t="shared" ref="G41" si="19">D41-D$36</f>
        <v>-219311</v>
      </c>
      <c r="H41" s="200">
        <v>0</v>
      </c>
      <c r="I41" s="204">
        <f t="shared" si="13"/>
        <v>0</v>
      </c>
      <c r="J41" s="205">
        <f t="shared" si="9"/>
        <v>297011</v>
      </c>
      <c r="K41" s="206">
        <v>247.5</v>
      </c>
      <c r="L41" s="204">
        <f>K41/K$36-1</f>
        <v>-5.3175210405508766E-2</v>
      </c>
      <c r="M41" s="200">
        <v>11934</v>
      </c>
      <c r="N41" s="200" t="s">
        <v>297</v>
      </c>
      <c r="O41" s="211"/>
      <c r="P41" s="207"/>
      <c r="Q41" s="208"/>
      <c r="R41" s="209"/>
    </row>
    <row r="42" spans="1:18" s="206" customFormat="1">
      <c r="A42" s="200">
        <v>2021</v>
      </c>
      <c r="B42" s="200">
        <f t="shared" ref="B42" si="20">B41+C42-H42</f>
        <v>12684000</v>
      </c>
      <c r="C42" s="200">
        <v>292500</v>
      </c>
      <c r="D42" s="200">
        <f t="shared" si="8"/>
        <v>845214</v>
      </c>
      <c r="E42" s="201">
        <v>6.6636260000000003E-2</v>
      </c>
      <c r="F42" s="202">
        <f t="shared" ref="F42" si="21">E42-E41</f>
        <v>-4.7505199999999942E-3</v>
      </c>
      <c r="G42" s="207">
        <f t="shared" ref="G42" si="22">D42-D41</f>
        <v>-39375</v>
      </c>
      <c r="H42" s="200">
        <v>0</v>
      </c>
      <c r="I42" s="204">
        <f t="shared" si="13"/>
        <v>0</v>
      </c>
      <c r="J42" s="205">
        <f t="shared" si="9"/>
        <v>331875</v>
      </c>
      <c r="K42" s="206">
        <v>245.4</v>
      </c>
      <c r="L42" s="204">
        <f>K42/K41-1</f>
        <v>-8.4848484848484285E-3</v>
      </c>
      <c r="M42" s="200">
        <v>11934</v>
      </c>
      <c r="N42" s="200" t="s">
        <v>297</v>
      </c>
      <c r="O42" s="211"/>
      <c r="P42" s="207"/>
      <c r="Q42" s="208"/>
      <c r="R42" s="209"/>
    </row>
    <row r="45" spans="1:18">
      <c r="A45" s="51" t="s">
        <v>375</v>
      </c>
    </row>
    <row r="46" spans="1:18">
      <c r="A46" s="51" t="s">
        <v>368</v>
      </c>
    </row>
    <row r="47" spans="1:18">
      <c r="A47" s="51" t="s">
        <v>369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48"/>
  <sheetViews>
    <sheetView workbookViewId="0"/>
  </sheetViews>
  <sheetFormatPr defaultRowHeight="15"/>
  <cols>
    <col min="1" max="1" width="9.140625" style="7"/>
    <col min="2" max="2" width="9.5703125" style="7" bestFit="1" customWidth="1"/>
    <col min="3" max="4" width="9.140625" style="7"/>
    <col min="5" max="6" width="10.5703125" style="7" customWidth="1"/>
    <col min="7" max="9" width="9.140625" style="7"/>
    <col min="10" max="10" width="9.140625" style="49"/>
    <col min="11" max="14" width="9.140625" style="7"/>
    <col min="15" max="16" width="9.140625" style="69"/>
    <col min="17" max="17" width="9.140625" style="71"/>
    <col min="18" max="18" width="9.140625" style="73"/>
    <col min="19" max="19" width="9" style="73" bestFit="1" customWidth="1"/>
    <col min="20" max="16384" width="9.140625" style="7"/>
  </cols>
  <sheetData>
    <row r="1" spans="1:21" ht="75">
      <c r="A1" s="8" t="s">
        <v>86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  <c r="H1" s="8" t="s">
        <v>304</v>
      </c>
      <c r="I1" s="8" t="s">
        <v>305</v>
      </c>
      <c r="J1" s="50" t="s">
        <v>306</v>
      </c>
      <c r="K1" s="8" t="s">
        <v>323</v>
      </c>
      <c r="L1" s="8" t="s">
        <v>324</v>
      </c>
      <c r="M1" s="8" t="s">
        <v>318</v>
      </c>
      <c r="N1" s="8" t="s">
        <v>229</v>
      </c>
      <c r="O1" s="68" t="s">
        <v>374</v>
      </c>
      <c r="P1" s="68" t="s">
        <v>300</v>
      </c>
      <c r="Q1" s="70" t="s">
        <v>370</v>
      </c>
      <c r="R1" s="68" t="s">
        <v>371</v>
      </c>
      <c r="S1" s="68" t="s">
        <v>372</v>
      </c>
    </row>
    <row r="2" spans="1:21" s="8" customFormat="1">
      <c r="A2" s="7">
        <v>1985</v>
      </c>
      <c r="B2" s="7">
        <v>4375800</v>
      </c>
      <c r="C2" s="7">
        <v>308200</v>
      </c>
      <c r="D2" s="7">
        <v>484000</v>
      </c>
      <c r="E2" s="52">
        <v>0.11060834676027299</v>
      </c>
      <c r="F2" s="54"/>
      <c r="G2" s="7"/>
      <c r="H2" s="7"/>
      <c r="I2" s="52"/>
      <c r="J2" s="49">
        <v>385000</v>
      </c>
      <c r="K2" s="60">
        <v>43.4</v>
      </c>
      <c r="L2" s="52">
        <v>9.302325581395321E-3</v>
      </c>
      <c r="M2" s="61">
        <v>15385</v>
      </c>
      <c r="N2" s="52">
        <v>3.1824584110548552E-2</v>
      </c>
      <c r="O2" s="82"/>
      <c r="P2" s="82"/>
      <c r="Q2" s="71"/>
      <c r="R2" s="69"/>
      <c r="S2" s="69"/>
      <c r="U2" s="7"/>
    </row>
    <row r="3" spans="1:21">
      <c r="A3" s="7">
        <v>1986</v>
      </c>
      <c r="B3" s="7">
        <v>4414200</v>
      </c>
      <c r="C3" s="7">
        <v>46100</v>
      </c>
      <c r="D3" s="7">
        <v>266400</v>
      </c>
      <c r="E3" s="52">
        <v>6.0350686311721802E-2</v>
      </c>
      <c r="F3" s="54">
        <v>-5.0257660448551192E-2</v>
      </c>
      <c r="G3" s="7">
        <v>-217600</v>
      </c>
      <c r="H3" s="7">
        <v>7700</v>
      </c>
      <c r="I3" s="52">
        <v>1.7443704408499842E-3</v>
      </c>
      <c r="J3" s="49">
        <v>256000</v>
      </c>
      <c r="K3" s="60">
        <v>51.2</v>
      </c>
      <c r="L3" s="52">
        <v>0.17972350230414746</v>
      </c>
      <c r="M3" s="61">
        <v>16250.25</v>
      </c>
      <c r="N3" s="52">
        <v>2.8188317220431899E-2</v>
      </c>
      <c r="O3" s="82">
        <v>8.0879590000000001E-2</v>
      </c>
      <c r="P3" s="81">
        <f t="shared" ref="P3:P36" si="0">ROUND(B3*O3,0)</f>
        <v>357019</v>
      </c>
      <c r="Q3" s="72">
        <f t="shared" ref="Q3:Q36" si="1">P3-D2</f>
        <v>-126981</v>
      </c>
      <c r="R3" s="80">
        <f t="shared" ref="R3:R36" si="2">C3-Q3-0</f>
        <v>173081</v>
      </c>
      <c r="S3" s="81">
        <f t="shared" ref="S3:S36" si="3">ABS(J3-R3)</f>
        <v>82919</v>
      </c>
    </row>
    <row r="4" spans="1:21">
      <c r="A4" s="7">
        <v>1987</v>
      </c>
      <c r="B4" s="7">
        <v>4420400</v>
      </c>
      <c r="C4" s="7">
        <v>247300</v>
      </c>
      <c r="D4" s="7">
        <v>241100</v>
      </c>
      <c r="E4" s="52">
        <v>5.4542575031518901E-2</v>
      </c>
      <c r="F4" s="54">
        <v>-5.8081112802029003E-3</v>
      </c>
      <c r="G4" s="7">
        <v>-25300</v>
      </c>
      <c r="H4" s="7">
        <v>3600</v>
      </c>
      <c r="I4" s="52">
        <v>8.1440593611437876E-4</v>
      </c>
      <c r="J4" s="49">
        <v>269000</v>
      </c>
      <c r="K4" s="60">
        <v>65.400000000000006</v>
      </c>
      <c r="L4" s="52">
        <v>0.27734375</v>
      </c>
      <c r="M4" s="61">
        <v>22160</v>
      </c>
      <c r="N4" s="52">
        <v>1.7374092808445131E-2</v>
      </c>
      <c r="O4" s="82">
        <v>6.4971719999999997E-2</v>
      </c>
      <c r="P4" s="81">
        <f t="shared" si="0"/>
        <v>287201</v>
      </c>
      <c r="Q4" s="72">
        <f t="shared" si="1"/>
        <v>20801</v>
      </c>
      <c r="R4" s="80">
        <f t="shared" si="2"/>
        <v>226499</v>
      </c>
      <c r="S4" s="81">
        <f t="shared" si="3"/>
        <v>42501</v>
      </c>
    </row>
    <row r="5" spans="1:21">
      <c r="A5" s="7">
        <v>1988</v>
      </c>
      <c r="B5" s="7">
        <v>4657400</v>
      </c>
      <c r="C5" s="7">
        <v>247100</v>
      </c>
      <c r="D5" s="7">
        <v>123500</v>
      </c>
      <c r="E5" s="52">
        <v>2.6516940444707902E-2</v>
      </c>
      <c r="F5" s="54">
        <v>-2.8025634586811E-2</v>
      </c>
      <c r="G5" s="7">
        <v>-117600</v>
      </c>
      <c r="H5" s="7">
        <v>10700</v>
      </c>
      <c r="I5" s="52">
        <v>2.297419160905226E-3</v>
      </c>
      <c r="J5" s="49">
        <v>354000</v>
      </c>
      <c r="K5" s="60">
        <v>83.1</v>
      </c>
      <c r="L5" s="52">
        <v>0.27064220183486221</v>
      </c>
      <c r="M5" s="61">
        <v>30121.25</v>
      </c>
      <c r="N5" s="52">
        <v>1.3645576950919357E-2</v>
      </c>
      <c r="O5" s="82">
        <v>6.0986829999999999E-2</v>
      </c>
      <c r="P5" s="81">
        <f t="shared" si="0"/>
        <v>284040</v>
      </c>
      <c r="Q5" s="72">
        <f t="shared" si="1"/>
        <v>42940</v>
      </c>
      <c r="R5" s="80">
        <f t="shared" si="2"/>
        <v>204160</v>
      </c>
      <c r="S5" s="81">
        <f t="shared" si="3"/>
        <v>149840</v>
      </c>
    </row>
    <row r="6" spans="1:21">
      <c r="A6" s="7">
        <v>1989</v>
      </c>
      <c r="B6" s="7">
        <v>4896800</v>
      </c>
      <c r="C6" s="7">
        <v>269200</v>
      </c>
      <c r="D6" s="7">
        <v>261100</v>
      </c>
      <c r="E6" s="52">
        <v>5.3320534527301802E-2</v>
      </c>
      <c r="F6" s="54">
        <v>2.68035940825939E-2</v>
      </c>
      <c r="G6" s="7">
        <v>137600</v>
      </c>
      <c r="H6" s="7">
        <v>29600</v>
      </c>
      <c r="I6" s="52">
        <v>6.044763927462833E-3</v>
      </c>
      <c r="J6" s="49">
        <v>102000</v>
      </c>
      <c r="K6" s="60">
        <v>136.4</v>
      </c>
      <c r="L6" s="52">
        <v>0.64139590854392314</v>
      </c>
      <c r="M6" s="61">
        <v>26454.25</v>
      </c>
      <c r="N6" s="52">
        <v>1.0789014821272884E-2</v>
      </c>
      <c r="O6" s="82">
        <v>3.1979130000000001E-2</v>
      </c>
      <c r="P6" s="81">
        <f t="shared" si="0"/>
        <v>156595</v>
      </c>
      <c r="Q6" s="72">
        <f t="shared" si="1"/>
        <v>33095</v>
      </c>
      <c r="R6" s="80">
        <f t="shared" si="2"/>
        <v>236105</v>
      </c>
      <c r="S6" s="81">
        <f t="shared" si="3"/>
        <v>134105</v>
      </c>
    </row>
    <row r="7" spans="1:21">
      <c r="A7" s="7">
        <v>1990</v>
      </c>
      <c r="B7" s="7">
        <v>5078700</v>
      </c>
      <c r="C7" s="7">
        <v>200300</v>
      </c>
      <c r="D7" s="7">
        <v>308400</v>
      </c>
      <c r="E7" s="52">
        <v>6.0724202543497099E-2</v>
      </c>
      <c r="F7" s="54">
        <v>7.4036680161952972E-3</v>
      </c>
      <c r="G7" s="7">
        <v>47300</v>
      </c>
      <c r="H7" s="7">
        <v>18000</v>
      </c>
      <c r="I7" s="52">
        <v>3.5442140705298601E-3</v>
      </c>
      <c r="J7" s="49">
        <v>135000</v>
      </c>
      <c r="K7" s="60">
        <v>137.30000000000001</v>
      </c>
      <c r="L7" s="52">
        <v>6.5982404692082053E-3</v>
      </c>
      <c r="M7" s="61">
        <v>25088.75</v>
      </c>
      <c r="N7" s="52">
        <v>1.3318292638550272E-2</v>
      </c>
      <c r="O7" s="82">
        <v>8.214842E-2</v>
      </c>
      <c r="P7" s="81">
        <f t="shared" si="0"/>
        <v>417207</v>
      </c>
      <c r="Q7" s="72">
        <f t="shared" si="1"/>
        <v>156107</v>
      </c>
      <c r="R7" s="80">
        <f t="shared" si="2"/>
        <v>44193</v>
      </c>
      <c r="S7" s="81">
        <f t="shared" si="3"/>
        <v>90807</v>
      </c>
    </row>
    <row r="8" spans="1:21">
      <c r="A8" s="7">
        <v>1991</v>
      </c>
      <c r="B8" s="7">
        <v>5522100</v>
      </c>
      <c r="C8" s="7">
        <v>458700</v>
      </c>
      <c r="D8" s="7">
        <v>505400</v>
      </c>
      <c r="E8" s="52">
        <v>9.1523155570030199E-2</v>
      </c>
      <c r="F8" s="54">
        <v>3.0798953026533099E-2</v>
      </c>
      <c r="G8" s="7">
        <v>197000</v>
      </c>
      <c r="H8" s="7">
        <v>22700</v>
      </c>
      <c r="I8" s="52">
        <v>4.1107549664077068E-3</v>
      </c>
      <c r="J8" s="49">
        <v>239000</v>
      </c>
      <c r="K8" s="60">
        <v>129.6</v>
      </c>
      <c r="L8" s="52">
        <v>-5.6081573197378165E-2</v>
      </c>
      <c r="M8" s="61">
        <v>38725.5</v>
      </c>
      <c r="N8" s="52">
        <v>1.7973681395100031E-2</v>
      </c>
      <c r="O8" s="82">
        <v>8.6292980000000005E-2</v>
      </c>
      <c r="P8" s="81">
        <f t="shared" si="0"/>
        <v>476518</v>
      </c>
      <c r="Q8" s="72">
        <f t="shared" si="1"/>
        <v>168118</v>
      </c>
      <c r="R8" s="80">
        <f t="shared" si="2"/>
        <v>290582</v>
      </c>
      <c r="S8" s="81">
        <f t="shared" si="3"/>
        <v>51582</v>
      </c>
    </row>
    <row r="9" spans="1:21">
      <c r="A9" s="7">
        <v>1992</v>
      </c>
      <c r="B9" s="7">
        <v>6099100</v>
      </c>
      <c r="C9" s="7">
        <v>564600</v>
      </c>
      <c r="D9" s="7">
        <v>588700</v>
      </c>
      <c r="E9" s="52">
        <v>9.6522435545921298E-2</v>
      </c>
      <c r="F9" s="54">
        <v>4.9992799758910994E-3</v>
      </c>
      <c r="G9" s="7">
        <v>83300</v>
      </c>
      <c r="H9" s="7">
        <v>7300</v>
      </c>
      <c r="I9" s="52">
        <v>1.1968979029692906E-3</v>
      </c>
      <c r="J9" s="49">
        <v>474000</v>
      </c>
      <c r="K9" s="60">
        <v>136.80000000000001</v>
      </c>
      <c r="L9" s="52">
        <v>5.555555555555558E-2</v>
      </c>
      <c r="M9" s="61">
        <v>53785.75</v>
      </c>
      <c r="N9" s="52">
        <v>1.9589585646241449E-2</v>
      </c>
      <c r="O9" s="82">
        <v>7.4879799999999996E-2</v>
      </c>
      <c r="P9" s="81">
        <f t="shared" si="0"/>
        <v>456699</v>
      </c>
      <c r="Q9" s="72">
        <f t="shared" si="1"/>
        <v>-48701</v>
      </c>
      <c r="R9" s="80">
        <f t="shared" si="2"/>
        <v>613301</v>
      </c>
      <c r="S9" s="81">
        <f t="shared" si="3"/>
        <v>139301</v>
      </c>
    </row>
    <row r="10" spans="1:21">
      <c r="A10" s="7">
        <v>1993</v>
      </c>
      <c r="B10" s="7">
        <v>6436100</v>
      </c>
      <c r="C10" s="7">
        <v>412800</v>
      </c>
      <c r="D10" s="7">
        <v>428900</v>
      </c>
      <c r="E10" s="52">
        <v>6.6639736294746399E-2</v>
      </c>
      <c r="F10" s="54">
        <v>-2.9882699251174899E-2</v>
      </c>
      <c r="G10" s="7">
        <v>-159800</v>
      </c>
      <c r="H10" s="7">
        <v>35400</v>
      </c>
      <c r="I10" s="52">
        <v>5.5002252917139265E-3</v>
      </c>
      <c r="J10" s="49">
        <v>537200</v>
      </c>
      <c r="K10" s="60">
        <v>149.9</v>
      </c>
      <c r="L10" s="52">
        <v>9.5760233918128712E-2</v>
      </c>
      <c r="M10" s="61">
        <v>56075.5</v>
      </c>
      <c r="N10" s="52">
        <v>1.9710124632404423E-2</v>
      </c>
      <c r="O10" s="82">
        <v>7.1300810000000006E-2</v>
      </c>
      <c r="P10" s="81">
        <f t="shared" si="0"/>
        <v>458899</v>
      </c>
      <c r="Q10" s="72">
        <f t="shared" si="1"/>
        <v>-129801</v>
      </c>
      <c r="R10" s="80">
        <f t="shared" si="2"/>
        <v>542601</v>
      </c>
      <c r="S10" s="81">
        <f t="shared" si="3"/>
        <v>5401</v>
      </c>
    </row>
    <row r="11" spans="1:21">
      <c r="A11" s="7">
        <v>1994</v>
      </c>
      <c r="B11" s="7">
        <v>6861200</v>
      </c>
      <c r="C11" s="7">
        <v>501800</v>
      </c>
      <c r="D11" s="7">
        <v>673300</v>
      </c>
      <c r="E11" s="52">
        <v>9.8131522536277799E-2</v>
      </c>
      <c r="F11" s="54">
        <v>3.14917862415314E-2</v>
      </c>
      <c r="G11" s="7">
        <v>244400</v>
      </c>
      <c r="H11" s="7">
        <v>30400</v>
      </c>
      <c r="I11" s="52">
        <v>4.4307118288346064E-3</v>
      </c>
      <c r="J11" s="49">
        <v>227000</v>
      </c>
      <c r="K11" s="60">
        <v>181.8</v>
      </c>
      <c r="L11" s="52">
        <v>0.21280853902601748</v>
      </c>
      <c r="M11" s="61">
        <v>35609</v>
      </c>
      <c r="N11" s="52">
        <v>1.918743598497781E-2</v>
      </c>
      <c r="O11" s="82">
        <v>6.7483440000000006E-2</v>
      </c>
      <c r="P11" s="81">
        <f t="shared" si="0"/>
        <v>463017</v>
      </c>
      <c r="Q11" s="72">
        <f t="shared" si="1"/>
        <v>34117</v>
      </c>
      <c r="R11" s="80">
        <f t="shared" si="2"/>
        <v>467683</v>
      </c>
      <c r="S11" s="81">
        <f t="shared" si="3"/>
        <v>240683</v>
      </c>
    </row>
    <row r="12" spans="1:21">
      <c r="A12" s="7">
        <v>1995</v>
      </c>
      <c r="B12" s="7">
        <v>7188600</v>
      </c>
      <c r="C12" s="7">
        <v>354500</v>
      </c>
      <c r="D12" s="7">
        <v>676800</v>
      </c>
      <c r="E12" s="52">
        <v>9.4149067997932406E-2</v>
      </c>
      <c r="F12" s="54">
        <v>-3.9824545383453924E-3</v>
      </c>
      <c r="G12" s="7">
        <v>3500</v>
      </c>
      <c r="H12" s="7">
        <v>12600</v>
      </c>
      <c r="I12" s="52">
        <v>1.7527752274434521E-3</v>
      </c>
      <c r="J12" s="49">
        <v>338400</v>
      </c>
      <c r="K12" s="60">
        <v>178.6</v>
      </c>
      <c r="L12" s="52">
        <v>-1.7601760176017667E-2</v>
      </c>
      <c r="M12" s="61">
        <v>19573.75</v>
      </c>
      <c r="N12" s="52">
        <v>3.1859232845669341E-2</v>
      </c>
      <c r="O12" s="82">
        <v>9.7335790000000005E-2</v>
      </c>
      <c r="P12" s="81">
        <f t="shared" si="0"/>
        <v>699708</v>
      </c>
      <c r="Q12" s="72">
        <f t="shared" si="1"/>
        <v>26408</v>
      </c>
      <c r="R12" s="80">
        <f t="shared" si="2"/>
        <v>328092</v>
      </c>
      <c r="S12" s="81">
        <f t="shared" si="3"/>
        <v>10308</v>
      </c>
    </row>
    <row r="13" spans="1:21">
      <c r="A13" s="7">
        <v>1996</v>
      </c>
      <c r="B13" s="7">
        <v>7387600</v>
      </c>
      <c r="C13" s="7">
        <v>268700</v>
      </c>
      <c r="D13" s="7">
        <v>824000</v>
      </c>
      <c r="E13" s="52">
        <v>0.111538253724575</v>
      </c>
      <c r="F13" s="54">
        <v>1.7389185726642595E-2</v>
      </c>
      <c r="G13" s="7">
        <v>147200</v>
      </c>
      <c r="H13" s="7">
        <v>-34900</v>
      </c>
      <c r="I13" s="52">
        <v>-4.7241323298500186E-3</v>
      </c>
      <c r="J13" s="49">
        <v>156400</v>
      </c>
      <c r="K13" s="60">
        <v>152.30000000000001</v>
      </c>
      <c r="L13" s="52">
        <v>-0.1472564389697647</v>
      </c>
      <c r="M13" s="61">
        <v>13523.75</v>
      </c>
      <c r="N13" s="52">
        <v>2.7651227537332321E-2</v>
      </c>
      <c r="O13" s="82">
        <v>0.10607518000000001</v>
      </c>
      <c r="P13" s="81">
        <f t="shared" si="0"/>
        <v>783641</v>
      </c>
      <c r="Q13" s="72">
        <f t="shared" si="1"/>
        <v>106841</v>
      </c>
      <c r="R13" s="80">
        <f t="shared" si="2"/>
        <v>161859</v>
      </c>
      <c r="S13" s="81">
        <f t="shared" si="3"/>
        <v>5459</v>
      </c>
    </row>
    <row r="14" spans="1:21">
      <c r="A14" s="7">
        <v>1997</v>
      </c>
      <c r="B14" s="7">
        <v>7882100</v>
      </c>
      <c r="C14" s="7">
        <v>456100</v>
      </c>
      <c r="D14" s="7">
        <v>905100</v>
      </c>
      <c r="E14" s="52">
        <v>0.114829801023006</v>
      </c>
      <c r="F14" s="54">
        <v>3.291547298430994E-3</v>
      </c>
      <c r="G14" s="7">
        <v>81100</v>
      </c>
      <c r="H14" s="7">
        <v>61200</v>
      </c>
      <c r="I14" s="52">
        <v>7.7644282615039143E-3</v>
      </c>
      <c r="J14" s="49">
        <v>313800</v>
      </c>
      <c r="K14" s="60">
        <v>156.80000000000001</v>
      </c>
      <c r="L14" s="52">
        <v>2.9546946815495634E-2</v>
      </c>
      <c r="M14" s="61">
        <v>-10229.25</v>
      </c>
      <c r="N14" s="52">
        <v>2.2010634351428218E-2</v>
      </c>
      <c r="O14" s="82">
        <v>9.5306230000000006E-2</v>
      </c>
      <c r="P14" s="81">
        <f t="shared" si="0"/>
        <v>751213</v>
      </c>
      <c r="Q14" s="72">
        <f t="shared" si="1"/>
        <v>-72787</v>
      </c>
      <c r="R14" s="80">
        <f t="shared" si="2"/>
        <v>528887</v>
      </c>
      <c r="S14" s="81">
        <f t="shared" si="3"/>
        <v>215087</v>
      </c>
    </row>
    <row r="15" spans="1:21">
      <c r="A15" s="7">
        <v>1998</v>
      </c>
      <c r="B15" s="7">
        <v>8634100</v>
      </c>
      <c r="C15" s="7">
        <v>736700</v>
      </c>
      <c r="D15" s="7">
        <v>1373200</v>
      </c>
      <c r="E15" s="52">
        <v>0.159043788909912</v>
      </c>
      <c r="F15" s="54">
        <v>4.4213987886906003E-2</v>
      </c>
      <c r="G15" s="7">
        <v>468100</v>
      </c>
      <c r="H15" s="7">
        <v>14500</v>
      </c>
      <c r="I15" s="52">
        <v>1.6793875447354096E-3</v>
      </c>
      <c r="J15" s="49">
        <v>254100</v>
      </c>
      <c r="K15" s="60">
        <v>135.9</v>
      </c>
      <c r="L15" s="52">
        <v>-0.13329081632653061</v>
      </c>
      <c r="M15" s="61">
        <v>-266.5</v>
      </c>
      <c r="N15" s="52">
        <v>4.7037636213790784E-2</v>
      </c>
      <c r="O15" s="82">
        <v>0.12109241</v>
      </c>
      <c r="P15" s="81">
        <f t="shared" si="0"/>
        <v>1045524</v>
      </c>
      <c r="Q15" s="72">
        <f t="shared" si="1"/>
        <v>140424</v>
      </c>
      <c r="R15" s="80">
        <f t="shared" si="2"/>
        <v>596276</v>
      </c>
      <c r="S15" s="81">
        <f t="shared" si="3"/>
        <v>342176</v>
      </c>
    </row>
    <row r="16" spans="1:21">
      <c r="A16" s="7">
        <v>1999</v>
      </c>
      <c r="B16" s="7">
        <v>8988200</v>
      </c>
      <c r="C16" s="7">
        <v>427000</v>
      </c>
      <c r="D16" s="7">
        <v>1257200</v>
      </c>
      <c r="E16" s="52">
        <v>0.13987228274345401</v>
      </c>
      <c r="F16" s="54">
        <v>-1.9171506166457991E-2</v>
      </c>
      <c r="G16" s="7">
        <v>-116000</v>
      </c>
      <c r="H16" s="7">
        <v>41800</v>
      </c>
      <c r="I16" s="52">
        <v>4.6505418214992994E-3</v>
      </c>
      <c r="J16" s="49">
        <v>501200</v>
      </c>
      <c r="K16" s="60">
        <v>100</v>
      </c>
      <c r="L16" s="52">
        <v>-0.26416482707873434</v>
      </c>
      <c r="M16" s="61">
        <v>19598.75</v>
      </c>
      <c r="N16" s="52">
        <v>6.2507531027834684E-2</v>
      </c>
      <c r="O16" s="82">
        <v>0.13570703000000001</v>
      </c>
      <c r="P16" s="81">
        <f t="shared" si="0"/>
        <v>1219762</v>
      </c>
      <c r="Q16" s="72">
        <f t="shared" si="1"/>
        <v>-153438</v>
      </c>
      <c r="R16" s="80">
        <f t="shared" si="2"/>
        <v>580438</v>
      </c>
      <c r="S16" s="81">
        <f t="shared" si="3"/>
        <v>79238</v>
      </c>
    </row>
    <row r="17" spans="1:19">
      <c r="A17" s="7">
        <v>2000</v>
      </c>
      <c r="B17" s="7">
        <v>9075400</v>
      </c>
      <c r="C17" s="7">
        <v>95600</v>
      </c>
      <c r="D17" s="7">
        <v>928400</v>
      </c>
      <c r="E17" s="52">
        <v>0.102298520505428</v>
      </c>
      <c r="F17" s="54">
        <v>-3.7573762238026012E-2</v>
      </c>
      <c r="G17" s="7">
        <v>-328800</v>
      </c>
      <c r="H17" s="7">
        <v>600</v>
      </c>
      <c r="I17" s="52">
        <v>6.6112788417039466E-5</v>
      </c>
      <c r="J17" s="49">
        <v>423800</v>
      </c>
      <c r="K17" s="60">
        <v>98.5</v>
      </c>
      <c r="L17" s="52">
        <v>-1.5000000000000013E-2</v>
      </c>
      <c r="M17" s="61">
        <v>16062</v>
      </c>
      <c r="N17" s="52">
        <v>4.9463576551478872E-2</v>
      </c>
      <c r="O17" s="82">
        <v>0.10935902</v>
      </c>
      <c r="P17" s="81">
        <f t="shared" si="0"/>
        <v>992477</v>
      </c>
      <c r="Q17" s="72">
        <f t="shared" si="1"/>
        <v>-264723</v>
      </c>
      <c r="R17" s="80">
        <f t="shared" si="2"/>
        <v>360323</v>
      </c>
      <c r="S17" s="81">
        <f t="shared" si="3"/>
        <v>63477</v>
      </c>
    </row>
    <row r="18" spans="1:19">
      <c r="A18" s="7">
        <v>2001</v>
      </c>
      <c r="B18" s="7">
        <v>9161700</v>
      </c>
      <c r="C18" s="7">
        <v>76200</v>
      </c>
      <c r="D18" s="7">
        <v>1012500</v>
      </c>
      <c r="E18" s="52">
        <v>0.11051442474126801</v>
      </c>
      <c r="F18" s="54">
        <v>8.2159042358400103E-3</v>
      </c>
      <c r="G18" s="7">
        <v>84100</v>
      </c>
      <c r="H18" s="7">
        <v>-10700</v>
      </c>
      <c r="I18" s="52">
        <v>-1.1679055197179563E-3</v>
      </c>
      <c r="J18" s="49">
        <v>2800</v>
      </c>
      <c r="K18" s="60">
        <v>101</v>
      </c>
      <c r="L18" s="52">
        <v>2.5380710659898442E-2</v>
      </c>
      <c r="M18" s="61">
        <v>102.75</v>
      </c>
      <c r="N18" s="52">
        <v>5.0856359233215652E-2</v>
      </c>
      <c r="O18" s="82">
        <v>0.11140032</v>
      </c>
      <c r="P18" s="81">
        <f t="shared" si="0"/>
        <v>1020616</v>
      </c>
      <c r="Q18" s="72">
        <f t="shared" si="1"/>
        <v>92216</v>
      </c>
      <c r="R18" s="80">
        <f t="shared" si="2"/>
        <v>-16016</v>
      </c>
      <c r="S18" s="81">
        <f t="shared" si="3"/>
        <v>18816</v>
      </c>
    </row>
    <row r="19" spans="1:19">
      <c r="A19" s="7">
        <v>2002</v>
      </c>
      <c r="B19" s="7">
        <v>9286500</v>
      </c>
      <c r="C19" s="7">
        <v>165600</v>
      </c>
      <c r="D19" s="7">
        <v>1174500</v>
      </c>
      <c r="E19" s="52">
        <v>0.126473918557167</v>
      </c>
      <c r="F19" s="54">
        <v>1.5959493815898992E-2</v>
      </c>
      <c r="G19" s="7">
        <v>162000</v>
      </c>
      <c r="H19" s="7">
        <v>3400</v>
      </c>
      <c r="I19" s="52">
        <v>3.6612286652667851E-4</v>
      </c>
      <c r="J19" s="49">
        <v>200</v>
      </c>
      <c r="K19" s="60">
        <v>85.4</v>
      </c>
      <c r="L19" s="52">
        <v>-0.15445544554455437</v>
      </c>
      <c r="M19" s="61">
        <v>-3930.75</v>
      </c>
      <c r="N19" s="52">
        <v>7.3201635662039966E-2</v>
      </c>
      <c r="O19" s="82">
        <v>0.14045121999999999</v>
      </c>
      <c r="P19" s="81">
        <f t="shared" si="0"/>
        <v>1304300</v>
      </c>
      <c r="Q19" s="72">
        <f t="shared" si="1"/>
        <v>291800</v>
      </c>
      <c r="R19" s="80">
        <f t="shared" si="2"/>
        <v>-126200</v>
      </c>
      <c r="S19" s="81">
        <f t="shared" si="3"/>
        <v>126400</v>
      </c>
    </row>
    <row r="20" spans="1:19">
      <c r="A20" s="7">
        <v>2003</v>
      </c>
      <c r="B20" s="7">
        <v>9539200</v>
      </c>
      <c r="C20" s="7">
        <v>298800</v>
      </c>
      <c r="D20" s="7">
        <v>1333800</v>
      </c>
      <c r="E20" s="52">
        <v>0.13982304930687001</v>
      </c>
      <c r="F20" s="54">
        <v>1.3349130749703009E-2</v>
      </c>
      <c r="G20" s="7">
        <v>159300</v>
      </c>
      <c r="H20" s="7">
        <v>22000</v>
      </c>
      <c r="I20" s="52">
        <v>2.3062730627306273E-3</v>
      </c>
      <c r="J20" s="49">
        <v>117500</v>
      </c>
      <c r="K20" s="60">
        <v>74.599999999999994</v>
      </c>
      <c r="L20" s="52">
        <v>-0.12646370023419218</v>
      </c>
      <c r="M20" s="61">
        <v>-3446.75</v>
      </c>
      <c r="N20" s="52">
        <v>7.9404466501240681E-2</v>
      </c>
      <c r="O20" s="82">
        <v>0.14217794</v>
      </c>
      <c r="P20" s="81">
        <f t="shared" si="0"/>
        <v>1356264</v>
      </c>
      <c r="Q20" s="72">
        <f t="shared" si="1"/>
        <v>181764</v>
      </c>
      <c r="R20" s="80">
        <f t="shared" si="2"/>
        <v>117036</v>
      </c>
      <c r="S20" s="81">
        <f t="shared" si="3"/>
        <v>464</v>
      </c>
    </row>
    <row r="21" spans="1:19">
      <c r="A21" s="7">
        <v>2004</v>
      </c>
      <c r="B21" s="7">
        <v>9794900</v>
      </c>
      <c r="C21" s="7">
        <v>279500</v>
      </c>
      <c r="D21" s="7">
        <v>1239900</v>
      </c>
      <c r="E21" s="52">
        <v>0.12658628821373</v>
      </c>
      <c r="F21" s="54">
        <v>-1.3236761093140009E-2</v>
      </c>
      <c r="G21" s="7">
        <v>-93900</v>
      </c>
      <c r="H21" s="7">
        <v>0</v>
      </c>
      <c r="I21" s="52">
        <v>0</v>
      </c>
      <c r="J21" s="49">
        <v>373400</v>
      </c>
      <c r="K21" s="60">
        <v>78.099999999999994</v>
      </c>
      <c r="L21" s="52">
        <v>4.6916890080428875E-2</v>
      </c>
      <c r="M21" s="61">
        <v>17564.25</v>
      </c>
      <c r="N21" s="52">
        <v>6.8093828285128666E-2</v>
      </c>
      <c r="O21" s="82">
        <v>0.11621429</v>
      </c>
      <c r="P21" s="81">
        <f t="shared" si="0"/>
        <v>1138307</v>
      </c>
      <c r="Q21" s="72">
        <f t="shared" si="1"/>
        <v>-195493</v>
      </c>
      <c r="R21" s="80">
        <f t="shared" si="2"/>
        <v>474993</v>
      </c>
      <c r="S21" s="81">
        <f t="shared" si="3"/>
        <v>101593</v>
      </c>
    </row>
    <row r="22" spans="1:19">
      <c r="A22" s="7">
        <v>2005</v>
      </c>
      <c r="B22" s="7">
        <v>9769700</v>
      </c>
      <c r="C22" s="7">
        <v>34100</v>
      </c>
      <c r="D22" s="7">
        <v>853800</v>
      </c>
      <c r="E22" s="52">
        <v>8.7392650544643402E-2</v>
      </c>
      <c r="F22" s="54">
        <v>-3.9193637669086595E-2</v>
      </c>
      <c r="G22" s="7">
        <v>-386100</v>
      </c>
      <c r="H22" s="7">
        <v>0</v>
      </c>
      <c r="I22" s="52">
        <v>0</v>
      </c>
      <c r="J22" s="49">
        <v>420200</v>
      </c>
      <c r="K22" s="60">
        <v>96.4</v>
      </c>
      <c r="L22" s="52">
        <v>0.23431498079385427</v>
      </c>
      <c r="M22" s="61">
        <v>28855.5</v>
      </c>
      <c r="N22" s="52">
        <v>5.5910814328560918E-2</v>
      </c>
      <c r="O22" s="82">
        <v>9.1192819999999994E-2</v>
      </c>
      <c r="P22" s="81">
        <f t="shared" si="0"/>
        <v>890926</v>
      </c>
      <c r="Q22" s="72">
        <f t="shared" si="1"/>
        <v>-348974</v>
      </c>
      <c r="R22" s="80">
        <f t="shared" si="2"/>
        <v>383074</v>
      </c>
      <c r="S22" s="81">
        <f t="shared" si="3"/>
        <v>37126</v>
      </c>
    </row>
    <row r="23" spans="1:19">
      <c r="A23" s="7">
        <v>2006</v>
      </c>
      <c r="B23" s="7">
        <v>9812800</v>
      </c>
      <c r="C23" s="7">
        <v>108200</v>
      </c>
      <c r="D23" s="7">
        <v>752800</v>
      </c>
      <c r="E23" s="52">
        <v>7.6716125011444106E-2</v>
      </c>
      <c r="F23" s="54">
        <v>-1.0676525533199296E-2</v>
      </c>
      <c r="G23" s="7">
        <v>-101000</v>
      </c>
      <c r="H23" s="7">
        <v>42100</v>
      </c>
      <c r="I23" s="52">
        <v>4.2903146910158157E-3</v>
      </c>
      <c r="J23" s="49">
        <v>167100</v>
      </c>
      <c r="K23" s="60">
        <v>117.4</v>
      </c>
      <c r="L23" s="52">
        <v>0.21784232365145217</v>
      </c>
      <c r="M23" s="61">
        <v>44510.5</v>
      </c>
      <c r="N23" s="52">
        <v>4.7903018086119041E-2</v>
      </c>
      <c r="O23" s="82">
        <v>8.317331E-2</v>
      </c>
      <c r="P23" s="81">
        <f t="shared" si="0"/>
        <v>816163</v>
      </c>
      <c r="Q23" s="72">
        <f t="shared" si="1"/>
        <v>-37637</v>
      </c>
      <c r="R23" s="80">
        <f t="shared" si="2"/>
        <v>145837</v>
      </c>
      <c r="S23" s="81">
        <f t="shared" si="3"/>
        <v>21263</v>
      </c>
    </row>
    <row r="24" spans="1:19">
      <c r="A24" s="7">
        <v>2007</v>
      </c>
      <c r="B24" s="7">
        <v>10106700</v>
      </c>
      <c r="C24" s="7">
        <v>320000</v>
      </c>
      <c r="D24" s="7">
        <v>901100</v>
      </c>
      <c r="E24" s="52">
        <v>8.9158676564693506E-2</v>
      </c>
      <c r="F24" s="54">
        <v>1.2442551553249401E-2</v>
      </c>
      <c r="G24" s="7">
        <v>148300</v>
      </c>
      <c r="H24" s="7">
        <v>2000</v>
      </c>
      <c r="I24" s="52">
        <v>1.9788852939139383E-4</v>
      </c>
      <c r="J24" s="49">
        <v>169700</v>
      </c>
      <c r="K24" s="60">
        <v>131.9</v>
      </c>
      <c r="L24" s="52">
        <v>0.12350936967632031</v>
      </c>
      <c r="M24" s="61">
        <v>58925.25</v>
      </c>
      <c r="N24" s="52">
        <v>4.0112635618253595E-2</v>
      </c>
      <c r="O24" s="82">
        <v>8.1530909999999998E-2</v>
      </c>
      <c r="P24" s="81">
        <f t="shared" si="0"/>
        <v>824008</v>
      </c>
      <c r="Q24" s="72">
        <f t="shared" si="1"/>
        <v>71208</v>
      </c>
      <c r="R24" s="80">
        <f t="shared" si="2"/>
        <v>248792</v>
      </c>
      <c r="S24" s="81">
        <f t="shared" si="3"/>
        <v>79092</v>
      </c>
    </row>
    <row r="25" spans="1:19">
      <c r="A25" s="7">
        <v>2008</v>
      </c>
      <c r="B25" s="7">
        <v>10392300</v>
      </c>
      <c r="C25" s="7">
        <v>341100</v>
      </c>
      <c r="D25" s="7">
        <v>873000</v>
      </c>
      <c r="E25" s="52">
        <v>8.4004506468772902E-2</v>
      </c>
      <c r="F25" s="54">
        <v>-5.1541700959206044E-3</v>
      </c>
      <c r="G25" s="7">
        <v>-28100</v>
      </c>
      <c r="H25" s="7">
        <v>24100</v>
      </c>
      <c r="I25" s="52">
        <v>2.3190246624904976E-3</v>
      </c>
      <c r="J25" s="49">
        <v>345100</v>
      </c>
      <c r="K25" s="60">
        <v>155.5</v>
      </c>
      <c r="L25" s="52">
        <v>0.17892342683851403</v>
      </c>
      <c r="M25" s="61">
        <v>59159.75</v>
      </c>
      <c r="N25" s="52">
        <v>3.5191905861651822E-2</v>
      </c>
      <c r="O25" s="82">
        <v>7.4105859999999996E-2</v>
      </c>
      <c r="P25" s="81">
        <f t="shared" si="0"/>
        <v>770130</v>
      </c>
      <c r="Q25" s="72">
        <f t="shared" si="1"/>
        <v>-130970</v>
      </c>
      <c r="R25" s="80">
        <f t="shared" si="2"/>
        <v>472070</v>
      </c>
      <c r="S25" s="81">
        <f t="shared" si="3"/>
        <v>126970</v>
      </c>
    </row>
    <row r="26" spans="1:19">
      <c r="A26" s="7">
        <v>2009</v>
      </c>
      <c r="B26" s="7">
        <v>10529000</v>
      </c>
      <c r="C26" s="7">
        <v>151000</v>
      </c>
      <c r="D26" s="7">
        <v>1082800</v>
      </c>
      <c r="E26" s="52">
        <v>0.102839775383472</v>
      </c>
      <c r="F26" s="54">
        <v>1.8835268914699096E-2</v>
      </c>
      <c r="G26" s="7">
        <v>209800</v>
      </c>
      <c r="H26" s="7">
        <v>42200</v>
      </c>
      <c r="I26" s="52">
        <v>4.0079779656187675E-3</v>
      </c>
      <c r="J26" s="49">
        <v>-101000</v>
      </c>
      <c r="K26" s="60">
        <v>135.69999999999999</v>
      </c>
      <c r="L26" s="52">
        <v>-0.12733118971061097</v>
      </c>
      <c r="M26" s="61">
        <v>61487</v>
      </c>
      <c r="N26" s="52">
        <v>5.261863781657241E-2</v>
      </c>
      <c r="O26" s="82">
        <v>0.1079184</v>
      </c>
      <c r="P26" s="81">
        <f t="shared" si="0"/>
        <v>1136273</v>
      </c>
      <c r="Q26" s="72">
        <f t="shared" si="1"/>
        <v>263273</v>
      </c>
      <c r="R26" s="80">
        <f t="shared" si="2"/>
        <v>-112273</v>
      </c>
      <c r="S26" s="81">
        <f t="shared" si="3"/>
        <v>11273</v>
      </c>
    </row>
    <row r="27" spans="1:19">
      <c r="A27" s="7">
        <v>2010</v>
      </c>
      <c r="B27" s="7">
        <v>10689000</v>
      </c>
      <c r="C27" s="7">
        <v>124100</v>
      </c>
      <c r="D27" s="7">
        <v>859700</v>
      </c>
      <c r="E27" s="52">
        <v>8.0428481101989704E-2</v>
      </c>
      <c r="F27" s="54">
        <v>-2.2411294281482294E-2</v>
      </c>
      <c r="G27" s="7">
        <v>-223100</v>
      </c>
      <c r="H27" s="7">
        <v>8100</v>
      </c>
      <c r="I27" s="52">
        <v>7.5778838057816449E-4</v>
      </c>
      <c r="J27" s="49">
        <v>339100</v>
      </c>
      <c r="K27" s="60">
        <v>147.6</v>
      </c>
      <c r="L27" s="52">
        <v>8.7693441414885775E-2</v>
      </c>
      <c r="M27" s="61">
        <v>91509</v>
      </c>
      <c r="N27" s="52">
        <v>4.3290281717291323E-2</v>
      </c>
      <c r="O27" s="82">
        <v>7.7686560000000002E-2</v>
      </c>
      <c r="P27" s="81">
        <f t="shared" si="0"/>
        <v>830392</v>
      </c>
      <c r="Q27" s="72">
        <f t="shared" si="1"/>
        <v>-252408</v>
      </c>
      <c r="R27" s="80">
        <f t="shared" si="2"/>
        <v>376508</v>
      </c>
      <c r="S27" s="81">
        <f t="shared" si="3"/>
        <v>37408</v>
      </c>
    </row>
    <row r="28" spans="1:19">
      <c r="A28" s="7">
        <v>2011</v>
      </c>
      <c r="B28" s="7">
        <v>10782100</v>
      </c>
      <c r="C28" s="7">
        <v>155200</v>
      </c>
      <c r="D28" s="7">
        <v>700300</v>
      </c>
      <c r="E28" s="52">
        <v>6.4950242638587993E-2</v>
      </c>
      <c r="F28" s="54">
        <v>-1.5478238463401711E-2</v>
      </c>
      <c r="G28" s="7">
        <v>-159400</v>
      </c>
      <c r="H28" s="7">
        <v>29200</v>
      </c>
      <c r="I28" s="52">
        <v>2.7081922816519972E-3</v>
      </c>
      <c r="J28" s="49">
        <v>285400</v>
      </c>
      <c r="K28" s="60">
        <v>169.9</v>
      </c>
      <c r="L28" s="52">
        <v>0.15108401084010858</v>
      </c>
      <c r="M28" s="61">
        <v>92630</v>
      </c>
      <c r="N28" s="52">
        <v>3.4214576976047094E-2</v>
      </c>
      <c r="O28" s="82">
        <v>6.6756460000000004E-2</v>
      </c>
      <c r="P28" s="81">
        <f t="shared" si="0"/>
        <v>719775</v>
      </c>
      <c r="Q28" s="72">
        <f t="shared" si="1"/>
        <v>-139925</v>
      </c>
      <c r="R28" s="80">
        <f t="shared" si="2"/>
        <v>295125</v>
      </c>
      <c r="S28" s="81">
        <f t="shared" si="3"/>
        <v>9725</v>
      </c>
    </row>
    <row r="29" spans="1:19">
      <c r="A29" s="7">
        <v>2012</v>
      </c>
      <c r="B29" s="7">
        <v>10891100</v>
      </c>
      <c r="C29" s="7">
        <v>135700</v>
      </c>
      <c r="D29" s="7">
        <v>652400</v>
      </c>
      <c r="E29" s="52">
        <v>5.9902120381593697E-2</v>
      </c>
      <c r="F29" s="54">
        <v>-5.048122256994296E-3</v>
      </c>
      <c r="G29" s="7">
        <v>-47900</v>
      </c>
      <c r="H29" s="7">
        <v>2000</v>
      </c>
      <c r="I29" s="52">
        <v>1.8363618000018364E-4</v>
      </c>
      <c r="J29" s="49">
        <v>181600</v>
      </c>
      <c r="K29" s="60">
        <v>188.3</v>
      </c>
      <c r="L29" s="52">
        <v>0.10829899941141852</v>
      </c>
      <c r="M29" s="61">
        <v>88252</v>
      </c>
      <c r="N29" s="52">
        <v>3.2864470414044736E-2</v>
      </c>
      <c r="O29" s="82">
        <v>7.029378E-2</v>
      </c>
      <c r="P29" s="81">
        <f t="shared" si="0"/>
        <v>765577</v>
      </c>
      <c r="Q29" s="72">
        <f t="shared" si="1"/>
        <v>65277</v>
      </c>
      <c r="R29" s="80">
        <f t="shared" si="2"/>
        <v>70423</v>
      </c>
      <c r="S29" s="81">
        <f t="shared" si="3"/>
        <v>111177</v>
      </c>
    </row>
    <row r="30" spans="1:19">
      <c r="A30" s="7">
        <v>2013</v>
      </c>
      <c r="B30" s="7">
        <v>10983200</v>
      </c>
      <c r="C30" s="7">
        <v>122700</v>
      </c>
      <c r="D30" s="7">
        <v>764300</v>
      </c>
      <c r="E30" s="52">
        <v>6.9588094949722304E-2</v>
      </c>
      <c r="F30" s="54">
        <v>9.6859745681286066E-3</v>
      </c>
      <c r="G30" s="7">
        <v>111900</v>
      </c>
      <c r="H30" s="7">
        <v>27900</v>
      </c>
      <c r="I30" s="52">
        <v>2.5402432806468059E-3</v>
      </c>
      <c r="J30" s="49">
        <v>-17100</v>
      </c>
      <c r="K30" s="60">
        <v>204.1</v>
      </c>
      <c r="L30" s="52">
        <v>8.3908656399362513E-2</v>
      </c>
      <c r="M30" s="61">
        <v>118287</v>
      </c>
      <c r="N30" s="52">
        <v>3.4006899950714639E-2</v>
      </c>
      <c r="O30" s="82">
        <v>6.4949309999999996E-2</v>
      </c>
      <c r="P30" s="81">
        <f t="shared" si="0"/>
        <v>713351</v>
      </c>
      <c r="Q30" s="72">
        <f t="shared" si="1"/>
        <v>60951</v>
      </c>
      <c r="R30" s="80">
        <f t="shared" si="2"/>
        <v>61749</v>
      </c>
      <c r="S30" s="81">
        <f t="shared" si="3"/>
        <v>78849</v>
      </c>
    </row>
    <row r="31" spans="1:19">
      <c r="A31" s="7">
        <v>2014</v>
      </c>
      <c r="B31" s="7">
        <v>11060700</v>
      </c>
      <c r="C31" s="7">
        <v>103600</v>
      </c>
      <c r="D31" s="7">
        <v>692900</v>
      </c>
      <c r="E31" s="52">
        <v>6.2645219266414601E-2</v>
      </c>
      <c r="F31" s="54">
        <v>-6.9428756833077032E-3</v>
      </c>
      <c r="G31" s="7">
        <v>-71400</v>
      </c>
      <c r="H31" s="7">
        <v>21600</v>
      </c>
      <c r="I31" s="52">
        <v>1.952860126393447E-3</v>
      </c>
      <c r="J31" s="49">
        <v>153400</v>
      </c>
      <c r="K31" s="60">
        <v>213.7</v>
      </c>
      <c r="L31" s="52">
        <v>4.7035766780989752E-2</v>
      </c>
      <c r="M31" s="61">
        <v>109762</v>
      </c>
      <c r="N31" s="52">
        <v>3.2962207124589908E-2</v>
      </c>
      <c r="O31" s="82">
        <v>6.9328529999999999E-2</v>
      </c>
      <c r="P31" s="81">
        <f t="shared" si="0"/>
        <v>766822</v>
      </c>
      <c r="Q31" s="72">
        <f t="shared" si="1"/>
        <v>2522</v>
      </c>
      <c r="R31" s="80">
        <f t="shared" si="2"/>
        <v>101078</v>
      </c>
      <c r="S31" s="81">
        <f t="shared" si="3"/>
        <v>52322</v>
      </c>
    </row>
    <row r="32" spans="1:19">
      <c r="A32" s="7">
        <v>2015</v>
      </c>
      <c r="B32" s="7">
        <v>11283200</v>
      </c>
      <c r="C32" s="7">
        <v>164500</v>
      </c>
      <c r="D32" s="7">
        <v>898500</v>
      </c>
      <c r="E32" s="52">
        <v>7.9631663858890506E-2</v>
      </c>
      <c r="F32" s="54">
        <v>1.6986444592475905E-2</v>
      </c>
      <c r="G32" s="7">
        <v>205600</v>
      </c>
      <c r="H32" s="7">
        <v>-68400</v>
      </c>
      <c r="I32" s="52">
        <v>-6.0621100397050482E-3</v>
      </c>
      <c r="J32" s="49">
        <v>27300</v>
      </c>
      <c r="K32" s="60">
        <v>226.7</v>
      </c>
      <c r="L32" s="52">
        <v>6.0832943378568149E-2</v>
      </c>
      <c r="M32" s="61">
        <v>15973</v>
      </c>
      <c r="N32" s="52">
        <v>3.3152285304365654E-2</v>
      </c>
      <c r="O32" s="82">
        <v>9.3162049999999996E-2</v>
      </c>
      <c r="P32" s="81">
        <f t="shared" si="0"/>
        <v>1051166</v>
      </c>
      <c r="Q32" s="72">
        <f t="shared" si="1"/>
        <v>358266</v>
      </c>
      <c r="R32" s="80">
        <f t="shared" si="2"/>
        <v>-193766</v>
      </c>
      <c r="S32" s="81">
        <f t="shared" si="3"/>
        <v>221066</v>
      </c>
    </row>
    <row r="33" spans="1:19">
      <c r="A33" s="7">
        <v>2016</v>
      </c>
      <c r="B33" s="7">
        <v>11530000</v>
      </c>
      <c r="C33" s="7">
        <v>153100</v>
      </c>
      <c r="D33" s="7">
        <v>946300</v>
      </c>
      <c r="E33" s="52">
        <v>8.2072854042053195E-2</v>
      </c>
      <c r="F33" s="54">
        <v>2.4411901831626892E-3</v>
      </c>
      <c r="G33" s="7">
        <v>47800</v>
      </c>
      <c r="H33" s="7">
        <v>7200</v>
      </c>
      <c r="I33" s="52">
        <v>6.2445793581960109E-4</v>
      </c>
      <c r="J33" s="49">
        <v>98100</v>
      </c>
      <c r="K33" s="60">
        <v>232.3</v>
      </c>
      <c r="L33" s="52">
        <v>2.4702249669166454E-2</v>
      </c>
      <c r="M33" s="61">
        <v>52557</v>
      </c>
      <c r="N33" s="52">
        <v>3.3927705925869238E-2</v>
      </c>
      <c r="O33" s="82">
        <v>8.6744479999999999E-2</v>
      </c>
      <c r="P33" s="81">
        <f t="shared" si="0"/>
        <v>1000164</v>
      </c>
      <c r="Q33" s="72">
        <f t="shared" si="1"/>
        <v>101664</v>
      </c>
      <c r="R33" s="80">
        <f t="shared" si="2"/>
        <v>51436</v>
      </c>
      <c r="S33" s="81">
        <f t="shared" si="3"/>
        <v>46664</v>
      </c>
    </row>
    <row r="34" spans="1:19">
      <c r="A34" s="7">
        <v>2017</v>
      </c>
      <c r="B34" s="7">
        <v>11838200</v>
      </c>
      <c r="C34" s="7">
        <v>198100</v>
      </c>
      <c r="D34" s="7">
        <v>1119500</v>
      </c>
      <c r="E34" s="52">
        <v>9.4566740095615401E-2</v>
      </c>
      <c r="F34" s="54">
        <v>1.2493886053562206E-2</v>
      </c>
      <c r="G34" s="7">
        <v>173200</v>
      </c>
      <c r="H34" s="7">
        <v>1600</v>
      </c>
      <c r="I34" s="52">
        <v>1.3515568245172407E-4</v>
      </c>
      <c r="J34" s="49">
        <v>23300</v>
      </c>
      <c r="K34" s="60">
        <v>241.8</v>
      </c>
      <c r="L34" s="52">
        <v>4.0895393887214748E-2</v>
      </c>
      <c r="M34" s="61">
        <v>42723</v>
      </c>
      <c r="N34" s="52">
        <v>3.126742005777125E-2</v>
      </c>
      <c r="O34" s="82">
        <v>8.6404670000000003E-2</v>
      </c>
      <c r="P34" s="81">
        <f t="shared" si="0"/>
        <v>1022876</v>
      </c>
      <c r="Q34" s="72">
        <f t="shared" si="1"/>
        <v>76576</v>
      </c>
      <c r="R34" s="80">
        <f t="shared" si="2"/>
        <v>121524</v>
      </c>
      <c r="S34" s="81">
        <f t="shared" si="3"/>
        <v>98224</v>
      </c>
    </row>
    <row r="35" spans="1:19">
      <c r="A35" s="7">
        <v>2018</v>
      </c>
      <c r="B35" s="7">
        <v>12053300</v>
      </c>
      <c r="C35" s="7">
        <v>179200</v>
      </c>
      <c r="D35" s="7">
        <v>1032100</v>
      </c>
      <c r="E35" s="52">
        <v>8.5628002882003798E-2</v>
      </c>
      <c r="F35" s="54">
        <v>-8.9387372136116028E-3</v>
      </c>
      <c r="G35" s="7">
        <v>-87400</v>
      </c>
      <c r="H35" s="7">
        <v>800</v>
      </c>
      <c r="I35" s="52">
        <v>6.6371864966440722E-5</v>
      </c>
      <c r="J35" s="49">
        <v>265800</v>
      </c>
      <c r="K35" s="60">
        <v>252.2</v>
      </c>
      <c r="L35" s="52">
        <v>4.3010752688172005E-2</v>
      </c>
      <c r="M35" s="61">
        <v>17004</v>
      </c>
      <c r="N35" s="52">
        <v>2.8147775823071125E-2</v>
      </c>
      <c r="O35" s="82">
        <v>9.1032189999999999E-2</v>
      </c>
      <c r="P35" s="81">
        <f t="shared" si="0"/>
        <v>1097238</v>
      </c>
      <c r="Q35" s="72">
        <f t="shared" si="1"/>
        <v>-22262</v>
      </c>
      <c r="R35" s="80">
        <f t="shared" si="2"/>
        <v>201462</v>
      </c>
      <c r="S35" s="81">
        <f t="shared" si="3"/>
        <v>64338</v>
      </c>
    </row>
    <row r="36" spans="1:19">
      <c r="A36" s="7">
        <v>2019</v>
      </c>
      <c r="B36" s="7">
        <v>12313800</v>
      </c>
      <c r="C36" s="7">
        <v>266900</v>
      </c>
      <c r="D36" s="7">
        <v>1103900</v>
      </c>
      <c r="E36" s="52">
        <v>8.96473899483681E-2</v>
      </c>
      <c r="F36" s="54">
        <v>4.0193870663643022E-3</v>
      </c>
      <c r="G36" s="7">
        <v>71800</v>
      </c>
      <c r="H36" s="7">
        <v>48100</v>
      </c>
      <c r="I36" s="52">
        <v>3.9061865549221198E-3</v>
      </c>
      <c r="J36" s="49">
        <v>147000</v>
      </c>
      <c r="K36" s="60">
        <v>261.39999999999998</v>
      </c>
      <c r="L36" s="52">
        <v>3.647898493259305E-2</v>
      </c>
      <c r="M36" s="61">
        <v>-20765</v>
      </c>
      <c r="N36" s="52">
        <v>2.9322777469618276E-2</v>
      </c>
      <c r="O36" s="82">
        <v>0.10225225</v>
      </c>
      <c r="P36" s="81">
        <f t="shared" si="0"/>
        <v>1259114</v>
      </c>
      <c r="Q36" s="72">
        <f t="shared" si="1"/>
        <v>227014</v>
      </c>
      <c r="R36" s="80">
        <f t="shared" si="2"/>
        <v>39886</v>
      </c>
      <c r="S36" s="81">
        <f t="shared" si="3"/>
        <v>107114</v>
      </c>
    </row>
    <row r="37" spans="1:19">
      <c r="A37" s="51">
        <v>2020</v>
      </c>
      <c r="B37" s="51">
        <f>B$36+C37-H37</f>
        <v>12391500</v>
      </c>
      <c r="C37" s="51">
        <v>77700</v>
      </c>
      <c r="D37" s="51">
        <f>ROUND(B37*E37,0)</f>
        <v>1408798</v>
      </c>
      <c r="E37" s="58">
        <v>0.11369069</v>
      </c>
      <c r="F37" s="55">
        <f>E37-E$36</f>
        <v>2.4043300051631897E-2</v>
      </c>
      <c r="G37" s="79">
        <f>D37-D$36</f>
        <v>304898</v>
      </c>
      <c r="H37" s="51">
        <v>0</v>
      </c>
      <c r="I37" s="53">
        <f>H37/B37</f>
        <v>0</v>
      </c>
      <c r="J37" s="76">
        <f>C37-G37-H37</f>
        <v>-227198</v>
      </c>
      <c r="K37" s="69">
        <v>247.5</v>
      </c>
      <c r="L37" s="53">
        <f>K37/K$36-1</f>
        <v>-5.3175210405508766E-2</v>
      </c>
      <c r="M37" s="51">
        <v>11934</v>
      </c>
      <c r="N37" s="53">
        <v>0.05</v>
      </c>
      <c r="O37" s="51" t="s">
        <v>313</v>
      </c>
      <c r="Q37" s="59"/>
      <c r="S37" s="77"/>
    </row>
    <row r="38" spans="1:19">
      <c r="A38" s="51">
        <v>2021</v>
      </c>
      <c r="B38" s="51">
        <f>B37+C38-H38</f>
        <v>12684000</v>
      </c>
      <c r="C38" s="51">
        <v>292500</v>
      </c>
      <c r="D38" s="51">
        <f t="shared" ref="D38:D42" si="4">ROUND(B38*E38,0)</f>
        <v>1317653</v>
      </c>
      <c r="E38" s="58">
        <v>0.10388306</v>
      </c>
      <c r="F38" s="55">
        <f>E38-E37</f>
        <v>-9.8076299999999977E-3</v>
      </c>
      <c r="G38" s="59">
        <f>D38-D37</f>
        <v>-91145</v>
      </c>
      <c r="H38" s="51">
        <v>0</v>
      </c>
      <c r="I38" s="53">
        <f>H38/B38</f>
        <v>0</v>
      </c>
      <c r="J38" s="76">
        <f t="shared" ref="J38:J42" si="5">C38-G38-H38</f>
        <v>383645</v>
      </c>
      <c r="K38" s="69">
        <v>245.4</v>
      </c>
      <c r="L38" s="53">
        <f>K38/K37-1</f>
        <v>-8.4848484848484285E-3</v>
      </c>
      <c r="M38" s="51">
        <v>11934</v>
      </c>
      <c r="N38" s="53">
        <v>0.04</v>
      </c>
      <c r="O38" s="51" t="s">
        <v>313</v>
      </c>
      <c r="Q38" s="59"/>
      <c r="R38" s="74" t="s">
        <v>373</v>
      </c>
      <c r="S38" s="78">
        <f>AVERAGE(S3:S36)</f>
        <v>88316.705882352937</v>
      </c>
    </row>
    <row r="39" spans="1:19" s="206" customFormat="1">
      <c r="A39" s="200">
        <v>2020</v>
      </c>
      <c r="B39" s="200">
        <f t="shared" ref="B39" si="6">B$36+C39-H39</f>
        <v>12391500</v>
      </c>
      <c r="C39" s="200">
        <v>77700</v>
      </c>
      <c r="D39" s="200">
        <f t="shared" si="4"/>
        <v>1812936</v>
      </c>
      <c r="E39" s="201">
        <v>0.14630477</v>
      </c>
      <c r="F39" s="202">
        <f t="shared" ref="F39" si="7">E39-E$36</f>
        <v>5.66573800516319E-2</v>
      </c>
      <c r="G39" s="203">
        <f t="shared" ref="G39" si="8">D39-D$36</f>
        <v>709036</v>
      </c>
      <c r="H39" s="200">
        <v>0</v>
      </c>
      <c r="I39" s="204">
        <f t="shared" ref="I39:I42" si="9">H39/B39</f>
        <v>0</v>
      </c>
      <c r="J39" s="205">
        <f t="shared" si="5"/>
        <v>-631336</v>
      </c>
      <c r="K39" s="206">
        <v>247.5</v>
      </c>
      <c r="L39" s="204">
        <f>K39/K$36-1</f>
        <v>-5.3175210405508766E-2</v>
      </c>
      <c r="M39" s="200">
        <v>11934</v>
      </c>
      <c r="N39" s="204">
        <v>0.05</v>
      </c>
      <c r="O39" s="200" t="s">
        <v>296</v>
      </c>
      <c r="Q39" s="207"/>
      <c r="R39" s="208"/>
      <c r="S39" s="209"/>
    </row>
    <row r="40" spans="1:19" s="206" customFormat="1">
      <c r="A40" s="200">
        <v>2021</v>
      </c>
      <c r="B40" s="200">
        <f t="shared" ref="B40" si="10">B39+C40-H40</f>
        <v>12684000</v>
      </c>
      <c r="C40" s="200">
        <v>292500</v>
      </c>
      <c r="D40" s="200">
        <f t="shared" si="4"/>
        <v>1728759</v>
      </c>
      <c r="E40" s="201">
        <v>0.13629447</v>
      </c>
      <c r="F40" s="202">
        <f t="shared" ref="F40" si="11">E40-E39</f>
        <v>-1.00103E-2</v>
      </c>
      <c r="G40" s="207">
        <f t="shared" ref="G40" si="12">D40-D39</f>
        <v>-84177</v>
      </c>
      <c r="H40" s="200">
        <v>0</v>
      </c>
      <c r="I40" s="204">
        <f t="shared" si="9"/>
        <v>0</v>
      </c>
      <c r="J40" s="205">
        <f t="shared" si="5"/>
        <v>376677</v>
      </c>
      <c r="K40" s="206">
        <v>245.4</v>
      </c>
      <c r="L40" s="204">
        <f>K40/K39-1</f>
        <v>-8.4848484848484285E-3</v>
      </c>
      <c r="M40" s="200">
        <v>11934</v>
      </c>
      <c r="N40" s="204">
        <v>0.04</v>
      </c>
      <c r="O40" s="200" t="s">
        <v>296</v>
      </c>
      <c r="Q40" s="207"/>
      <c r="R40" s="208"/>
      <c r="S40" s="209"/>
    </row>
    <row r="41" spans="1:19" s="206" customFormat="1">
      <c r="A41" s="200">
        <v>2020</v>
      </c>
      <c r="B41" s="200">
        <f t="shared" ref="B41" si="13">B$36+C41-H41</f>
        <v>12391500</v>
      </c>
      <c r="C41" s="200">
        <v>77700</v>
      </c>
      <c r="D41" s="200">
        <f t="shared" si="4"/>
        <v>1004661</v>
      </c>
      <c r="E41" s="201">
        <v>8.1076609999999993E-2</v>
      </c>
      <c r="F41" s="202">
        <f t="shared" ref="F41" si="14">E41-E$36</f>
        <v>-8.5707799483681069E-3</v>
      </c>
      <c r="G41" s="203">
        <f t="shared" ref="G41" si="15">D41-D$36</f>
        <v>-99239</v>
      </c>
      <c r="H41" s="200">
        <v>0</v>
      </c>
      <c r="I41" s="204">
        <f t="shared" si="9"/>
        <v>0</v>
      </c>
      <c r="J41" s="205">
        <f t="shared" si="5"/>
        <v>176939</v>
      </c>
      <c r="K41" s="206">
        <v>247.5</v>
      </c>
      <c r="L41" s="204">
        <f>K41/K$36-1</f>
        <v>-5.3175210405508766E-2</v>
      </c>
      <c r="M41" s="200">
        <v>11934</v>
      </c>
      <c r="N41" s="204">
        <v>0.05</v>
      </c>
      <c r="O41" s="200" t="s">
        <v>297</v>
      </c>
      <c r="Q41" s="207"/>
      <c r="R41" s="208"/>
      <c r="S41" s="209"/>
    </row>
    <row r="42" spans="1:19" s="206" customFormat="1">
      <c r="A42" s="200">
        <v>2021</v>
      </c>
      <c r="B42" s="200">
        <f t="shared" ref="B42" si="16">B41+C42-H42</f>
        <v>12684000</v>
      </c>
      <c r="C42" s="200">
        <v>292500</v>
      </c>
      <c r="D42" s="200">
        <f t="shared" si="4"/>
        <v>906546</v>
      </c>
      <c r="E42" s="201">
        <v>7.1471636000000005E-2</v>
      </c>
      <c r="F42" s="202">
        <f t="shared" ref="F42" si="17">E42-E41</f>
        <v>-9.6049739999999884E-3</v>
      </c>
      <c r="G42" s="207">
        <f t="shared" ref="G42" si="18">D42-D41</f>
        <v>-98115</v>
      </c>
      <c r="H42" s="200">
        <v>0</v>
      </c>
      <c r="I42" s="204">
        <f t="shared" si="9"/>
        <v>0</v>
      </c>
      <c r="J42" s="205">
        <f t="shared" si="5"/>
        <v>390615</v>
      </c>
      <c r="K42" s="206">
        <v>245.4</v>
      </c>
      <c r="L42" s="204">
        <f>K42/K41-1</f>
        <v>-8.4848484848484285E-3</v>
      </c>
      <c r="M42" s="200">
        <v>11934</v>
      </c>
      <c r="N42" s="204">
        <v>0.04</v>
      </c>
      <c r="O42" s="200" t="s">
        <v>297</v>
      </c>
      <c r="Q42" s="207"/>
      <c r="R42" s="208"/>
      <c r="S42" s="209"/>
    </row>
    <row r="45" spans="1:19">
      <c r="A45" s="51" t="s">
        <v>375</v>
      </c>
    </row>
    <row r="46" spans="1:19">
      <c r="A46" s="51" t="s">
        <v>368</v>
      </c>
    </row>
    <row r="47" spans="1:19">
      <c r="A47" s="51" t="s">
        <v>369</v>
      </c>
    </row>
    <row r="48" spans="1:19">
      <c r="A48" s="51" t="s">
        <v>527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47"/>
  <sheetViews>
    <sheetView workbookViewId="0"/>
  </sheetViews>
  <sheetFormatPr defaultRowHeight="15"/>
  <cols>
    <col min="1" max="1" width="9.140625" style="7"/>
    <col min="2" max="2" width="9.5703125" style="7" bestFit="1" customWidth="1"/>
    <col min="3" max="4" width="9.140625" style="7"/>
    <col min="5" max="6" width="10.5703125" style="7" customWidth="1"/>
    <col min="7" max="9" width="9.140625" style="7"/>
    <col min="10" max="10" width="9.140625" style="49"/>
    <col min="11" max="13" width="9.140625" style="7"/>
    <col min="14" max="15" width="9.140625" style="69"/>
    <col min="16" max="16" width="9.140625" style="71"/>
    <col min="17" max="17" width="9.140625" style="73"/>
    <col min="18" max="18" width="9" style="73" bestFit="1" customWidth="1"/>
    <col min="19" max="16384" width="9.140625" style="7"/>
  </cols>
  <sheetData>
    <row r="1" spans="1:18" ht="75">
      <c r="A1" s="8" t="s">
        <v>86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  <c r="H1" s="8" t="s">
        <v>304</v>
      </c>
      <c r="I1" s="8" t="s">
        <v>305</v>
      </c>
      <c r="J1" s="50" t="s">
        <v>306</v>
      </c>
      <c r="K1" s="8" t="s">
        <v>323</v>
      </c>
      <c r="L1" s="8" t="s">
        <v>324</v>
      </c>
      <c r="M1" s="8" t="s">
        <v>318</v>
      </c>
      <c r="N1" s="68" t="s">
        <v>374</v>
      </c>
      <c r="O1" s="68" t="s">
        <v>300</v>
      </c>
      <c r="P1" s="70" t="s">
        <v>370</v>
      </c>
      <c r="Q1" s="68" t="s">
        <v>371</v>
      </c>
      <c r="R1" s="68" t="s">
        <v>372</v>
      </c>
    </row>
    <row r="2" spans="1:18" s="8" customFormat="1">
      <c r="A2" s="7">
        <v>1985</v>
      </c>
      <c r="B2" s="7">
        <v>4375800</v>
      </c>
      <c r="C2" s="7">
        <v>308200</v>
      </c>
      <c r="D2" s="7">
        <v>484000</v>
      </c>
      <c r="E2" s="52">
        <v>0.11060834676027299</v>
      </c>
      <c r="F2" s="54"/>
      <c r="G2" s="7"/>
      <c r="H2" s="7"/>
      <c r="I2" s="52"/>
      <c r="J2" s="49">
        <v>385000</v>
      </c>
      <c r="K2" s="60">
        <v>43.4</v>
      </c>
      <c r="L2" s="52">
        <v>9.302325581395321E-3</v>
      </c>
      <c r="M2" s="61">
        <v>15385</v>
      </c>
      <c r="N2" s="82"/>
      <c r="O2" s="82"/>
      <c r="P2" s="71"/>
      <c r="Q2" s="69"/>
      <c r="R2" s="69"/>
    </row>
    <row r="3" spans="1:18">
      <c r="A3" s="7">
        <v>1986</v>
      </c>
      <c r="B3" s="7">
        <v>4414200</v>
      </c>
      <c r="C3" s="7">
        <v>46100</v>
      </c>
      <c r="D3" s="7">
        <v>266400</v>
      </c>
      <c r="E3" s="52">
        <v>6.0350686311721802E-2</v>
      </c>
      <c r="F3" s="54">
        <v>-5.0257660448551192E-2</v>
      </c>
      <c r="G3" s="7">
        <v>-217600</v>
      </c>
      <c r="H3" s="7">
        <v>7700</v>
      </c>
      <c r="I3" s="52">
        <v>1.7443704408499842E-3</v>
      </c>
      <c r="J3" s="49">
        <v>256000</v>
      </c>
      <c r="K3" s="60">
        <v>51.2</v>
      </c>
      <c r="L3" s="52">
        <v>0.17972350230414746</v>
      </c>
      <c r="M3" s="61">
        <v>16250.25</v>
      </c>
      <c r="N3" s="82"/>
      <c r="O3" s="81"/>
      <c r="P3" s="72"/>
      <c r="Q3" s="80"/>
      <c r="R3" s="81"/>
    </row>
    <row r="4" spans="1:18">
      <c r="A4" s="7">
        <v>1987</v>
      </c>
      <c r="B4" s="7">
        <v>4420400</v>
      </c>
      <c r="C4" s="7">
        <v>247300</v>
      </c>
      <c r="D4" s="7">
        <v>241100</v>
      </c>
      <c r="E4" s="52">
        <v>5.4542575031518901E-2</v>
      </c>
      <c r="F4" s="54">
        <v>-5.8081112802029003E-3</v>
      </c>
      <c r="G4" s="7">
        <v>-25300</v>
      </c>
      <c r="H4" s="7">
        <v>3600</v>
      </c>
      <c r="I4" s="52">
        <v>8.1440593611437876E-4</v>
      </c>
      <c r="J4" s="49">
        <v>269000</v>
      </c>
      <c r="K4" s="60">
        <v>65.400000000000006</v>
      </c>
      <c r="L4" s="52">
        <v>0.27734375</v>
      </c>
      <c r="M4" s="61">
        <v>22160</v>
      </c>
      <c r="N4" s="82">
        <f>0.1110758-0.08226078*L4-0.05593009*L3-3.11493*10^(-7)*M3</f>
        <v>7.3147496014638824E-2</v>
      </c>
      <c r="O4" s="81">
        <f t="shared" ref="O4:O36" si="0">ROUND(B4*N4,0)</f>
        <v>323341</v>
      </c>
      <c r="P4" s="72">
        <f t="shared" ref="P4:P36" si="1">O4-D3</f>
        <v>56941</v>
      </c>
      <c r="Q4" s="80">
        <f t="shared" ref="Q4:Q36" si="2">C4-P4-0</f>
        <v>190359</v>
      </c>
      <c r="R4" s="81">
        <f t="shared" ref="R4:R36" si="3">ABS(J4-Q4)</f>
        <v>78641</v>
      </c>
    </row>
    <row r="5" spans="1:18">
      <c r="A5" s="7">
        <v>1988</v>
      </c>
      <c r="B5" s="7">
        <v>4657400</v>
      </c>
      <c r="C5" s="7">
        <v>247100</v>
      </c>
      <c r="D5" s="7">
        <v>123500</v>
      </c>
      <c r="E5" s="52">
        <v>2.6516940444707902E-2</v>
      </c>
      <c r="F5" s="54">
        <v>-2.8025634586811E-2</v>
      </c>
      <c r="G5" s="7">
        <v>-117600</v>
      </c>
      <c r="H5" s="7">
        <v>10700</v>
      </c>
      <c r="I5" s="52">
        <v>2.297419160905226E-3</v>
      </c>
      <c r="J5" s="49">
        <v>354000</v>
      </c>
      <c r="K5" s="60">
        <v>83.1</v>
      </c>
      <c r="L5" s="52">
        <v>0.27064220183486221</v>
      </c>
      <c r="M5" s="61">
        <v>30121.25</v>
      </c>
      <c r="N5" s="82">
        <f t="shared" ref="N5:N38" si="4">0.1110758-0.08226078*L5-0.05593009*L4-3.11493*10^(-7)*M4</f>
        <v>6.6398015597709317E-2</v>
      </c>
      <c r="O5" s="81">
        <f t="shared" si="0"/>
        <v>309242</v>
      </c>
      <c r="P5" s="72">
        <f t="shared" si="1"/>
        <v>68142</v>
      </c>
      <c r="Q5" s="80">
        <f t="shared" si="2"/>
        <v>178958</v>
      </c>
      <c r="R5" s="81">
        <f t="shared" si="3"/>
        <v>175042</v>
      </c>
    </row>
    <row r="6" spans="1:18">
      <c r="A6" s="7">
        <v>1989</v>
      </c>
      <c r="B6" s="7">
        <v>4896800</v>
      </c>
      <c r="C6" s="7">
        <v>269200</v>
      </c>
      <c r="D6" s="7">
        <v>261100</v>
      </c>
      <c r="E6" s="52">
        <v>5.3320534527301802E-2</v>
      </c>
      <c r="F6" s="54">
        <v>2.68035940825939E-2</v>
      </c>
      <c r="G6" s="7">
        <v>137600</v>
      </c>
      <c r="H6" s="7">
        <v>29600</v>
      </c>
      <c r="I6" s="52">
        <v>6.044763927462833E-3</v>
      </c>
      <c r="J6" s="49">
        <v>102000</v>
      </c>
      <c r="K6" s="60">
        <v>136.4</v>
      </c>
      <c r="L6" s="52">
        <v>0.64139590854392314</v>
      </c>
      <c r="M6" s="61">
        <v>26454.25</v>
      </c>
      <c r="N6" s="82">
        <f t="shared" si="4"/>
        <v>3.3794471041696209E-2</v>
      </c>
      <c r="O6" s="81">
        <f t="shared" si="0"/>
        <v>165485</v>
      </c>
      <c r="P6" s="72">
        <f t="shared" si="1"/>
        <v>41985</v>
      </c>
      <c r="Q6" s="80">
        <f t="shared" si="2"/>
        <v>227215</v>
      </c>
      <c r="R6" s="81">
        <f t="shared" si="3"/>
        <v>125215</v>
      </c>
    </row>
    <row r="7" spans="1:18">
      <c r="A7" s="7">
        <v>1990</v>
      </c>
      <c r="B7" s="7">
        <v>5078700</v>
      </c>
      <c r="C7" s="7">
        <v>200300</v>
      </c>
      <c r="D7" s="7">
        <v>308400</v>
      </c>
      <c r="E7" s="52">
        <v>6.0724202543497099E-2</v>
      </c>
      <c r="F7" s="54">
        <v>7.4036680161952972E-3</v>
      </c>
      <c r="G7" s="7">
        <v>47300</v>
      </c>
      <c r="H7" s="7">
        <v>18000</v>
      </c>
      <c r="I7" s="52">
        <v>3.5442140705298601E-3</v>
      </c>
      <c r="J7" s="49">
        <v>135000</v>
      </c>
      <c r="K7" s="60">
        <v>137.30000000000001</v>
      </c>
      <c r="L7" s="52">
        <v>6.5982404692082053E-3</v>
      </c>
      <c r="M7" s="61">
        <v>25088.75</v>
      </c>
      <c r="N7" s="82">
        <f t="shared" si="4"/>
        <v>6.6419379006631973E-2</v>
      </c>
      <c r="O7" s="81">
        <f t="shared" si="0"/>
        <v>337324</v>
      </c>
      <c r="P7" s="72">
        <f t="shared" si="1"/>
        <v>76224</v>
      </c>
      <c r="Q7" s="80">
        <f t="shared" si="2"/>
        <v>124076</v>
      </c>
      <c r="R7" s="81">
        <f t="shared" si="3"/>
        <v>10924</v>
      </c>
    </row>
    <row r="8" spans="1:18">
      <c r="A8" s="7">
        <v>1991</v>
      </c>
      <c r="B8" s="7">
        <v>5522100</v>
      </c>
      <c r="C8" s="7">
        <v>458700</v>
      </c>
      <c r="D8" s="7">
        <v>505400</v>
      </c>
      <c r="E8" s="52">
        <v>9.1523155570030199E-2</v>
      </c>
      <c r="F8" s="54">
        <v>3.0798953026533099E-2</v>
      </c>
      <c r="G8" s="7">
        <v>197000</v>
      </c>
      <c r="H8" s="7">
        <v>22700</v>
      </c>
      <c r="I8" s="52">
        <v>4.1107549664077068E-3</v>
      </c>
      <c r="J8" s="49">
        <v>239000</v>
      </c>
      <c r="K8" s="60">
        <v>129.6</v>
      </c>
      <c r="L8" s="52">
        <v>-5.6081573197378165E-2</v>
      </c>
      <c r="M8" s="61">
        <v>38725.5</v>
      </c>
      <c r="N8" s="82">
        <f t="shared" si="4"/>
        <v>0.10750510376780896</v>
      </c>
      <c r="O8" s="81">
        <f t="shared" si="0"/>
        <v>593654</v>
      </c>
      <c r="P8" s="72">
        <f t="shared" si="1"/>
        <v>285254</v>
      </c>
      <c r="Q8" s="80">
        <f t="shared" si="2"/>
        <v>173446</v>
      </c>
      <c r="R8" s="81">
        <f t="shared" si="3"/>
        <v>65554</v>
      </c>
    </row>
    <row r="9" spans="1:18">
      <c r="A9" s="7">
        <v>1992</v>
      </c>
      <c r="B9" s="7">
        <v>6099100</v>
      </c>
      <c r="C9" s="7">
        <v>564600</v>
      </c>
      <c r="D9" s="7">
        <v>588700</v>
      </c>
      <c r="E9" s="52">
        <v>9.6522435545921298E-2</v>
      </c>
      <c r="F9" s="54">
        <v>4.9992799758910994E-3</v>
      </c>
      <c r="G9" s="7">
        <v>83300</v>
      </c>
      <c r="H9" s="7">
        <v>7300</v>
      </c>
      <c r="I9" s="52">
        <v>1.1968979029692906E-3</v>
      </c>
      <c r="J9" s="49">
        <v>474000</v>
      </c>
      <c r="K9" s="60">
        <v>136.80000000000001</v>
      </c>
      <c r="L9" s="52">
        <v>5.555555555555558E-2</v>
      </c>
      <c r="M9" s="61">
        <v>53785.75</v>
      </c>
      <c r="N9" s="82">
        <f t="shared" si="4"/>
        <v>9.7579681931437609E-2</v>
      </c>
      <c r="O9" s="81">
        <f t="shared" si="0"/>
        <v>595148</v>
      </c>
      <c r="P9" s="72">
        <f t="shared" si="1"/>
        <v>89748</v>
      </c>
      <c r="Q9" s="80">
        <f t="shared" si="2"/>
        <v>474852</v>
      </c>
      <c r="R9" s="81">
        <f t="shared" si="3"/>
        <v>852</v>
      </c>
    </row>
    <row r="10" spans="1:18">
      <c r="A10" s="7">
        <v>1993</v>
      </c>
      <c r="B10" s="7">
        <v>6436100</v>
      </c>
      <c r="C10" s="7">
        <v>412800</v>
      </c>
      <c r="D10" s="7">
        <v>428900</v>
      </c>
      <c r="E10" s="52">
        <v>6.6639736294746399E-2</v>
      </c>
      <c r="F10" s="54">
        <v>-2.9882699251174899E-2</v>
      </c>
      <c r="G10" s="7">
        <v>-159800</v>
      </c>
      <c r="H10" s="7">
        <v>35400</v>
      </c>
      <c r="I10" s="52">
        <v>5.5002252917139265E-3</v>
      </c>
      <c r="J10" s="49">
        <v>537200</v>
      </c>
      <c r="K10" s="60">
        <v>149.9</v>
      </c>
      <c r="L10" s="52">
        <v>9.5760233918128712E-2</v>
      </c>
      <c r="M10" s="61">
        <v>56075.5</v>
      </c>
      <c r="N10" s="82">
        <f t="shared" si="4"/>
        <v>8.3337376617940051E-2</v>
      </c>
      <c r="O10" s="81">
        <f t="shared" si="0"/>
        <v>536368</v>
      </c>
      <c r="P10" s="72">
        <f t="shared" si="1"/>
        <v>-52332</v>
      </c>
      <c r="Q10" s="80">
        <f t="shared" si="2"/>
        <v>465132</v>
      </c>
      <c r="R10" s="81">
        <f t="shared" si="3"/>
        <v>72068</v>
      </c>
    </row>
    <row r="11" spans="1:18">
      <c r="A11" s="7">
        <v>1994</v>
      </c>
      <c r="B11" s="7">
        <v>6861200</v>
      </c>
      <c r="C11" s="7">
        <v>501800</v>
      </c>
      <c r="D11" s="7">
        <v>673300</v>
      </c>
      <c r="E11" s="52">
        <v>9.8131522536277799E-2</v>
      </c>
      <c r="F11" s="54">
        <v>3.14917862415314E-2</v>
      </c>
      <c r="G11" s="7">
        <v>244400</v>
      </c>
      <c r="H11" s="7">
        <v>30400</v>
      </c>
      <c r="I11" s="52">
        <v>4.4307118288346064E-3</v>
      </c>
      <c r="J11" s="49">
        <v>227000</v>
      </c>
      <c r="K11" s="60">
        <v>181.8</v>
      </c>
      <c r="L11" s="52">
        <v>0.21280853902601748</v>
      </c>
      <c r="M11" s="61">
        <v>35609</v>
      </c>
      <c r="N11" s="82">
        <f t="shared" si="4"/>
        <v>7.0746999366097379E-2</v>
      </c>
      <c r="O11" s="81">
        <f t="shared" si="0"/>
        <v>485409</v>
      </c>
      <c r="P11" s="72">
        <f t="shared" si="1"/>
        <v>56509</v>
      </c>
      <c r="Q11" s="80">
        <f t="shared" si="2"/>
        <v>445291</v>
      </c>
      <c r="R11" s="81">
        <f t="shared" si="3"/>
        <v>218291</v>
      </c>
    </row>
    <row r="12" spans="1:18">
      <c r="A12" s="7">
        <v>1995</v>
      </c>
      <c r="B12" s="7">
        <v>7188600</v>
      </c>
      <c r="C12" s="7">
        <v>354500</v>
      </c>
      <c r="D12" s="7">
        <v>676800</v>
      </c>
      <c r="E12" s="52">
        <v>9.4149067997932406E-2</v>
      </c>
      <c r="F12" s="54">
        <v>-3.9824545383453924E-3</v>
      </c>
      <c r="G12" s="7">
        <v>3500</v>
      </c>
      <c r="H12" s="7">
        <v>12600</v>
      </c>
      <c r="I12" s="52">
        <v>1.7527752274434521E-3</v>
      </c>
      <c r="J12" s="49">
        <v>338400</v>
      </c>
      <c r="K12" s="60">
        <v>178.6</v>
      </c>
      <c r="L12" s="52">
        <v>-1.7601760176017667E-2</v>
      </c>
      <c r="M12" s="61">
        <v>19573.75</v>
      </c>
      <c r="N12" s="82">
        <f t="shared" si="4"/>
        <v>8.9529379543958482E-2</v>
      </c>
      <c r="O12" s="81">
        <f t="shared" si="0"/>
        <v>643591</v>
      </c>
      <c r="P12" s="72">
        <f t="shared" si="1"/>
        <v>-29709</v>
      </c>
      <c r="Q12" s="80">
        <f t="shared" si="2"/>
        <v>384209</v>
      </c>
      <c r="R12" s="81">
        <f t="shared" si="3"/>
        <v>45809</v>
      </c>
    </row>
    <row r="13" spans="1:18">
      <c r="A13" s="7">
        <v>1996</v>
      </c>
      <c r="B13" s="7">
        <v>7387600</v>
      </c>
      <c r="C13" s="7">
        <v>268700</v>
      </c>
      <c r="D13" s="7">
        <v>824000</v>
      </c>
      <c r="E13" s="52">
        <v>0.111538253724575</v>
      </c>
      <c r="F13" s="54">
        <v>1.7389185726642595E-2</v>
      </c>
      <c r="G13" s="7">
        <v>147200</v>
      </c>
      <c r="H13" s="7">
        <v>-34900</v>
      </c>
      <c r="I13" s="52">
        <v>-4.7241323298500186E-3</v>
      </c>
      <c r="J13" s="49">
        <v>156400</v>
      </c>
      <c r="K13" s="60">
        <v>152.30000000000001</v>
      </c>
      <c r="L13" s="52">
        <v>-0.1472564389697647</v>
      </c>
      <c r="M13" s="61">
        <v>13523.75</v>
      </c>
      <c r="N13" s="82">
        <f t="shared" si="4"/>
        <v>0.11807661145172833</v>
      </c>
      <c r="O13" s="81">
        <f t="shared" si="0"/>
        <v>872303</v>
      </c>
      <c r="P13" s="72">
        <f t="shared" si="1"/>
        <v>195503</v>
      </c>
      <c r="Q13" s="80">
        <f t="shared" si="2"/>
        <v>73197</v>
      </c>
      <c r="R13" s="81">
        <f t="shared" si="3"/>
        <v>83203</v>
      </c>
    </row>
    <row r="14" spans="1:18">
      <c r="A14" s="7">
        <v>1997</v>
      </c>
      <c r="B14" s="7">
        <v>7882100</v>
      </c>
      <c r="C14" s="7">
        <v>456100</v>
      </c>
      <c r="D14" s="7">
        <v>905100</v>
      </c>
      <c r="E14" s="52">
        <v>0.114829801023006</v>
      </c>
      <c r="F14" s="54">
        <v>3.291547298430994E-3</v>
      </c>
      <c r="G14" s="7">
        <v>81100</v>
      </c>
      <c r="H14" s="7">
        <v>61200</v>
      </c>
      <c r="I14" s="52">
        <v>7.7644282615039143E-3</v>
      </c>
      <c r="J14" s="49">
        <v>313800</v>
      </c>
      <c r="K14" s="60">
        <v>156.80000000000001</v>
      </c>
      <c r="L14" s="52">
        <v>2.9546946815495634E-2</v>
      </c>
      <c r="M14" s="61">
        <v>-10229.25</v>
      </c>
      <c r="N14" s="82">
        <f t="shared" si="4"/>
        <v>0.11266875753424725</v>
      </c>
      <c r="O14" s="81">
        <f t="shared" si="0"/>
        <v>888066</v>
      </c>
      <c r="P14" s="72">
        <f t="shared" si="1"/>
        <v>64066</v>
      </c>
      <c r="Q14" s="80">
        <f t="shared" si="2"/>
        <v>392034</v>
      </c>
      <c r="R14" s="81">
        <f t="shared" si="3"/>
        <v>78234</v>
      </c>
    </row>
    <row r="15" spans="1:18">
      <c r="A15" s="7">
        <v>1998</v>
      </c>
      <c r="B15" s="7">
        <v>8634100</v>
      </c>
      <c r="C15" s="7">
        <v>736700</v>
      </c>
      <c r="D15" s="7">
        <v>1373200</v>
      </c>
      <c r="E15" s="52">
        <v>0.159043788909912</v>
      </c>
      <c r="F15" s="54">
        <v>4.4213987886906003E-2</v>
      </c>
      <c r="G15" s="7">
        <v>468100</v>
      </c>
      <c r="H15" s="7">
        <v>14500</v>
      </c>
      <c r="I15" s="52">
        <v>1.6793875447354096E-3</v>
      </c>
      <c r="J15" s="49">
        <v>254100</v>
      </c>
      <c r="K15" s="60">
        <v>135.9</v>
      </c>
      <c r="L15" s="52">
        <v>-0.13329081632653061</v>
      </c>
      <c r="M15" s="61">
        <v>-266.5</v>
      </c>
      <c r="N15" s="82">
        <f t="shared" si="4"/>
        <v>0.12357418289349127</v>
      </c>
      <c r="O15" s="81">
        <f t="shared" si="0"/>
        <v>1066952</v>
      </c>
      <c r="P15" s="72">
        <f t="shared" si="1"/>
        <v>161852</v>
      </c>
      <c r="Q15" s="80">
        <f t="shared" si="2"/>
        <v>574848</v>
      </c>
      <c r="R15" s="81">
        <f t="shared" si="3"/>
        <v>320748</v>
      </c>
    </row>
    <row r="16" spans="1:18">
      <c r="A16" s="7">
        <v>1999</v>
      </c>
      <c r="B16" s="7">
        <v>8988200</v>
      </c>
      <c r="C16" s="7">
        <v>427000</v>
      </c>
      <c r="D16" s="7">
        <v>1257200</v>
      </c>
      <c r="E16" s="52">
        <v>0.13987228274345401</v>
      </c>
      <c r="F16" s="54">
        <v>-1.9171506166457991E-2</v>
      </c>
      <c r="G16" s="7">
        <v>-116000</v>
      </c>
      <c r="H16" s="7">
        <v>41800</v>
      </c>
      <c r="I16" s="52">
        <v>4.6505418214992994E-3</v>
      </c>
      <c r="J16" s="49">
        <v>501200</v>
      </c>
      <c r="K16" s="60">
        <v>100</v>
      </c>
      <c r="L16" s="52">
        <v>-0.26416482707873434</v>
      </c>
      <c r="M16" s="61">
        <v>19598.75</v>
      </c>
      <c r="N16" s="82">
        <f t="shared" si="4"/>
        <v>0.14034418496187814</v>
      </c>
      <c r="O16" s="81">
        <f t="shared" si="0"/>
        <v>1261442</v>
      </c>
      <c r="P16" s="72">
        <f t="shared" si="1"/>
        <v>-111758</v>
      </c>
      <c r="Q16" s="80">
        <f t="shared" si="2"/>
        <v>538758</v>
      </c>
      <c r="R16" s="81">
        <f t="shared" si="3"/>
        <v>37558</v>
      </c>
    </row>
    <row r="17" spans="1:18">
      <c r="A17" s="7">
        <v>2000</v>
      </c>
      <c r="B17" s="7">
        <v>9075400</v>
      </c>
      <c r="C17" s="7">
        <v>95600</v>
      </c>
      <c r="D17" s="7">
        <v>928400</v>
      </c>
      <c r="E17" s="52">
        <v>0.102298520505428</v>
      </c>
      <c r="F17" s="54">
        <v>-3.7573762238026012E-2</v>
      </c>
      <c r="G17" s="7">
        <v>-328800</v>
      </c>
      <c r="H17" s="7">
        <v>600</v>
      </c>
      <c r="I17" s="52">
        <v>6.6112788417039466E-5</v>
      </c>
      <c r="J17" s="49">
        <v>423800</v>
      </c>
      <c r="K17" s="60">
        <v>98.5</v>
      </c>
      <c r="L17" s="52">
        <v>-1.5000000000000013E-2</v>
      </c>
      <c r="M17" s="61">
        <v>16062</v>
      </c>
      <c r="N17" s="82">
        <f t="shared" si="4"/>
        <v>0.12097960081959806</v>
      </c>
      <c r="O17" s="81">
        <f t="shared" si="0"/>
        <v>1097938</v>
      </c>
      <c r="P17" s="72">
        <f t="shared" si="1"/>
        <v>-159262</v>
      </c>
      <c r="Q17" s="80">
        <f t="shared" si="2"/>
        <v>254862</v>
      </c>
      <c r="R17" s="81">
        <f t="shared" si="3"/>
        <v>168938</v>
      </c>
    </row>
    <row r="18" spans="1:18">
      <c r="A18" s="7">
        <v>2001</v>
      </c>
      <c r="B18" s="7">
        <v>9161700</v>
      </c>
      <c r="C18" s="7">
        <v>76200</v>
      </c>
      <c r="D18" s="7">
        <v>1012500</v>
      </c>
      <c r="E18" s="52">
        <v>0.11051442474126801</v>
      </c>
      <c r="F18" s="54">
        <v>8.2159042358400103E-3</v>
      </c>
      <c r="G18" s="7">
        <v>84100</v>
      </c>
      <c r="H18" s="7">
        <v>-10700</v>
      </c>
      <c r="I18" s="52">
        <v>-1.1679055197179563E-3</v>
      </c>
      <c r="J18" s="49">
        <v>2800</v>
      </c>
      <c r="K18" s="60">
        <v>101</v>
      </c>
      <c r="L18" s="52">
        <v>2.5380710659898442E-2</v>
      </c>
      <c r="M18" s="61">
        <v>102.75</v>
      </c>
      <c r="N18" s="82">
        <f t="shared" si="4"/>
        <v>0.10482371372816245</v>
      </c>
      <c r="O18" s="81">
        <f t="shared" si="0"/>
        <v>960363</v>
      </c>
      <c r="P18" s="72">
        <f t="shared" si="1"/>
        <v>31963</v>
      </c>
      <c r="Q18" s="80">
        <f t="shared" si="2"/>
        <v>44237</v>
      </c>
      <c r="R18" s="81">
        <f t="shared" si="3"/>
        <v>41437</v>
      </c>
    </row>
    <row r="19" spans="1:18">
      <c r="A19" s="7">
        <v>2002</v>
      </c>
      <c r="B19" s="7">
        <v>9286500</v>
      </c>
      <c r="C19" s="7">
        <v>165600</v>
      </c>
      <c r="D19" s="7">
        <v>1174500</v>
      </c>
      <c r="E19" s="52">
        <v>0.126473918557167</v>
      </c>
      <c r="F19" s="54">
        <v>1.5959493815898992E-2</v>
      </c>
      <c r="G19" s="7">
        <v>162000</v>
      </c>
      <c r="H19" s="7">
        <v>3400</v>
      </c>
      <c r="I19" s="52">
        <v>3.6612286652667851E-4</v>
      </c>
      <c r="J19" s="49">
        <v>200</v>
      </c>
      <c r="K19" s="60">
        <v>85.4</v>
      </c>
      <c r="L19" s="52">
        <v>-0.15445544554455437</v>
      </c>
      <c r="M19" s="61">
        <v>-3930.75</v>
      </c>
      <c r="N19" s="82">
        <f t="shared" si="4"/>
        <v>0.12232987408852049</v>
      </c>
      <c r="O19" s="81">
        <f t="shared" si="0"/>
        <v>1136016</v>
      </c>
      <c r="P19" s="72">
        <f t="shared" si="1"/>
        <v>123516</v>
      </c>
      <c r="Q19" s="80">
        <f t="shared" si="2"/>
        <v>42084</v>
      </c>
      <c r="R19" s="81">
        <f t="shared" si="3"/>
        <v>41884</v>
      </c>
    </row>
    <row r="20" spans="1:18">
      <c r="A20" s="7">
        <v>2003</v>
      </c>
      <c r="B20" s="7">
        <v>9539200</v>
      </c>
      <c r="C20" s="7">
        <v>298800</v>
      </c>
      <c r="D20" s="7">
        <v>1333800</v>
      </c>
      <c r="E20" s="52">
        <v>0.13982304930687001</v>
      </c>
      <c r="F20" s="54">
        <v>1.3349130749703009E-2</v>
      </c>
      <c r="G20" s="7">
        <v>159300</v>
      </c>
      <c r="H20" s="7">
        <v>22000</v>
      </c>
      <c r="I20" s="52">
        <v>2.3062730627306273E-3</v>
      </c>
      <c r="J20" s="49">
        <v>117500</v>
      </c>
      <c r="K20" s="60">
        <v>74.599999999999994</v>
      </c>
      <c r="L20" s="52">
        <v>-0.12646370023419218</v>
      </c>
      <c r="M20" s="61">
        <v>-3446.75</v>
      </c>
      <c r="N20" s="82">
        <f t="shared" si="4"/>
        <v>0.13134191070299786</v>
      </c>
      <c r="O20" s="81">
        <f t="shared" si="0"/>
        <v>1252897</v>
      </c>
      <c r="P20" s="72">
        <f t="shared" si="1"/>
        <v>78397</v>
      </c>
      <c r="Q20" s="80">
        <f t="shared" si="2"/>
        <v>220403</v>
      </c>
      <c r="R20" s="81">
        <f t="shared" si="3"/>
        <v>102903</v>
      </c>
    </row>
    <row r="21" spans="1:18">
      <c r="A21" s="7">
        <v>2004</v>
      </c>
      <c r="B21" s="7">
        <v>9794900</v>
      </c>
      <c r="C21" s="7">
        <v>279500</v>
      </c>
      <c r="D21" s="7">
        <v>1239900</v>
      </c>
      <c r="E21" s="52">
        <v>0.12658628821373</v>
      </c>
      <c r="F21" s="54">
        <v>-1.3236761093140009E-2</v>
      </c>
      <c r="G21" s="7">
        <v>-93900</v>
      </c>
      <c r="H21" s="7">
        <v>0</v>
      </c>
      <c r="I21" s="52">
        <v>0</v>
      </c>
      <c r="J21" s="49">
        <v>373400</v>
      </c>
      <c r="K21" s="60">
        <v>78.099999999999994</v>
      </c>
      <c r="L21" s="52">
        <v>4.6916890080428875E-2</v>
      </c>
      <c r="M21" s="61">
        <v>17564.25</v>
      </c>
      <c r="N21" s="82">
        <f t="shared" si="4"/>
        <v>0.11536314466039105</v>
      </c>
      <c r="O21" s="81">
        <f t="shared" si="0"/>
        <v>1129970</v>
      </c>
      <c r="P21" s="72">
        <f t="shared" si="1"/>
        <v>-203830</v>
      </c>
      <c r="Q21" s="80">
        <f t="shared" si="2"/>
        <v>483330</v>
      </c>
      <c r="R21" s="81">
        <f t="shared" si="3"/>
        <v>109930</v>
      </c>
    </row>
    <row r="22" spans="1:18">
      <c r="A22" s="7">
        <v>2005</v>
      </c>
      <c r="B22" s="7">
        <v>9769700</v>
      </c>
      <c r="C22" s="7">
        <v>34100</v>
      </c>
      <c r="D22" s="7">
        <v>853800</v>
      </c>
      <c r="E22" s="52">
        <v>8.7392650544643402E-2</v>
      </c>
      <c r="F22" s="54">
        <v>-3.9193637669086595E-2</v>
      </c>
      <c r="G22" s="7">
        <v>-386100</v>
      </c>
      <c r="H22" s="7">
        <v>0</v>
      </c>
      <c r="I22" s="52">
        <v>0</v>
      </c>
      <c r="J22" s="49">
        <v>420200</v>
      </c>
      <c r="K22" s="60">
        <v>96.4</v>
      </c>
      <c r="L22" s="52">
        <v>0.23431498079385427</v>
      </c>
      <c r="M22" s="61">
        <v>28855.5</v>
      </c>
      <c r="N22" s="82">
        <f t="shared" si="4"/>
        <v>8.3705660104244045E-2</v>
      </c>
      <c r="O22" s="81">
        <f t="shared" si="0"/>
        <v>817779</v>
      </c>
      <c r="P22" s="72">
        <f t="shared" si="1"/>
        <v>-422121</v>
      </c>
      <c r="Q22" s="80">
        <f t="shared" si="2"/>
        <v>456221</v>
      </c>
      <c r="R22" s="81">
        <f t="shared" si="3"/>
        <v>36021</v>
      </c>
    </row>
    <row r="23" spans="1:18">
      <c r="A23" s="7">
        <v>2006</v>
      </c>
      <c r="B23" s="7">
        <v>9812800</v>
      </c>
      <c r="C23" s="7">
        <v>108200</v>
      </c>
      <c r="D23" s="7">
        <v>752800</v>
      </c>
      <c r="E23" s="52">
        <v>7.6716125011444106E-2</v>
      </c>
      <c r="F23" s="54">
        <v>-1.0676525533199296E-2</v>
      </c>
      <c r="G23" s="7">
        <v>-101000</v>
      </c>
      <c r="H23" s="7">
        <v>42100</v>
      </c>
      <c r="I23" s="52">
        <v>4.2903146910158157E-3</v>
      </c>
      <c r="J23" s="49">
        <v>167100</v>
      </c>
      <c r="K23" s="60">
        <v>117.4</v>
      </c>
      <c r="L23" s="52">
        <v>0.21784232365145217</v>
      </c>
      <c r="M23" s="61">
        <v>44510.5</v>
      </c>
      <c r="N23" s="82">
        <f t="shared" si="4"/>
        <v>7.1062376313770548E-2</v>
      </c>
      <c r="O23" s="81">
        <f t="shared" si="0"/>
        <v>697321</v>
      </c>
      <c r="P23" s="72">
        <f t="shared" si="1"/>
        <v>-156479</v>
      </c>
      <c r="Q23" s="80">
        <f t="shared" si="2"/>
        <v>264679</v>
      </c>
      <c r="R23" s="81">
        <f t="shared" si="3"/>
        <v>97579</v>
      </c>
    </row>
    <row r="24" spans="1:18">
      <c r="A24" s="7">
        <v>2007</v>
      </c>
      <c r="B24" s="7">
        <v>10106700</v>
      </c>
      <c r="C24" s="7">
        <v>320000</v>
      </c>
      <c r="D24" s="7">
        <v>901100</v>
      </c>
      <c r="E24" s="52">
        <v>8.9158676564693506E-2</v>
      </c>
      <c r="F24" s="54">
        <v>1.2442551553249401E-2</v>
      </c>
      <c r="G24" s="7">
        <v>148300</v>
      </c>
      <c r="H24" s="7">
        <v>2000</v>
      </c>
      <c r="I24" s="52">
        <v>1.9788852939139383E-4</v>
      </c>
      <c r="J24" s="49">
        <v>169700</v>
      </c>
      <c r="K24" s="60">
        <v>131.9</v>
      </c>
      <c r="L24" s="52">
        <v>0.12350936967632031</v>
      </c>
      <c r="M24" s="61">
        <v>58925.25</v>
      </c>
      <c r="N24" s="82">
        <f t="shared" si="4"/>
        <v>7.4867172968982695E-2</v>
      </c>
      <c r="O24" s="81">
        <f t="shared" si="0"/>
        <v>756660</v>
      </c>
      <c r="P24" s="72">
        <f t="shared" si="1"/>
        <v>3860</v>
      </c>
      <c r="Q24" s="80">
        <f t="shared" si="2"/>
        <v>316140</v>
      </c>
      <c r="R24" s="81">
        <f t="shared" si="3"/>
        <v>146440</v>
      </c>
    </row>
    <row r="25" spans="1:18">
      <c r="A25" s="7">
        <v>2008</v>
      </c>
      <c r="B25" s="7">
        <v>10392300</v>
      </c>
      <c r="C25" s="7">
        <v>341100</v>
      </c>
      <c r="D25" s="7">
        <v>873000</v>
      </c>
      <c r="E25" s="52">
        <v>8.4004506468772902E-2</v>
      </c>
      <c r="F25" s="54">
        <v>-5.1541700959206044E-3</v>
      </c>
      <c r="G25" s="7">
        <v>-28100</v>
      </c>
      <c r="H25" s="7">
        <v>24100</v>
      </c>
      <c r="I25" s="52">
        <v>2.3190246624904976E-3</v>
      </c>
      <c r="J25" s="49">
        <v>345100</v>
      </c>
      <c r="K25" s="60">
        <v>155.5</v>
      </c>
      <c r="L25" s="52">
        <v>0.17892342683851403</v>
      </c>
      <c r="M25" s="61">
        <v>59159.75</v>
      </c>
      <c r="N25" s="82">
        <f t="shared" si="4"/>
        <v>7.1094726287901033E-2</v>
      </c>
      <c r="O25" s="81">
        <f t="shared" si="0"/>
        <v>738838</v>
      </c>
      <c r="P25" s="72">
        <f t="shared" si="1"/>
        <v>-162262</v>
      </c>
      <c r="Q25" s="80">
        <f t="shared" si="2"/>
        <v>503362</v>
      </c>
      <c r="R25" s="81">
        <f t="shared" si="3"/>
        <v>158262</v>
      </c>
    </row>
    <row r="26" spans="1:18">
      <c r="A26" s="7">
        <v>2009</v>
      </c>
      <c r="B26" s="7">
        <v>10529000</v>
      </c>
      <c r="C26" s="7">
        <v>151000</v>
      </c>
      <c r="D26" s="7">
        <v>1082800</v>
      </c>
      <c r="E26" s="52">
        <v>0.102839775383472</v>
      </c>
      <c r="F26" s="54">
        <v>1.8835268914699096E-2</v>
      </c>
      <c r="G26" s="7">
        <v>209800</v>
      </c>
      <c r="H26" s="7">
        <v>42200</v>
      </c>
      <c r="I26" s="52">
        <v>4.0079779656187675E-3</v>
      </c>
      <c r="J26" s="49">
        <v>-101000</v>
      </c>
      <c r="K26" s="60">
        <v>135.69999999999999</v>
      </c>
      <c r="L26" s="52">
        <v>-0.12733118971061097</v>
      </c>
      <c r="M26" s="61">
        <v>61487</v>
      </c>
      <c r="N26" s="82">
        <f t="shared" si="4"/>
        <v>9.3115111610986331E-2</v>
      </c>
      <c r="O26" s="81">
        <f t="shared" si="0"/>
        <v>980409</v>
      </c>
      <c r="P26" s="72">
        <f t="shared" si="1"/>
        <v>107409</v>
      </c>
      <c r="Q26" s="80">
        <f t="shared" si="2"/>
        <v>43591</v>
      </c>
      <c r="R26" s="81">
        <f t="shared" si="3"/>
        <v>144591</v>
      </c>
    </row>
    <row r="27" spans="1:18">
      <c r="A27" s="7">
        <v>2010</v>
      </c>
      <c r="B27" s="7">
        <v>10689000</v>
      </c>
      <c r="C27" s="7">
        <v>124100</v>
      </c>
      <c r="D27" s="7">
        <v>859700</v>
      </c>
      <c r="E27" s="52">
        <v>8.0428481101989704E-2</v>
      </c>
      <c r="F27" s="54">
        <v>-2.2411294281482294E-2</v>
      </c>
      <c r="G27" s="7">
        <v>-223100</v>
      </c>
      <c r="H27" s="7">
        <v>8100</v>
      </c>
      <c r="I27" s="52">
        <v>7.5778838057816449E-4</v>
      </c>
      <c r="J27" s="49">
        <v>339100</v>
      </c>
      <c r="K27" s="60">
        <v>147.6</v>
      </c>
      <c r="L27" s="52">
        <v>8.7693441414885775E-2</v>
      </c>
      <c r="M27" s="61">
        <v>91509</v>
      </c>
      <c r="N27" s="82">
        <f t="shared" si="4"/>
        <v>9.1830943917648747E-2</v>
      </c>
      <c r="O27" s="81">
        <f t="shared" si="0"/>
        <v>981581</v>
      </c>
      <c r="P27" s="72">
        <f t="shared" si="1"/>
        <v>-101219</v>
      </c>
      <c r="Q27" s="80">
        <f t="shared" si="2"/>
        <v>225319</v>
      </c>
      <c r="R27" s="81">
        <f t="shared" si="3"/>
        <v>113781</v>
      </c>
    </row>
    <row r="28" spans="1:18">
      <c r="A28" s="7">
        <v>2011</v>
      </c>
      <c r="B28" s="7">
        <v>10782100</v>
      </c>
      <c r="C28" s="7">
        <v>155200</v>
      </c>
      <c r="D28" s="7">
        <v>700300</v>
      </c>
      <c r="E28" s="52">
        <v>6.4950242638587993E-2</v>
      </c>
      <c r="F28" s="54">
        <v>-1.5478238463401711E-2</v>
      </c>
      <c r="G28" s="7">
        <v>-159400</v>
      </c>
      <c r="H28" s="7">
        <v>29200</v>
      </c>
      <c r="I28" s="52">
        <v>2.7081922816519972E-3</v>
      </c>
      <c r="J28" s="49">
        <v>285400</v>
      </c>
      <c r="K28" s="60">
        <v>169.9</v>
      </c>
      <c r="L28" s="52">
        <v>0.15108401084010858</v>
      </c>
      <c r="M28" s="61">
        <v>92630</v>
      </c>
      <c r="N28" s="82">
        <f t="shared" si="4"/>
        <v>6.5238396415019925E-2</v>
      </c>
      <c r="O28" s="81">
        <f t="shared" si="0"/>
        <v>703407</v>
      </c>
      <c r="P28" s="72">
        <f t="shared" si="1"/>
        <v>-156293</v>
      </c>
      <c r="Q28" s="80">
        <f t="shared" si="2"/>
        <v>311493</v>
      </c>
      <c r="R28" s="81">
        <f t="shared" si="3"/>
        <v>26093</v>
      </c>
    </row>
    <row r="29" spans="1:18">
      <c r="A29" s="7">
        <v>2012</v>
      </c>
      <c r="B29" s="7">
        <v>10891100</v>
      </c>
      <c r="C29" s="7">
        <v>135700</v>
      </c>
      <c r="D29" s="7">
        <v>652400</v>
      </c>
      <c r="E29" s="52">
        <v>5.9902120381593697E-2</v>
      </c>
      <c r="F29" s="54">
        <v>-5.048122256994296E-3</v>
      </c>
      <c r="G29" s="7">
        <v>-47900</v>
      </c>
      <c r="H29" s="7">
        <v>2000</v>
      </c>
      <c r="I29" s="52">
        <v>1.8363618000018364E-4</v>
      </c>
      <c r="J29" s="49">
        <v>181600</v>
      </c>
      <c r="K29" s="60">
        <v>188.3</v>
      </c>
      <c r="L29" s="52">
        <v>0.10829899941141852</v>
      </c>
      <c r="M29" s="61">
        <v>88252</v>
      </c>
      <c r="N29" s="82">
        <f t="shared" si="4"/>
        <v>6.4863300921348926E-2</v>
      </c>
      <c r="O29" s="81">
        <f t="shared" si="0"/>
        <v>706433</v>
      </c>
      <c r="P29" s="72">
        <f t="shared" si="1"/>
        <v>6133</v>
      </c>
      <c r="Q29" s="80">
        <f t="shared" si="2"/>
        <v>129567</v>
      </c>
      <c r="R29" s="81">
        <f t="shared" si="3"/>
        <v>52033</v>
      </c>
    </row>
    <row r="30" spans="1:18">
      <c r="A30" s="7">
        <v>2013</v>
      </c>
      <c r="B30" s="7">
        <v>10983200</v>
      </c>
      <c r="C30" s="7">
        <v>122700</v>
      </c>
      <c r="D30" s="7">
        <v>764300</v>
      </c>
      <c r="E30" s="52">
        <v>6.9588094949722304E-2</v>
      </c>
      <c r="F30" s="54">
        <v>9.6859745681286066E-3</v>
      </c>
      <c r="G30" s="7">
        <v>111900</v>
      </c>
      <c r="H30" s="7">
        <v>27900</v>
      </c>
      <c r="I30" s="52">
        <v>2.5402432806468059E-3</v>
      </c>
      <c r="J30" s="49">
        <v>-17100</v>
      </c>
      <c r="K30" s="60">
        <v>204.1</v>
      </c>
      <c r="L30" s="52">
        <v>8.3908656399362513E-2</v>
      </c>
      <c r="M30" s="61">
        <v>118287</v>
      </c>
      <c r="N30" s="82">
        <f t="shared" si="4"/>
        <v>7.0626355455845863E-2</v>
      </c>
      <c r="O30" s="81">
        <f t="shared" si="0"/>
        <v>775703</v>
      </c>
      <c r="P30" s="72">
        <f t="shared" si="1"/>
        <v>123303</v>
      </c>
      <c r="Q30" s="80">
        <f t="shared" si="2"/>
        <v>-603</v>
      </c>
      <c r="R30" s="81">
        <f t="shared" si="3"/>
        <v>16497</v>
      </c>
    </row>
    <row r="31" spans="1:18">
      <c r="A31" s="7">
        <v>2014</v>
      </c>
      <c r="B31" s="7">
        <v>11060700</v>
      </c>
      <c r="C31" s="7">
        <v>103600</v>
      </c>
      <c r="D31" s="7">
        <v>692900</v>
      </c>
      <c r="E31" s="52">
        <v>6.2645219266414601E-2</v>
      </c>
      <c r="F31" s="54">
        <v>-6.9428756833077032E-3</v>
      </c>
      <c r="G31" s="7">
        <v>-71400</v>
      </c>
      <c r="H31" s="7">
        <v>21600</v>
      </c>
      <c r="I31" s="52">
        <v>1.952860126393447E-3</v>
      </c>
      <c r="J31" s="49">
        <v>153400</v>
      </c>
      <c r="K31" s="60">
        <v>213.7</v>
      </c>
      <c r="L31" s="52">
        <v>4.7035766780989752E-2</v>
      </c>
      <c r="M31" s="61">
        <v>109762</v>
      </c>
      <c r="N31" s="82">
        <f t="shared" si="4"/>
        <v>6.5668009941502264E-2</v>
      </c>
      <c r="O31" s="81">
        <f t="shared" si="0"/>
        <v>726334</v>
      </c>
      <c r="P31" s="72">
        <f t="shared" si="1"/>
        <v>-37966</v>
      </c>
      <c r="Q31" s="80">
        <f t="shared" si="2"/>
        <v>141566</v>
      </c>
      <c r="R31" s="81">
        <f t="shared" si="3"/>
        <v>11834</v>
      </c>
    </row>
    <row r="32" spans="1:18">
      <c r="A32" s="7">
        <v>2015</v>
      </c>
      <c r="B32" s="7">
        <v>11283200</v>
      </c>
      <c r="C32" s="7">
        <v>164500</v>
      </c>
      <c r="D32" s="7">
        <v>898500</v>
      </c>
      <c r="E32" s="52">
        <v>7.9631663858890506E-2</v>
      </c>
      <c r="F32" s="54">
        <v>1.6986444592475905E-2</v>
      </c>
      <c r="G32" s="7">
        <v>205600</v>
      </c>
      <c r="H32" s="7">
        <v>-68400</v>
      </c>
      <c r="I32" s="52">
        <v>-6.0621100397050482E-3</v>
      </c>
      <c r="J32" s="49">
        <v>27300</v>
      </c>
      <c r="K32" s="60">
        <v>226.7</v>
      </c>
      <c r="L32" s="52">
        <v>6.0832943378568149E-2</v>
      </c>
      <c r="M32" s="61">
        <v>15973</v>
      </c>
      <c r="N32" s="82">
        <f t="shared" si="4"/>
        <v>6.9250825292703377E-2</v>
      </c>
      <c r="O32" s="81">
        <f t="shared" si="0"/>
        <v>781371</v>
      </c>
      <c r="P32" s="72">
        <f t="shared" si="1"/>
        <v>88471</v>
      </c>
      <c r="Q32" s="80">
        <f t="shared" si="2"/>
        <v>76029</v>
      </c>
      <c r="R32" s="81">
        <f t="shared" si="3"/>
        <v>48729</v>
      </c>
    </row>
    <row r="33" spans="1:20">
      <c r="A33" s="7">
        <v>2016</v>
      </c>
      <c r="B33" s="7">
        <v>11530000</v>
      </c>
      <c r="C33" s="7">
        <v>153100</v>
      </c>
      <c r="D33" s="7">
        <v>946300</v>
      </c>
      <c r="E33" s="52">
        <v>8.2072854042053195E-2</v>
      </c>
      <c r="F33" s="54">
        <v>2.4411901831626892E-3</v>
      </c>
      <c r="G33" s="7">
        <v>47800</v>
      </c>
      <c r="H33" s="7">
        <v>7200</v>
      </c>
      <c r="I33" s="52">
        <v>6.2445793581960109E-4</v>
      </c>
      <c r="J33" s="49">
        <v>98100</v>
      </c>
      <c r="K33" s="60">
        <v>232.3</v>
      </c>
      <c r="L33" s="52">
        <v>2.4702249669166454E-2</v>
      </c>
      <c r="M33" s="61">
        <v>52557</v>
      </c>
      <c r="N33" s="82">
        <f t="shared" si="4"/>
        <v>0.1006659039873314</v>
      </c>
      <c r="O33" s="81">
        <f t="shared" si="0"/>
        <v>1160678</v>
      </c>
      <c r="P33" s="72">
        <f t="shared" si="1"/>
        <v>262178</v>
      </c>
      <c r="Q33" s="80">
        <f t="shared" si="2"/>
        <v>-109078</v>
      </c>
      <c r="R33" s="81">
        <f t="shared" si="3"/>
        <v>207178</v>
      </c>
    </row>
    <row r="34" spans="1:20">
      <c r="A34" s="7">
        <v>2017</v>
      </c>
      <c r="B34" s="7">
        <v>11838200</v>
      </c>
      <c r="C34" s="7">
        <v>198100</v>
      </c>
      <c r="D34" s="7">
        <v>1119500</v>
      </c>
      <c r="E34" s="52">
        <v>9.4566740095615401E-2</v>
      </c>
      <c r="F34" s="54">
        <v>1.2493886053562206E-2</v>
      </c>
      <c r="G34" s="7">
        <v>173200</v>
      </c>
      <c r="H34" s="7">
        <v>1600</v>
      </c>
      <c r="I34" s="52">
        <v>1.3515568245172407E-4</v>
      </c>
      <c r="J34" s="49">
        <v>23300</v>
      </c>
      <c r="K34" s="60">
        <v>241.8</v>
      </c>
      <c r="L34" s="52">
        <v>4.0895393887214748E-2</v>
      </c>
      <c r="M34" s="61">
        <v>42723</v>
      </c>
      <c r="N34" s="82">
        <f t="shared" si="4"/>
        <v>8.9958976352231546E-2</v>
      </c>
      <c r="O34" s="81">
        <f t="shared" si="0"/>
        <v>1064952</v>
      </c>
      <c r="P34" s="72">
        <f t="shared" si="1"/>
        <v>118652</v>
      </c>
      <c r="Q34" s="80">
        <f t="shared" si="2"/>
        <v>79448</v>
      </c>
      <c r="R34" s="81">
        <f t="shared" si="3"/>
        <v>56148</v>
      </c>
    </row>
    <row r="35" spans="1:20">
      <c r="A35" s="7">
        <v>2018</v>
      </c>
      <c r="B35" s="7">
        <v>12053300</v>
      </c>
      <c r="C35" s="7">
        <v>179200</v>
      </c>
      <c r="D35" s="7">
        <v>1032100</v>
      </c>
      <c r="E35" s="52">
        <v>8.5628002882003798E-2</v>
      </c>
      <c r="F35" s="54">
        <v>-8.9387372136116028E-3</v>
      </c>
      <c r="G35" s="7">
        <v>-87400</v>
      </c>
      <c r="H35" s="7">
        <v>800</v>
      </c>
      <c r="I35" s="52">
        <v>6.6371864966440722E-5</v>
      </c>
      <c r="J35" s="49">
        <v>265800</v>
      </c>
      <c r="K35" s="60">
        <v>252.2</v>
      </c>
      <c r="L35" s="52">
        <v>4.3010752688172005E-2</v>
      </c>
      <c r="M35" s="61">
        <v>17004</v>
      </c>
      <c r="N35" s="82">
        <f t="shared" si="4"/>
        <v>9.1942503435786499E-2</v>
      </c>
      <c r="O35" s="81">
        <f t="shared" si="0"/>
        <v>1108211</v>
      </c>
      <c r="P35" s="72">
        <f t="shared" si="1"/>
        <v>-11289</v>
      </c>
      <c r="Q35" s="80">
        <f t="shared" si="2"/>
        <v>190489</v>
      </c>
      <c r="R35" s="81">
        <f t="shared" si="3"/>
        <v>75311</v>
      </c>
    </row>
    <row r="36" spans="1:20">
      <c r="A36" s="7">
        <v>2019</v>
      </c>
      <c r="B36" s="7">
        <v>12313800</v>
      </c>
      <c r="C36" s="7">
        <v>266900</v>
      </c>
      <c r="D36" s="7">
        <v>1103900</v>
      </c>
      <c r="E36" s="52">
        <v>8.96473899483681E-2</v>
      </c>
      <c r="F36" s="54">
        <v>4.0193870663643022E-3</v>
      </c>
      <c r="G36" s="7">
        <v>71800</v>
      </c>
      <c r="H36" s="7">
        <v>48100</v>
      </c>
      <c r="I36" s="52">
        <v>3.9061865549221198E-3</v>
      </c>
      <c r="J36" s="49">
        <v>147000</v>
      </c>
      <c r="K36" s="60">
        <v>261.39999999999998</v>
      </c>
      <c r="L36" s="52">
        <v>3.647898493259305E-2</v>
      </c>
      <c r="M36" s="61">
        <v>-20765</v>
      </c>
      <c r="N36" s="82">
        <f t="shared" si="4"/>
        <v>0.10037278800501945</v>
      </c>
      <c r="O36" s="81">
        <f t="shared" si="0"/>
        <v>1235970</v>
      </c>
      <c r="P36" s="72">
        <f t="shared" si="1"/>
        <v>203870</v>
      </c>
      <c r="Q36" s="80">
        <f t="shared" si="2"/>
        <v>63030</v>
      </c>
      <c r="R36" s="81">
        <f t="shared" si="3"/>
        <v>83970</v>
      </c>
    </row>
    <row r="37" spans="1:20">
      <c r="A37" s="51">
        <v>2020</v>
      </c>
      <c r="B37" s="51">
        <f>B$36+C37-H37</f>
        <v>12391500</v>
      </c>
      <c r="C37" s="51">
        <v>77700</v>
      </c>
      <c r="D37" s="51">
        <f>ROUND(B37*E37,0)</f>
        <v>1485467</v>
      </c>
      <c r="E37" s="58">
        <v>0.11987791351923269</v>
      </c>
      <c r="F37" s="55">
        <f>E37-E$36</f>
        <v>3.0230523570864587E-2</v>
      </c>
      <c r="G37" s="79">
        <f>D37-D$36</f>
        <v>381567</v>
      </c>
      <c r="H37" s="51">
        <v>0</v>
      </c>
      <c r="I37" s="53">
        <f>H37/B37</f>
        <v>0</v>
      </c>
      <c r="J37" s="76">
        <f>C37-G37-H37</f>
        <v>-303867</v>
      </c>
      <c r="K37" s="69">
        <v>247.5</v>
      </c>
      <c r="L37" s="53">
        <f>K37/K$36-1</f>
        <v>-5.3175210405508766E-2</v>
      </c>
      <c r="M37" s="51">
        <v>11934</v>
      </c>
      <c r="N37" s="82">
        <f t="shared" si="4"/>
        <v>0.11987791351923269</v>
      </c>
      <c r="O37" s="51" t="s">
        <v>313</v>
      </c>
      <c r="P37" s="59"/>
      <c r="R37" s="77"/>
    </row>
    <row r="38" spans="1:20">
      <c r="A38" s="51">
        <v>2021</v>
      </c>
      <c r="B38" s="51">
        <f>B37+C38-H38</f>
        <v>12684000</v>
      </c>
      <c r="C38" s="51">
        <v>292500</v>
      </c>
      <c r="D38" s="51">
        <f t="shared" ref="D38:D42" si="5">ROUND(B38*E38,0)</f>
        <v>1408311</v>
      </c>
      <c r="E38" s="58">
        <v>0.11103050709629449</v>
      </c>
      <c r="F38" s="55">
        <f>E38-E37</f>
        <v>-8.8474064229382005E-3</v>
      </c>
      <c r="G38" s="59">
        <f>D38-D37</f>
        <v>-77156</v>
      </c>
      <c r="H38" s="51">
        <v>0</v>
      </c>
      <c r="I38" s="53">
        <f>H38/B38</f>
        <v>0</v>
      </c>
      <c r="J38" s="76">
        <f t="shared" ref="J38:J42" si="6">C38-G38-H38</f>
        <v>369656</v>
      </c>
      <c r="K38" s="69">
        <v>245.4</v>
      </c>
      <c r="L38" s="53">
        <f>K38/K37-1</f>
        <v>-8.4848484848484285E-3</v>
      </c>
      <c r="M38" s="51">
        <v>11934</v>
      </c>
      <c r="N38" s="82">
        <f t="shared" si="4"/>
        <v>0.11103050709629449</v>
      </c>
      <c r="O38" s="51" t="s">
        <v>313</v>
      </c>
      <c r="P38" s="59"/>
      <c r="Q38" s="74" t="s">
        <v>373</v>
      </c>
      <c r="R38" s="78">
        <f>AVERAGE(R4:R36)</f>
        <v>92475.696969696975</v>
      </c>
    </row>
    <row r="39" spans="1:20" s="206" customFormat="1">
      <c r="A39" s="200">
        <v>2020</v>
      </c>
      <c r="B39" s="200">
        <f t="shared" ref="B39" si="7">B$36+C39-H39</f>
        <v>12391500</v>
      </c>
      <c r="C39" s="200">
        <v>77700</v>
      </c>
      <c r="D39" s="200">
        <f t="shared" si="5"/>
        <v>1576468</v>
      </c>
      <c r="E39" s="201">
        <v>0.12722169999999999</v>
      </c>
      <c r="F39" s="202">
        <f t="shared" ref="F39" si="8">E39-E$36</f>
        <v>3.7574310051631893E-2</v>
      </c>
      <c r="G39" s="203">
        <f t="shared" ref="G39" si="9">D39-D$36</f>
        <v>472568</v>
      </c>
      <c r="H39" s="200">
        <v>0</v>
      </c>
      <c r="I39" s="204">
        <f t="shared" ref="I39:I42" si="10">H39/B39</f>
        <v>0</v>
      </c>
      <c r="J39" s="205">
        <f t="shared" si="6"/>
        <v>-394868</v>
      </c>
      <c r="K39" s="206">
        <v>247.5</v>
      </c>
      <c r="L39" s="204">
        <f>K39/K$36-1</f>
        <v>-5.3175210405508766E-2</v>
      </c>
      <c r="M39" s="200">
        <v>11934</v>
      </c>
      <c r="O39" s="200" t="s">
        <v>296</v>
      </c>
      <c r="P39" s="207"/>
      <c r="Q39" s="208"/>
      <c r="R39" s="209"/>
      <c r="T39" s="210"/>
    </row>
    <row r="40" spans="1:20" s="206" customFormat="1">
      <c r="A40" s="200">
        <v>2021</v>
      </c>
      <c r="B40" s="200">
        <f t="shared" ref="B40" si="11">B39+C40-H40</f>
        <v>12684000</v>
      </c>
      <c r="C40" s="200">
        <v>292500</v>
      </c>
      <c r="D40" s="200">
        <f t="shared" si="5"/>
        <v>1496493</v>
      </c>
      <c r="E40" s="201">
        <v>0.1179827</v>
      </c>
      <c r="F40" s="202">
        <f t="shared" ref="F40" si="12">E40-E39</f>
        <v>-9.2389999999999972E-3</v>
      </c>
      <c r="G40" s="207">
        <f t="shared" ref="G40" si="13">D40-D39</f>
        <v>-79975</v>
      </c>
      <c r="H40" s="200">
        <v>0</v>
      </c>
      <c r="I40" s="204">
        <f t="shared" si="10"/>
        <v>0</v>
      </c>
      <c r="J40" s="205">
        <f t="shared" si="6"/>
        <v>372475</v>
      </c>
      <c r="K40" s="206">
        <v>245.4</v>
      </c>
      <c r="L40" s="204">
        <f>K40/K39-1</f>
        <v>-8.4848484848484285E-3</v>
      </c>
      <c r="M40" s="200">
        <v>11934</v>
      </c>
      <c r="O40" s="200" t="s">
        <v>296</v>
      </c>
      <c r="P40" s="207"/>
      <c r="Q40" s="208"/>
      <c r="R40" s="209"/>
    </row>
    <row r="41" spans="1:20" s="206" customFormat="1">
      <c r="A41" s="200">
        <v>2020</v>
      </c>
      <c r="B41" s="200">
        <f t="shared" ref="B41" si="14">B$36+C41-H41</f>
        <v>12391500</v>
      </c>
      <c r="C41" s="200">
        <v>77700</v>
      </c>
      <c r="D41" s="200">
        <f t="shared" si="5"/>
        <v>1392730</v>
      </c>
      <c r="E41" s="201">
        <v>0.11239399999999999</v>
      </c>
      <c r="F41" s="202">
        <f t="shared" ref="F41" si="15">E41-E$36</f>
        <v>2.2746610051631894E-2</v>
      </c>
      <c r="G41" s="203">
        <f t="shared" ref="G41" si="16">D41-D$36</f>
        <v>288830</v>
      </c>
      <c r="H41" s="200">
        <v>0</v>
      </c>
      <c r="I41" s="204">
        <f t="shared" si="10"/>
        <v>0</v>
      </c>
      <c r="J41" s="205">
        <f t="shared" si="6"/>
        <v>-211130</v>
      </c>
      <c r="K41" s="206">
        <v>247.5</v>
      </c>
      <c r="L41" s="204">
        <f>K41/K$36-1</f>
        <v>-5.3175210405508766E-2</v>
      </c>
      <c r="M41" s="200">
        <v>11934</v>
      </c>
      <c r="O41" s="200" t="s">
        <v>297</v>
      </c>
      <c r="P41" s="207"/>
      <c r="Q41" s="208"/>
      <c r="R41" s="209"/>
    </row>
    <row r="42" spans="1:20" s="206" customFormat="1">
      <c r="A42" s="200">
        <v>2021</v>
      </c>
      <c r="B42" s="200">
        <f t="shared" ref="B42" si="17">B41+C42-H42</f>
        <v>12684000</v>
      </c>
      <c r="C42" s="200">
        <v>292500</v>
      </c>
      <c r="D42" s="200">
        <f t="shared" si="5"/>
        <v>1317225</v>
      </c>
      <c r="E42" s="201">
        <v>0.10384930000000001</v>
      </c>
      <c r="F42" s="202">
        <f t="shared" ref="F42" si="18">E42-E41</f>
        <v>-8.5446999999999884E-3</v>
      </c>
      <c r="G42" s="207">
        <f t="shared" ref="G42" si="19">D42-D41</f>
        <v>-75505</v>
      </c>
      <c r="H42" s="200">
        <v>0</v>
      </c>
      <c r="I42" s="204">
        <f t="shared" si="10"/>
        <v>0</v>
      </c>
      <c r="J42" s="205">
        <f t="shared" si="6"/>
        <v>368005</v>
      </c>
      <c r="K42" s="206">
        <v>245.4</v>
      </c>
      <c r="L42" s="204">
        <f>K42/K41-1</f>
        <v>-8.4848484848484285E-3</v>
      </c>
      <c r="M42" s="200">
        <v>11934</v>
      </c>
      <c r="O42" s="200" t="s">
        <v>297</v>
      </c>
      <c r="P42" s="207"/>
      <c r="Q42" s="208"/>
      <c r="R42" s="209"/>
    </row>
    <row r="45" spans="1:20">
      <c r="A45" s="51" t="s">
        <v>375</v>
      </c>
    </row>
    <row r="46" spans="1:20">
      <c r="A46" s="51" t="s">
        <v>368</v>
      </c>
    </row>
    <row r="47" spans="1:20">
      <c r="A47" s="51" t="s">
        <v>369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47"/>
  <sheetViews>
    <sheetView workbookViewId="0"/>
  </sheetViews>
  <sheetFormatPr defaultRowHeight="15"/>
  <cols>
    <col min="1" max="1" width="9.140625" style="7"/>
    <col min="2" max="2" width="9.5703125" style="7" bestFit="1" customWidth="1"/>
    <col min="3" max="4" width="9.140625" style="7"/>
    <col min="5" max="6" width="10.5703125" style="7" customWidth="1"/>
    <col min="7" max="9" width="9.140625" style="7"/>
    <col min="10" max="10" width="9.140625" style="49"/>
    <col min="11" max="13" width="9.140625" style="7"/>
    <col min="14" max="15" width="9.140625" style="69"/>
    <col min="16" max="16" width="9.140625" style="71"/>
    <col min="17" max="17" width="9.140625" style="73"/>
    <col min="18" max="18" width="9" style="73" bestFit="1" customWidth="1"/>
    <col min="19" max="16384" width="9.140625" style="7"/>
  </cols>
  <sheetData>
    <row r="1" spans="1:20" ht="75">
      <c r="A1" s="8" t="s">
        <v>86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  <c r="H1" s="8" t="s">
        <v>304</v>
      </c>
      <c r="I1" s="8" t="s">
        <v>305</v>
      </c>
      <c r="J1" s="50" t="s">
        <v>306</v>
      </c>
      <c r="K1" s="8" t="s">
        <v>323</v>
      </c>
      <c r="L1" s="8" t="s">
        <v>324</v>
      </c>
      <c r="M1" s="8" t="s">
        <v>318</v>
      </c>
      <c r="N1" s="68" t="s">
        <v>374</v>
      </c>
      <c r="O1" s="68" t="s">
        <v>300</v>
      </c>
      <c r="P1" s="70" t="s">
        <v>370</v>
      </c>
      <c r="Q1" s="68" t="s">
        <v>371</v>
      </c>
      <c r="R1" s="68" t="s">
        <v>372</v>
      </c>
    </row>
    <row r="2" spans="1:20" s="8" customFormat="1">
      <c r="A2" s="7">
        <v>1985</v>
      </c>
      <c r="B2" s="7">
        <v>4375800</v>
      </c>
      <c r="C2" s="7">
        <v>308200</v>
      </c>
      <c r="D2" s="7">
        <v>484000</v>
      </c>
      <c r="E2" s="52">
        <v>0.11060834676027299</v>
      </c>
      <c r="F2" s="54"/>
      <c r="G2" s="7"/>
      <c r="H2" s="7"/>
      <c r="I2" s="52"/>
      <c r="J2" s="49">
        <v>385000</v>
      </c>
      <c r="K2" s="60">
        <v>43.4</v>
      </c>
      <c r="L2" s="52">
        <v>9.302325581395321E-3</v>
      </c>
      <c r="M2" s="61">
        <v>15385</v>
      </c>
      <c r="N2" s="82"/>
      <c r="O2" s="82"/>
      <c r="P2" s="71"/>
      <c r="Q2" s="69"/>
      <c r="R2" s="69"/>
      <c r="T2" s="7"/>
    </row>
    <row r="3" spans="1:20">
      <c r="A3" s="7">
        <v>1986</v>
      </c>
      <c r="B3" s="7">
        <v>4414200</v>
      </c>
      <c r="C3" s="7">
        <v>46100</v>
      </c>
      <c r="D3" s="7">
        <v>266400</v>
      </c>
      <c r="E3" s="52">
        <v>6.0350686311721802E-2</v>
      </c>
      <c r="F3" s="54">
        <v>-5.0257660448551192E-2</v>
      </c>
      <c r="G3" s="7">
        <v>-217600</v>
      </c>
      <c r="H3" s="7">
        <v>7700</v>
      </c>
      <c r="I3" s="52">
        <v>1.7443704408499842E-3</v>
      </c>
      <c r="J3" s="49">
        <v>256000</v>
      </c>
      <c r="K3" s="60">
        <v>51.2</v>
      </c>
      <c r="L3" s="52">
        <v>0.17972350230414746</v>
      </c>
      <c r="M3" s="61">
        <v>16250.25</v>
      </c>
      <c r="N3" s="82"/>
      <c r="O3" s="81"/>
      <c r="P3" s="72"/>
      <c r="Q3" s="80"/>
      <c r="R3" s="81"/>
    </row>
    <row r="4" spans="1:20">
      <c r="A4" s="7">
        <v>1987</v>
      </c>
      <c r="B4" s="7">
        <v>4420400</v>
      </c>
      <c r="C4" s="7">
        <v>247300</v>
      </c>
      <c r="D4" s="7">
        <v>241100</v>
      </c>
      <c r="E4" s="52">
        <v>5.4542575031518901E-2</v>
      </c>
      <c r="F4" s="54">
        <v>-5.8081112802029003E-3</v>
      </c>
      <c r="G4" s="7">
        <v>-25300</v>
      </c>
      <c r="H4" s="7">
        <v>3600</v>
      </c>
      <c r="I4" s="52">
        <v>8.1440593611437876E-4</v>
      </c>
      <c r="J4" s="49">
        <v>269000</v>
      </c>
      <c r="K4" s="60">
        <v>65.400000000000006</v>
      </c>
      <c r="L4" s="52">
        <v>0.27734375</v>
      </c>
      <c r="M4" s="61">
        <v>22160</v>
      </c>
      <c r="N4" s="82">
        <v>6.5846749999999996E-2</v>
      </c>
      <c r="O4" s="81">
        <f t="shared" ref="O4:O36" si="0">ROUND(B4*N4,0)</f>
        <v>291069</v>
      </c>
      <c r="P4" s="72">
        <f t="shared" ref="P4:P36" si="1">O4-D3</f>
        <v>24669</v>
      </c>
      <c r="Q4" s="80">
        <f t="shared" ref="Q4" si="2">C4-P4-0</f>
        <v>222631</v>
      </c>
      <c r="R4" s="81">
        <f t="shared" ref="R4:R36" si="3">ABS(J4-Q4)</f>
        <v>46369</v>
      </c>
    </row>
    <row r="5" spans="1:20">
      <c r="A5" s="7">
        <v>1988</v>
      </c>
      <c r="B5" s="7">
        <v>4657400</v>
      </c>
      <c r="C5" s="7">
        <v>247100</v>
      </c>
      <c r="D5" s="7">
        <v>123500</v>
      </c>
      <c r="E5" s="52">
        <v>2.6516940444707902E-2</v>
      </c>
      <c r="F5" s="54">
        <v>-2.8025634586811E-2</v>
      </c>
      <c r="G5" s="7">
        <v>-117600</v>
      </c>
      <c r="H5" s="7">
        <v>10700</v>
      </c>
      <c r="I5" s="52">
        <v>2.297419160905226E-3</v>
      </c>
      <c r="J5" s="49">
        <v>354000</v>
      </c>
      <c r="K5" s="60">
        <v>83.1</v>
      </c>
      <c r="L5" s="52">
        <v>0.27064220183486221</v>
      </c>
      <c r="M5" s="61">
        <v>30121.25</v>
      </c>
      <c r="N5" s="82">
        <v>6.4292959999999996E-2</v>
      </c>
      <c r="O5" s="81">
        <f t="shared" si="0"/>
        <v>299438</v>
      </c>
      <c r="P5" s="72">
        <f t="shared" si="1"/>
        <v>58338</v>
      </c>
      <c r="Q5" s="80">
        <f t="shared" ref="Q5:Q36" si="4">C5-P5-0</f>
        <v>188762</v>
      </c>
      <c r="R5" s="81">
        <f t="shared" si="3"/>
        <v>165238</v>
      </c>
    </row>
    <row r="6" spans="1:20">
      <c r="A6" s="7">
        <v>1989</v>
      </c>
      <c r="B6" s="7">
        <v>4896800</v>
      </c>
      <c r="C6" s="7">
        <v>269200</v>
      </c>
      <c r="D6" s="7">
        <v>261100</v>
      </c>
      <c r="E6" s="52">
        <v>5.3320534527301802E-2</v>
      </c>
      <c r="F6" s="54">
        <v>2.68035940825939E-2</v>
      </c>
      <c r="G6" s="7">
        <v>137600</v>
      </c>
      <c r="H6" s="7">
        <v>29600</v>
      </c>
      <c r="I6" s="52">
        <v>6.044763927462833E-3</v>
      </c>
      <c r="J6" s="49">
        <v>102000</v>
      </c>
      <c r="K6" s="60">
        <v>136.4</v>
      </c>
      <c r="L6" s="52">
        <v>0.64139590854392314</v>
      </c>
      <c r="M6" s="61">
        <v>26454.25</v>
      </c>
      <c r="N6" s="82">
        <v>1.420043E-2</v>
      </c>
      <c r="O6" s="81">
        <f t="shared" si="0"/>
        <v>69537</v>
      </c>
      <c r="P6" s="72">
        <f t="shared" si="1"/>
        <v>-53963</v>
      </c>
      <c r="Q6" s="80">
        <f t="shared" si="4"/>
        <v>323163</v>
      </c>
      <c r="R6" s="81">
        <f t="shared" si="3"/>
        <v>221163</v>
      </c>
    </row>
    <row r="7" spans="1:20">
      <c r="A7" s="7">
        <v>1990</v>
      </c>
      <c r="B7" s="7">
        <v>5078700</v>
      </c>
      <c r="C7" s="7">
        <v>200300</v>
      </c>
      <c r="D7" s="7">
        <v>308400</v>
      </c>
      <c r="E7" s="52">
        <v>6.0724202543497099E-2</v>
      </c>
      <c r="F7" s="54">
        <v>7.4036680161952972E-3</v>
      </c>
      <c r="G7" s="7">
        <v>47300</v>
      </c>
      <c r="H7" s="7">
        <v>18000</v>
      </c>
      <c r="I7" s="52">
        <v>3.5442140705298601E-3</v>
      </c>
      <c r="J7" s="49">
        <v>135000</v>
      </c>
      <c r="K7" s="60">
        <v>137.30000000000001</v>
      </c>
      <c r="L7" s="52">
        <v>6.5982404692082053E-3</v>
      </c>
      <c r="M7" s="61">
        <v>25088.75</v>
      </c>
      <c r="N7" s="82">
        <v>0.10234902</v>
      </c>
      <c r="O7" s="81">
        <f t="shared" si="0"/>
        <v>519800</v>
      </c>
      <c r="P7" s="72">
        <f t="shared" si="1"/>
        <v>258700</v>
      </c>
      <c r="Q7" s="80">
        <f t="shared" si="4"/>
        <v>-58400</v>
      </c>
      <c r="R7" s="81">
        <f t="shared" si="3"/>
        <v>193400</v>
      </c>
    </row>
    <row r="8" spans="1:20">
      <c r="A8" s="7">
        <v>1991</v>
      </c>
      <c r="B8" s="7">
        <v>5522100</v>
      </c>
      <c r="C8" s="7">
        <v>458700</v>
      </c>
      <c r="D8" s="7">
        <v>505400</v>
      </c>
      <c r="E8" s="52">
        <v>9.1523155570030199E-2</v>
      </c>
      <c r="F8" s="54">
        <v>3.0798953026533099E-2</v>
      </c>
      <c r="G8" s="7">
        <v>197000</v>
      </c>
      <c r="H8" s="7">
        <v>22700</v>
      </c>
      <c r="I8" s="52">
        <v>4.1107549664077068E-3</v>
      </c>
      <c r="J8" s="49">
        <v>239000</v>
      </c>
      <c r="K8" s="60">
        <v>129.6</v>
      </c>
      <c r="L8" s="52">
        <v>-5.6081573197378165E-2</v>
      </c>
      <c r="M8" s="61">
        <v>38725.5</v>
      </c>
      <c r="N8" s="82">
        <v>0.10676304</v>
      </c>
      <c r="O8" s="81">
        <f t="shared" si="0"/>
        <v>589556</v>
      </c>
      <c r="P8" s="72">
        <f t="shared" si="1"/>
        <v>281156</v>
      </c>
      <c r="Q8" s="80">
        <f t="shared" si="4"/>
        <v>177544</v>
      </c>
      <c r="R8" s="81">
        <f t="shared" si="3"/>
        <v>61456</v>
      </c>
    </row>
    <row r="9" spans="1:20">
      <c r="A9" s="7">
        <v>1992</v>
      </c>
      <c r="B9" s="7">
        <v>6099100</v>
      </c>
      <c r="C9" s="7">
        <v>564600</v>
      </c>
      <c r="D9" s="7">
        <v>588700</v>
      </c>
      <c r="E9" s="52">
        <v>9.6522435545921298E-2</v>
      </c>
      <c r="F9" s="54">
        <v>4.9992799758910994E-3</v>
      </c>
      <c r="G9" s="7">
        <v>83300</v>
      </c>
      <c r="H9" s="7">
        <v>7300</v>
      </c>
      <c r="I9" s="52">
        <v>1.1968979029692906E-3</v>
      </c>
      <c r="J9" s="49">
        <v>474000</v>
      </c>
      <c r="K9" s="60">
        <v>136.80000000000001</v>
      </c>
      <c r="L9" s="52">
        <v>5.555555555555558E-2</v>
      </c>
      <c r="M9" s="61">
        <v>53785.75</v>
      </c>
      <c r="N9" s="82">
        <v>8.6644650000000004E-2</v>
      </c>
      <c r="O9" s="81">
        <f t="shared" si="0"/>
        <v>528454</v>
      </c>
      <c r="P9" s="72">
        <f t="shared" si="1"/>
        <v>23054</v>
      </c>
      <c r="Q9" s="80">
        <f t="shared" si="4"/>
        <v>541546</v>
      </c>
      <c r="R9" s="81">
        <f t="shared" si="3"/>
        <v>67546</v>
      </c>
    </row>
    <row r="10" spans="1:20">
      <c r="A10" s="7">
        <v>1993</v>
      </c>
      <c r="B10" s="7">
        <v>6436100</v>
      </c>
      <c r="C10" s="7">
        <v>412800</v>
      </c>
      <c r="D10" s="7">
        <v>428900</v>
      </c>
      <c r="E10" s="52">
        <v>6.6639736294746399E-2</v>
      </c>
      <c r="F10" s="54">
        <v>-2.9882699251174899E-2</v>
      </c>
      <c r="G10" s="7">
        <v>-159800</v>
      </c>
      <c r="H10" s="7">
        <v>35400</v>
      </c>
      <c r="I10" s="52">
        <v>5.5002252917139265E-3</v>
      </c>
      <c r="J10" s="49">
        <v>537200</v>
      </c>
      <c r="K10" s="60">
        <v>149.9</v>
      </c>
      <c r="L10" s="52">
        <v>9.5760233918128712E-2</v>
      </c>
      <c r="M10" s="61">
        <v>56075.5</v>
      </c>
      <c r="N10" s="82">
        <v>8.0375489999999994E-2</v>
      </c>
      <c r="O10" s="81">
        <f t="shared" si="0"/>
        <v>517305</v>
      </c>
      <c r="P10" s="72">
        <f t="shared" si="1"/>
        <v>-71395</v>
      </c>
      <c r="Q10" s="80">
        <f t="shared" si="4"/>
        <v>484195</v>
      </c>
      <c r="R10" s="81">
        <f t="shared" si="3"/>
        <v>53005</v>
      </c>
    </row>
    <row r="11" spans="1:20">
      <c r="A11" s="7">
        <v>1994</v>
      </c>
      <c r="B11" s="7">
        <v>6861200</v>
      </c>
      <c r="C11" s="7">
        <v>501800</v>
      </c>
      <c r="D11" s="7">
        <v>673300</v>
      </c>
      <c r="E11" s="52">
        <v>9.8131522536277799E-2</v>
      </c>
      <c r="F11" s="54">
        <v>3.14917862415314E-2</v>
      </c>
      <c r="G11" s="7">
        <v>244400</v>
      </c>
      <c r="H11" s="7">
        <v>30400</v>
      </c>
      <c r="I11" s="52">
        <v>4.4307118288346064E-3</v>
      </c>
      <c r="J11" s="49">
        <v>227000</v>
      </c>
      <c r="K11" s="60">
        <v>181.8</v>
      </c>
      <c r="L11" s="52">
        <v>0.21280853902601748</v>
      </c>
      <c r="M11" s="61">
        <v>35609</v>
      </c>
      <c r="N11" s="82">
        <v>7.0575650000000004E-2</v>
      </c>
      <c r="O11" s="81">
        <f t="shared" si="0"/>
        <v>484234</v>
      </c>
      <c r="P11" s="72">
        <f t="shared" si="1"/>
        <v>55334</v>
      </c>
      <c r="Q11" s="80">
        <f t="shared" si="4"/>
        <v>446466</v>
      </c>
      <c r="R11" s="81">
        <f t="shared" si="3"/>
        <v>219466</v>
      </c>
    </row>
    <row r="12" spans="1:20">
      <c r="A12" s="7">
        <v>1995</v>
      </c>
      <c r="B12" s="7">
        <v>7188600</v>
      </c>
      <c r="C12" s="7">
        <v>354500</v>
      </c>
      <c r="D12" s="7">
        <v>676800</v>
      </c>
      <c r="E12" s="52">
        <v>9.4149067997932406E-2</v>
      </c>
      <c r="F12" s="54">
        <v>-3.9824545383453924E-3</v>
      </c>
      <c r="G12" s="7">
        <v>3500</v>
      </c>
      <c r="H12" s="7">
        <v>12600</v>
      </c>
      <c r="I12" s="52">
        <v>1.7527752274434521E-3</v>
      </c>
      <c r="J12" s="49">
        <v>338400</v>
      </c>
      <c r="K12" s="60">
        <v>178.6</v>
      </c>
      <c r="L12" s="52">
        <v>-1.7601760176017667E-2</v>
      </c>
      <c r="M12" s="61">
        <v>19573.75</v>
      </c>
      <c r="N12" s="82">
        <v>0.10741112</v>
      </c>
      <c r="O12" s="81">
        <f t="shared" si="0"/>
        <v>772136</v>
      </c>
      <c r="P12" s="72">
        <f t="shared" si="1"/>
        <v>98836</v>
      </c>
      <c r="Q12" s="80">
        <f t="shared" si="4"/>
        <v>255664</v>
      </c>
      <c r="R12" s="81">
        <f t="shared" si="3"/>
        <v>82736</v>
      </c>
    </row>
    <row r="13" spans="1:20">
      <c r="A13" s="7">
        <v>1996</v>
      </c>
      <c r="B13" s="7">
        <v>7387600</v>
      </c>
      <c r="C13" s="7">
        <v>268700</v>
      </c>
      <c r="D13" s="7">
        <v>824000</v>
      </c>
      <c r="E13" s="52">
        <v>0.111538253724575</v>
      </c>
      <c r="F13" s="54">
        <v>1.7389185726642595E-2</v>
      </c>
      <c r="G13" s="7">
        <v>147200</v>
      </c>
      <c r="H13" s="7">
        <v>-34900</v>
      </c>
      <c r="I13" s="52">
        <v>-4.7241323298500186E-3</v>
      </c>
      <c r="J13" s="49">
        <v>156400</v>
      </c>
      <c r="K13" s="60">
        <v>152.30000000000001</v>
      </c>
      <c r="L13" s="52">
        <v>-0.1472564389697647</v>
      </c>
      <c r="M13" s="61">
        <v>13523.75</v>
      </c>
      <c r="N13" s="82">
        <v>0.12721275000000001</v>
      </c>
      <c r="O13" s="81">
        <f t="shared" si="0"/>
        <v>939797</v>
      </c>
      <c r="P13" s="72">
        <f t="shared" si="1"/>
        <v>262997</v>
      </c>
      <c r="Q13" s="80">
        <f t="shared" si="4"/>
        <v>5703</v>
      </c>
      <c r="R13" s="81">
        <f t="shared" si="3"/>
        <v>150697</v>
      </c>
    </row>
    <row r="14" spans="1:20">
      <c r="A14" s="7">
        <v>1997</v>
      </c>
      <c r="B14" s="7">
        <v>7882100</v>
      </c>
      <c r="C14" s="7">
        <v>456100</v>
      </c>
      <c r="D14" s="7">
        <v>905100</v>
      </c>
      <c r="E14" s="52">
        <v>0.114829801023006</v>
      </c>
      <c r="F14" s="54">
        <v>3.291547298430994E-3</v>
      </c>
      <c r="G14" s="7">
        <v>81100</v>
      </c>
      <c r="H14" s="7">
        <v>61200</v>
      </c>
      <c r="I14" s="52">
        <v>7.7644282615039143E-3</v>
      </c>
      <c r="J14" s="49">
        <v>313800</v>
      </c>
      <c r="K14" s="60">
        <v>156.80000000000001</v>
      </c>
      <c r="L14" s="52">
        <v>2.9546946815495634E-2</v>
      </c>
      <c r="M14" s="61">
        <v>-10229.25</v>
      </c>
      <c r="N14" s="82">
        <v>0.11017903</v>
      </c>
      <c r="O14" s="81">
        <f t="shared" si="0"/>
        <v>868442</v>
      </c>
      <c r="P14" s="72">
        <f t="shared" si="1"/>
        <v>44442</v>
      </c>
      <c r="Q14" s="80">
        <f t="shared" si="4"/>
        <v>411658</v>
      </c>
      <c r="R14" s="81">
        <f t="shared" si="3"/>
        <v>97858</v>
      </c>
    </row>
    <row r="15" spans="1:20">
      <c r="A15" s="7">
        <v>1998</v>
      </c>
      <c r="B15" s="7">
        <v>8634100</v>
      </c>
      <c r="C15" s="7">
        <v>736700</v>
      </c>
      <c r="D15" s="7">
        <v>1373200</v>
      </c>
      <c r="E15" s="52">
        <v>0.159043788909912</v>
      </c>
      <c r="F15" s="54">
        <v>4.4213987886906003E-2</v>
      </c>
      <c r="G15" s="7">
        <v>468100</v>
      </c>
      <c r="H15" s="7">
        <v>14500</v>
      </c>
      <c r="I15" s="52">
        <v>1.6793875447354096E-3</v>
      </c>
      <c r="J15" s="49">
        <v>254100</v>
      </c>
      <c r="K15" s="60">
        <v>135.9</v>
      </c>
      <c r="L15" s="52">
        <v>-0.13329081632653061</v>
      </c>
      <c r="M15" s="61">
        <v>-266.5</v>
      </c>
      <c r="N15" s="82">
        <v>0.12957838999999999</v>
      </c>
      <c r="O15" s="81">
        <f t="shared" si="0"/>
        <v>1118793</v>
      </c>
      <c r="P15" s="72">
        <f t="shared" si="1"/>
        <v>213693</v>
      </c>
      <c r="Q15" s="80">
        <f t="shared" si="4"/>
        <v>523007</v>
      </c>
      <c r="R15" s="81">
        <f t="shared" si="3"/>
        <v>268907</v>
      </c>
    </row>
    <row r="16" spans="1:20">
      <c r="A16" s="7">
        <v>1999</v>
      </c>
      <c r="B16" s="7">
        <v>8988200</v>
      </c>
      <c r="C16" s="7">
        <v>427000</v>
      </c>
      <c r="D16" s="7">
        <v>1257200</v>
      </c>
      <c r="E16" s="52">
        <v>0.13987228274345401</v>
      </c>
      <c r="F16" s="54">
        <v>-1.9171506166457991E-2</v>
      </c>
      <c r="G16" s="7">
        <v>-116000</v>
      </c>
      <c r="H16" s="7">
        <v>41800</v>
      </c>
      <c r="I16" s="52">
        <v>4.6505418214992994E-3</v>
      </c>
      <c r="J16" s="49">
        <v>501200</v>
      </c>
      <c r="K16" s="60">
        <v>100</v>
      </c>
      <c r="L16" s="52">
        <v>-0.26416482707873434</v>
      </c>
      <c r="M16" s="61">
        <v>19598.75</v>
      </c>
      <c r="N16" s="82">
        <v>0.14147609999999999</v>
      </c>
      <c r="O16" s="81">
        <f t="shared" si="0"/>
        <v>1271615</v>
      </c>
      <c r="P16" s="72">
        <f t="shared" si="1"/>
        <v>-101585</v>
      </c>
      <c r="Q16" s="80">
        <f t="shared" si="4"/>
        <v>528585</v>
      </c>
      <c r="R16" s="81">
        <f t="shared" si="3"/>
        <v>27385</v>
      </c>
    </row>
    <row r="17" spans="1:18">
      <c r="A17" s="7">
        <v>2000</v>
      </c>
      <c r="B17" s="7">
        <v>9075400</v>
      </c>
      <c r="C17" s="7">
        <v>95600</v>
      </c>
      <c r="D17" s="7">
        <v>928400</v>
      </c>
      <c r="E17" s="52">
        <v>0.102298520505428</v>
      </c>
      <c r="F17" s="54">
        <v>-3.7573762238026012E-2</v>
      </c>
      <c r="G17" s="7">
        <v>-328800</v>
      </c>
      <c r="H17" s="7">
        <v>600</v>
      </c>
      <c r="I17" s="52">
        <v>6.6112788417039466E-5</v>
      </c>
      <c r="J17" s="49">
        <v>423800</v>
      </c>
      <c r="K17" s="60">
        <v>98.5</v>
      </c>
      <c r="L17" s="52">
        <v>-1.5000000000000013E-2</v>
      </c>
      <c r="M17" s="61">
        <v>16062</v>
      </c>
      <c r="N17" s="82">
        <v>0.10814546999999999</v>
      </c>
      <c r="O17" s="81">
        <f t="shared" si="0"/>
        <v>981463</v>
      </c>
      <c r="P17" s="72">
        <f t="shared" si="1"/>
        <v>-275737</v>
      </c>
      <c r="Q17" s="80">
        <f t="shared" si="4"/>
        <v>371337</v>
      </c>
      <c r="R17" s="81">
        <f t="shared" si="3"/>
        <v>52463</v>
      </c>
    </row>
    <row r="18" spans="1:18">
      <c r="A18" s="7">
        <v>2001</v>
      </c>
      <c r="B18" s="7">
        <v>9161700</v>
      </c>
      <c r="C18" s="7">
        <v>76200</v>
      </c>
      <c r="D18" s="7">
        <v>1012500</v>
      </c>
      <c r="E18" s="52">
        <v>0.11051442474126801</v>
      </c>
      <c r="F18" s="54">
        <v>8.2159042358400103E-3</v>
      </c>
      <c r="G18" s="7">
        <v>84100</v>
      </c>
      <c r="H18" s="7">
        <v>-10700</v>
      </c>
      <c r="I18" s="52">
        <v>-1.1679055197179563E-3</v>
      </c>
      <c r="J18" s="49">
        <v>2800</v>
      </c>
      <c r="K18" s="60">
        <v>101</v>
      </c>
      <c r="L18" s="52">
        <v>2.5380710659898442E-2</v>
      </c>
      <c r="M18" s="61">
        <v>102.75</v>
      </c>
      <c r="N18" s="82">
        <v>0.10753641999999999</v>
      </c>
      <c r="O18" s="81">
        <f t="shared" si="0"/>
        <v>985216</v>
      </c>
      <c r="P18" s="72">
        <f t="shared" si="1"/>
        <v>56816</v>
      </c>
      <c r="Q18" s="80">
        <f t="shared" si="4"/>
        <v>19384</v>
      </c>
      <c r="R18" s="81">
        <f t="shared" si="3"/>
        <v>16584</v>
      </c>
    </row>
    <row r="19" spans="1:18">
      <c r="A19" s="7">
        <v>2002</v>
      </c>
      <c r="B19" s="7">
        <v>9286500</v>
      </c>
      <c r="C19" s="7">
        <v>165600</v>
      </c>
      <c r="D19" s="7">
        <v>1174500</v>
      </c>
      <c r="E19" s="52">
        <v>0.126473918557167</v>
      </c>
      <c r="F19" s="54">
        <v>1.5959493815898992E-2</v>
      </c>
      <c r="G19" s="7">
        <v>162000</v>
      </c>
      <c r="H19" s="7">
        <v>3400</v>
      </c>
      <c r="I19" s="52">
        <v>3.6612286652667851E-4</v>
      </c>
      <c r="J19" s="49">
        <v>200</v>
      </c>
      <c r="K19" s="60">
        <v>85.4</v>
      </c>
      <c r="L19" s="52">
        <v>-0.15445544554455437</v>
      </c>
      <c r="M19" s="61">
        <v>-3930.75</v>
      </c>
      <c r="N19" s="82">
        <v>0.13364454000000001</v>
      </c>
      <c r="O19" s="81">
        <f t="shared" si="0"/>
        <v>1241090</v>
      </c>
      <c r="P19" s="72">
        <f t="shared" si="1"/>
        <v>228590</v>
      </c>
      <c r="Q19" s="80">
        <f t="shared" si="4"/>
        <v>-62990</v>
      </c>
      <c r="R19" s="81">
        <f t="shared" si="3"/>
        <v>63190</v>
      </c>
    </row>
    <row r="20" spans="1:18">
      <c r="A20" s="7">
        <v>2003</v>
      </c>
      <c r="B20" s="7">
        <v>9539200</v>
      </c>
      <c r="C20" s="7">
        <v>298800</v>
      </c>
      <c r="D20" s="7">
        <v>1333800</v>
      </c>
      <c r="E20" s="52">
        <v>0.13982304930687001</v>
      </c>
      <c r="F20" s="54">
        <v>1.3349130749703009E-2</v>
      </c>
      <c r="G20" s="7">
        <v>159300</v>
      </c>
      <c r="H20" s="7">
        <v>22000</v>
      </c>
      <c r="I20" s="52">
        <v>2.3062730627306273E-3</v>
      </c>
      <c r="J20" s="49">
        <v>117500</v>
      </c>
      <c r="K20" s="60">
        <v>74.599999999999994</v>
      </c>
      <c r="L20" s="52">
        <v>-0.12646370023419218</v>
      </c>
      <c r="M20" s="61">
        <v>-3446.75</v>
      </c>
      <c r="N20" s="82">
        <v>0.12962557</v>
      </c>
      <c r="O20" s="81">
        <f t="shared" si="0"/>
        <v>1236524</v>
      </c>
      <c r="P20" s="72">
        <f t="shared" si="1"/>
        <v>62024</v>
      </c>
      <c r="Q20" s="80">
        <f t="shared" si="4"/>
        <v>236776</v>
      </c>
      <c r="R20" s="81">
        <f t="shared" si="3"/>
        <v>119276</v>
      </c>
    </row>
    <row r="21" spans="1:18">
      <c r="A21" s="7">
        <v>2004</v>
      </c>
      <c r="B21" s="7">
        <v>9794900</v>
      </c>
      <c r="C21" s="7">
        <v>279500</v>
      </c>
      <c r="D21" s="7">
        <v>1239900</v>
      </c>
      <c r="E21" s="52">
        <v>0.12658628821373</v>
      </c>
      <c r="F21" s="54">
        <v>-1.3236761093140009E-2</v>
      </c>
      <c r="G21" s="7">
        <v>-93900</v>
      </c>
      <c r="H21" s="7">
        <v>0</v>
      </c>
      <c r="I21" s="52">
        <v>0</v>
      </c>
      <c r="J21" s="49">
        <v>373400</v>
      </c>
      <c r="K21" s="60">
        <v>78.099999999999994</v>
      </c>
      <c r="L21" s="52">
        <v>4.6916890080428875E-2</v>
      </c>
      <c r="M21" s="61">
        <v>17564.25</v>
      </c>
      <c r="N21" s="82">
        <v>9.9121180000000003E-2</v>
      </c>
      <c r="O21" s="81">
        <f t="shared" si="0"/>
        <v>970882</v>
      </c>
      <c r="P21" s="72">
        <f t="shared" si="1"/>
        <v>-362918</v>
      </c>
      <c r="Q21" s="80">
        <f t="shared" si="4"/>
        <v>642418</v>
      </c>
      <c r="R21" s="81">
        <f t="shared" si="3"/>
        <v>269018</v>
      </c>
    </row>
    <row r="22" spans="1:18">
      <c r="A22" s="7">
        <v>2005</v>
      </c>
      <c r="B22" s="7">
        <v>9769700</v>
      </c>
      <c r="C22" s="7">
        <v>34100</v>
      </c>
      <c r="D22" s="7">
        <v>853800</v>
      </c>
      <c r="E22" s="52">
        <v>8.7392650544643402E-2</v>
      </c>
      <c r="F22" s="54">
        <v>-3.9193637669086595E-2</v>
      </c>
      <c r="G22" s="7">
        <v>-386100</v>
      </c>
      <c r="H22" s="7">
        <v>0</v>
      </c>
      <c r="I22" s="52">
        <v>0</v>
      </c>
      <c r="J22" s="49">
        <v>420200</v>
      </c>
      <c r="K22" s="60">
        <v>96.4</v>
      </c>
      <c r="L22" s="52">
        <v>0.23431498079385427</v>
      </c>
      <c r="M22" s="61">
        <v>28855.5</v>
      </c>
      <c r="N22" s="82">
        <v>6.9707329999999998E-2</v>
      </c>
      <c r="O22" s="81">
        <f t="shared" si="0"/>
        <v>681020</v>
      </c>
      <c r="P22" s="72">
        <f t="shared" si="1"/>
        <v>-558880</v>
      </c>
      <c r="Q22" s="80">
        <f t="shared" si="4"/>
        <v>592980</v>
      </c>
      <c r="R22" s="81">
        <f t="shared" si="3"/>
        <v>172780</v>
      </c>
    </row>
    <row r="23" spans="1:18">
      <c r="A23" s="7">
        <v>2006</v>
      </c>
      <c r="B23" s="7">
        <v>9812800</v>
      </c>
      <c r="C23" s="7">
        <v>108200</v>
      </c>
      <c r="D23" s="7">
        <v>752800</v>
      </c>
      <c r="E23" s="52">
        <v>7.6716125011444106E-2</v>
      </c>
      <c r="F23" s="54">
        <v>-1.0676525533199296E-2</v>
      </c>
      <c r="G23" s="7">
        <v>-101000</v>
      </c>
      <c r="H23" s="7">
        <v>42100</v>
      </c>
      <c r="I23" s="52">
        <v>4.2903146910158157E-3</v>
      </c>
      <c r="J23" s="49">
        <v>167100</v>
      </c>
      <c r="K23" s="60">
        <v>117.4</v>
      </c>
      <c r="L23" s="52">
        <v>0.21784232365145217</v>
      </c>
      <c r="M23" s="61">
        <v>44510.5</v>
      </c>
      <c r="N23" s="82">
        <v>6.7107269999999997E-2</v>
      </c>
      <c r="O23" s="81">
        <f t="shared" si="0"/>
        <v>658510</v>
      </c>
      <c r="P23" s="72">
        <f t="shared" si="1"/>
        <v>-195290</v>
      </c>
      <c r="Q23" s="80">
        <f t="shared" si="4"/>
        <v>303490</v>
      </c>
      <c r="R23" s="81">
        <f t="shared" si="3"/>
        <v>136390</v>
      </c>
    </row>
    <row r="24" spans="1:18">
      <c r="A24" s="7">
        <v>2007</v>
      </c>
      <c r="B24" s="7">
        <v>10106700</v>
      </c>
      <c r="C24" s="7">
        <v>320000</v>
      </c>
      <c r="D24" s="7">
        <v>901100</v>
      </c>
      <c r="E24" s="52">
        <v>8.9158676564693506E-2</v>
      </c>
      <c r="F24" s="54">
        <v>1.2442551553249401E-2</v>
      </c>
      <c r="G24" s="7">
        <v>148300</v>
      </c>
      <c r="H24" s="7">
        <v>2000</v>
      </c>
      <c r="I24" s="52">
        <v>1.9788852939139383E-4</v>
      </c>
      <c r="J24" s="49">
        <v>169700</v>
      </c>
      <c r="K24" s="60">
        <v>131.9</v>
      </c>
      <c r="L24" s="52">
        <v>0.12350936967632031</v>
      </c>
      <c r="M24" s="61">
        <v>58925.25</v>
      </c>
      <c r="N24" s="82">
        <v>7.5653129999999999E-2</v>
      </c>
      <c r="O24" s="81">
        <f t="shared" si="0"/>
        <v>764603</v>
      </c>
      <c r="P24" s="72">
        <f t="shared" si="1"/>
        <v>11803</v>
      </c>
      <c r="Q24" s="80">
        <f t="shared" si="4"/>
        <v>308197</v>
      </c>
      <c r="R24" s="81">
        <f t="shared" si="3"/>
        <v>138497</v>
      </c>
    </row>
    <row r="25" spans="1:18">
      <c r="A25" s="7">
        <v>2008</v>
      </c>
      <c r="B25" s="7">
        <v>10392300</v>
      </c>
      <c r="C25" s="7">
        <v>341100</v>
      </c>
      <c r="D25" s="7">
        <v>873000</v>
      </c>
      <c r="E25" s="52">
        <v>8.4004506468772902E-2</v>
      </c>
      <c r="F25" s="54">
        <v>-5.1541700959206044E-3</v>
      </c>
      <c r="G25" s="7">
        <v>-28100</v>
      </c>
      <c r="H25" s="7">
        <v>24100</v>
      </c>
      <c r="I25" s="52">
        <v>2.3190246624904976E-3</v>
      </c>
      <c r="J25" s="49">
        <v>345100</v>
      </c>
      <c r="K25" s="60">
        <v>155.5</v>
      </c>
      <c r="L25" s="52">
        <v>0.17892342683851403</v>
      </c>
      <c r="M25" s="61">
        <v>59159.75</v>
      </c>
      <c r="N25" s="82">
        <v>6.7922369999999996E-2</v>
      </c>
      <c r="O25" s="81">
        <f t="shared" si="0"/>
        <v>705870</v>
      </c>
      <c r="P25" s="72">
        <f t="shared" si="1"/>
        <v>-195230</v>
      </c>
      <c r="Q25" s="80">
        <f t="shared" si="4"/>
        <v>536330</v>
      </c>
      <c r="R25" s="81">
        <f t="shared" si="3"/>
        <v>191230</v>
      </c>
    </row>
    <row r="26" spans="1:18">
      <c r="A26" s="7">
        <v>2009</v>
      </c>
      <c r="B26" s="7">
        <v>10529000</v>
      </c>
      <c r="C26" s="7">
        <v>151000</v>
      </c>
      <c r="D26" s="7">
        <v>1082800</v>
      </c>
      <c r="E26" s="52">
        <v>0.102839775383472</v>
      </c>
      <c r="F26" s="54">
        <v>1.8835268914699096E-2</v>
      </c>
      <c r="G26" s="7">
        <v>209800</v>
      </c>
      <c r="H26" s="7">
        <v>42200</v>
      </c>
      <c r="I26" s="52">
        <v>4.0079779656187675E-3</v>
      </c>
      <c r="J26" s="49">
        <v>-101000</v>
      </c>
      <c r="K26" s="60">
        <v>135.69999999999999</v>
      </c>
      <c r="L26" s="52">
        <v>-0.12733118971061097</v>
      </c>
      <c r="M26" s="61">
        <v>61487</v>
      </c>
      <c r="N26" s="82">
        <v>0.10951904</v>
      </c>
      <c r="O26" s="81">
        <f t="shared" si="0"/>
        <v>1153126</v>
      </c>
      <c r="P26" s="72">
        <f t="shared" si="1"/>
        <v>280126</v>
      </c>
      <c r="Q26" s="80">
        <f t="shared" si="4"/>
        <v>-129126</v>
      </c>
      <c r="R26" s="81">
        <f t="shared" si="3"/>
        <v>28126</v>
      </c>
    </row>
    <row r="27" spans="1:18">
      <c r="A27" s="7">
        <v>2010</v>
      </c>
      <c r="B27" s="7">
        <v>10689000</v>
      </c>
      <c r="C27" s="7">
        <v>124100</v>
      </c>
      <c r="D27" s="7">
        <v>859700</v>
      </c>
      <c r="E27" s="52">
        <v>8.0428481101989704E-2</v>
      </c>
      <c r="F27" s="54">
        <v>-2.2411294281482294E-2</v>
      </c>
      <c r="G27" s="7">
        <v>-223100</v>
      </c>
      <c r="H27" s="7">
        <v>8100</v>
      </c>
      <c r="I27" s="52">
        <v>7.5778838057816449E-4</v>
      </c>
      <c r="J27" s="49">
        <v>339100</v>
      </c>
      <c r="K27" s="60">
        <v>147.6</v>
      </c>
      <c r="L27" s="52">
        <v>8.7693441414885775E-2</v>
      </c>
      <c r="M27" s="61">
        <v>91509</v>
      </c>
      <c r="N27" s="82">
        <v>7.045295E-2</v>
      </c>
      <c r="O27" s="81">
        <f t="shared" si="0"/>
        <v>753072</v>
      </c>
      <c r="P27" s="72">
        <f t="shared" si="1"/>
        <v>-329728</v>
      </c>
      <c r="Q27" s="80">
        <f t="shared" si="4"/>
        <v>453828</v>
      </c>
      <c r="R27" s="81">
        <f t="shared" si="3"/>
        <v>114728</v>
      </c>
    </row>
    <row r="28" spans="1:18">
      <c r="A28" s="7">
        <v>2011</v>
      </c>
      <c r="B28" s="7">
        <v>10782100</v>
      </c>
      <c r="C28" s="7">
        <v>155200</v>
      </c>
      <c r="D28" s="7">
        <v>700300</v>
      </c>
      <c r="E28" s="52">
        <v>6.4950242638587993E-2</v>
      </c>
      <c r="F28" s="54">
        <v>-1.5478238463401711E-2</v>
      </c>
      <c r="G28" s="7">
        <v>-159400</v>
      </c>
      <c r="H28" s="7">
        <v>29200</v>
      </c>
      <c r="I28" s="52">
        <v>2.7081922816519972E-3</v>
      </c>
      <c r="J28" s="49">
        <v>285400</v>
      </c>
      <c r="K28" s="60">
        <v>169.9</v>
      </c>
      <c r="L28" s="52">
        <v>0.15108401084010858</v>
      </c>
      <c r="M28" s="61">
        <v>92630</v>
      </c>
      <c r="N28" s="82">
        <v>6.1343769999999999E-2</v>
      </c>
      <c r="O28" s="81">
        <f t="shared" si="0"/>
        <v>661415</v>
      </c>
      <c r="P28" s="72">
        <f t="shared" si="1"/>
        <v>-198285</v>
      </c>
      <c r="Q28" s="80">
        <f t="shared" si="4"/>
        <v>353485</v>
      </c>
      <c r="R28" s="81">
        <f t="shared" si="3"/>
        <v>68085</v>
      </c>
    </row>
    <row r="29" spans="1:18">
      <c r="A29" s="7">
        <v>2012</v>
      </c>
      <c r="B29" s="7">
        <v>10891100</v>
      </c>
      <c r="C29" s="7">
        <v>135700</v>
      </c>
      <c r="D29" s="7">
        <v>652400</v>
      </c>
      <c r="E29" s="52">
        <v>5.9902120381593697E-2</v>
      </c>
      <c r="F29" s="54">
        <v>-5.048122256994296E-3</v>
      </c>
      <c r="G29" s="7">
        <v>-47900</v>
      </c>
      <c r="H29" s="7">
        <v>2000</v>
      </c>
      <c r="I29" s="52">
        <v>1.8363618000018364E-4</v>
      </c>
      <c r="J29" s="49">
        <v>181600</v>
      </c>
      <c r="K29" s="60">
        <v>188.3</v>
      </c>
      <c r="L29" s="52">
        <v>0.10829899941141852</v>
      </c>
      <c r="M29" s="61">
        <v>88252</v>
      </c>
      <c r="N29" s="82">
        <v>6.8619990000000006E-2</v>
      </c>
      <c r="O29" s="81">
        <f t="shared" si="0"/>
        <v>747347</v>
      </c>
      <c r="P29" s="72">
        <f t="shared" si="1"/>
        <v>47047</v>
      </c>
      <c r="Q29" s="80">
        <f t="shared" si="4"/>
        <v>88653</v>
      </c>
      <c r="R29" s="81">
        <f t="shared" si="3"/>
        <v>92947</v>
      </c>
    </row>
    <row r="30" spans="1:18">
      <c r="A30" s="7">
        <v>2013</v>
      </c>
      <c r="B30" s="7">
        <v>10983200</v>
      </c>
      <c r="C30" s="7">
        <v>122700</v>
      </c>
      <c r="D30" s="7">
        <v>764300</v>
      </c>
      <c r="E30" s="52">
        <v>6.9588094949722304E-2</v>
      </c>
      <c r="F30" s="54">
        <v>9.6859745681286066E-3</v>
      </c>
      <c r="G30" s="7">
        <v>111900</v>
      </c>
      <c r="H30" s="7">
        <v>27900</v>
      </c>
      <c r="I30" s="52">
        <v>2.5402432806468059E-3</v>
      </c>
      <c r="J30" s="49">
        <v>-17100</v>
      </c>
      <c r="K30" s="60">
        <v>204.1</v>
      </c>
      <c r="L30" s="52">
        <v>8.3908656399362513E-2</v>
      </c>
      <c r="M30" s="61">
        <v>118287</v>
      </c>
      <c r="N30" s="82">
        <v>6.2634819999999994E-2</v>
      </c>
      <c r="O30" s="81">
        <f t="shared" si="0"/>
        <v>687931</v>
      </c>
      <c r="P30" s="72">
        <f t="shared" si="1"/>
        <v>35531</v>
      </c>
      <c r="Q30" s="80">
        <f t="shared" si="4"/>
        <v>87169</v>
      </c>
      <c r="R30" s="81">
        <f t="shared" si="3"/>
        <v>104269</v>
      </c>
    </row>
    <row r="31" spans="1:18">
      <c r="A31" s="7">
        <v>2014</v>
      </c>
      <c r="B31" s="7">
        <v>11060700</v>
      </c>
      <c r="C31" s="7">
        <v>103600</v>
      </c>
      <c r="D31" s="7">
        <v>692900</v>
      </c>
      <c r="E31" s="52">
        <v>6.2645219266414601E-2</v>
      </c>
      <c r="F31" s="54">
        <v>-6.9428756833077032E-3</v>
      </c>
      <c r="G31" s="7">
        <v>-71400</v>
      </c>
      <c r="H31" s="7">
        <v>21600</v>
      </c>
      <c r="I31" s="52">
        <v>1.952860126393447E-3</v>
      </c>
      <c r="J31" s="49">
        <v>153400</v>
      </c>
      <c r="K31" s="60">
        <v>213.7</v>
      </c>
      <c r="L31" s="52">
        <v>4.7035766780989752E-2</v>
      </c>
      <c r="M31" s="61">
        <v>109762</v>
      </c>
      <c r="N31" s="82">
        <v>7.0385790000000004E-2</v>
      </c>
      <c r="O31" s="81">
        <f t="shared" si="0"/>
        <v>778516</v>
      </c>
      <c r="P31" s="72">
        <f t="shared" si="1"/>
        <v>14216</v>
      </c>
      <c r="Q31" s="80">
        <f t="shared" si="4"/>
        <v>89384</v>
      </c>
      <c r="R31" s="81">
        <f t="shared" si="3"/>
        <v>64016</v>
      </c>
    </row>
    <row r="32" spans="1:18">
      <c r="A32" s="7">
        <v>2015</v>
      </c>
      <c r="B32" s="7">
        <v>11283200</v>
      </c>
      <c r="C32" s="7">
        <v>164500</v>
      </c>
      <c r="D32" s="7">
        <v>898500</v>
      </c>
      <c r="E32" s="52">
        <v>7.9631663858890506E-2</v>
      </c>
      <c r="F32" s="54">
        <v>1.6986444592475905E-2</v>
      </c>
      <c r="G32" s="7">
        <v>205600</v>
      </c>
      <c r="H32" s="7">
        <v>-68400</v>
      </c>
      <c r="I32" s="52">
        <v>-6.0621100397050482E-3</v>
      </c>
      <c r="J32" s="49">
        <v>27300</v>
      </c>
      <c r="K32" s="60">
        <v>226.7</v>
      </c>
      <c r="L32" s="52">
        <v>6.0832943378568149E-2</v>
      </c>
      <c r="M32" s="61">
        <v>15973</v>
      </c>
      <c r="N32" s="82">
        <v>9.7693769999999999E-2</v>
      </c>
      <c r="O32" s="81">
        <f t="shared" si="0"/>
        <v>1102298</v>
      </c>
      <c r="P32" s="72">
        <f t="shared" si="1"/>
        <v>409398</v>
      </c>
      <c r="Q32" s="80">
        <f t="shared" si="4"/>
        <v>-244898</v>
      </c>
      <c r="R32" s="81">
        <f t="shared" si="3"/>
        <v>272198</v>
      </c>
    </row>
    <row r="33" spans="1:18">
      <c r="A33" s="7">
        <v>2016</v>
      </c>
      <c r="B33" s="7">
        <v>11530000</v>
      </c>
      <c r="C33" s="7">
        <v>153100</v>
      </c>
      <c r="D33" s="7">
        <v>946300</v>
      </c>
      <c r="E33" s="52">
        <v>8.2072854042053195E-2</v>
      </c>
      <c r="F33" s="54">
        <v>2.4411901831626892E-3</v>
      </c>
      <c r="G33" s="7">
        <v>47800</v>
      </c>
      <c r="H33" s="7">
        <v>7200</v>
      </c>
      <c r="I33" s="52">
        <v>6.2445793581960109E-4</v>
      </c>
      <c r="J33" s="49">
        <v>98100</v>
      </c>
      <c r="K33" s="60">
        <v>232.3</v>
      </c>
      <c r="L33" s="52">
        <v>2.4702249669166454E-2</v>
      </c>
      <c r="M33" s="61">
        <v>52557</v>
      </c>
      <c r="N33" s="82">
        <v>9.1291040000000004E-2</v>
      </c>
      <c r="O33" s="81">
        <f t="shared" si="0"/>
        <v>1052586</v>
      </c>
      <c r="P33" s="72">
        <f t="shared" si="1"/>
        <v>154086</v>
      </c>
      <c r="Q33" s="80">
        <f t="shared" si="4"/>
        <v>-986</v>
      </c>
      <c r="R33" s="81">
        <f t="shared" si="3"/>
        <v>99086</v>
      </c>
    </row>
    <row r="34" spans="1:18">
      <c r="A34" s="7">
        <v>2017</v>
      </c>
      <c r="B34" s="7">
        <v>11838200</v>
      </c>
      <c r="C34" s="7">
        <v>198100</v>
      </c>
      <c r="D34" s="7">
        <v>1119500</v>
      </c>
      <c r="E34" s="52">
        <v>9.4566740095615401E-2</v>
      </c>
      <c r="F34" s="54">
        <v>1.2493886053562206E-2</v>
      </c>
      <c r="G34" s="7">
        <v>173200</v>
      </c>
      <c r="H34" s="7">
        <v>1600</v>
      </c>
      <c r="I34" s="52">
        <v>1.3515568245172407E-4</v>
      </c>
      <c r="J34" s="49">
        <v>23300</v>
      </c>
      <c r="K34" s="60">
        <v>241.8</v>
      </c>
      <c r="L34" s="52">
        <v>4.0895393887214748E-2</v>
      </c>
      <c r="M34" s="61">
        <v>42723</v>
      </c>
      <c r="N34" s="82">
        <v>9.2116519999999993E-2</v>
      </c>
      <c r="O34" s="81">
        <f t="shared" si="0"/>
        <v>1090494</v>
      </c>
      <c r="P34" s="72">
        <f t="shared" si="1"/>
        <v>144194</v>
      </c>
      <c r="Q34" s="80">
        <f t="shared" si="4"/>
        <v>53906</v>
      </c>
      <c r="R34" s="81">
        <f t="shared" si="3"/>
        <v>30606</v>
      </c>
    </row>
    <row r="35" spans="1:18">
      <c r="A35" s="7">
        <v>2018</v>
      </c>
      <c r="B35" s="7">
        <v>12053300</v>
      </c>
      <c r="C35" s="7">
        <v>179200</v>
      </c>
      <c r="D35" s="7">
        <v>1032100</v>
      </c>
      <c r="E35" s="52">
        <v>8.5628002882003798E-2</v>
      </c>
      <c r="F35" s="54">
        <v>-8.9387372136116028E-3</v>
      </c>
      <c r="G35" s="7">
        <v>-87400</v>
      </c>
      <c r="H35" s="7">
        <v>800</v>
      </c>
      <c r="I35" s="52">
        <v>6.6371864966440722E-5</v>
      </c>
      <c r="J35" s="49">
        <v>265800</v>
      </c>
      <c r="K35" s="60">
        <v>252.2</v>
      </c>
      <c r="L35" s="52">
        <v>4.3010752688172005E-2</v>
      </c>
      <c r="M35" s="61">
        <v>17004</v>
      </c>
      <c r="N35" s="82">
        <v>9.9835480000000004E-2</v>
      </c>
      <c r="O35" s="81">
        <f t="shared" si="0"/>
        <v>1203347</v>
      </c>
      <c r="P35" s="72">
        <f t="shared" si="1"/>
        <v>83847</v>
      </c>
      <c r="Q35" s="80">
        <f t="shared" si="4"/>
        <v>95353</v>
      </c>
      <c r="R35" s="81">
        <f t="shared" si="3"/>
        <v>170447</v>
      </c>
    </row>
    <row r="36" spans="1:18">
      <c r="A36" s="7">
        <v>2019</v>
      </c>
      <c r="B36" s="7">
        <v>12313800</v>
      </c>
      <c r="C36" s="7">
        <v>266900</v>
      </c>
      <c r="D36" s="7">
        <v>1103900</v>
      </c>
      <c r="E36" s="52">
        <v>8.96473899483681E-2</v>
      </c>
      <c r="F36" s="54">
        <v>4.0193870663643022E-3</v>
      </c>
      <c r="G36" s="7">
        <v>71800</v>
      </c>
      <c r="H36" s="7">
        <v>48100</v>
      </c>
      <c r="I36" s="52">
        <v>3.9061865549221198E-3</v>
      </c>
      <c r="J36" s="49">
        <v>147000</v>
      </c>
      <c r="K36" s="60">
        <v>261.39999999999998</v>
      </c>
      <c r="L36" s="52">
        <v>3.647898493259305E-2</v>
      </c>
      <c r="M36" s="61">
        <v>-20765</v>
      </c>
      <c r="N36" s="82">
        <v>0.1125029</v>
      </c>
      <c r="O36" s="81">
        <f t="shared" si="0"/>
        <v>1385338</v>
      </c>
      <c r="P36" s="72">
        <f t="shared" si="1"/>
        <v>353238</v>
      </c>
      <c r="Q36" s="80">
        <f t="shared" si="4"/>
        <v>-86338</v>
      </c>
      <c r="R36" s="81">
        <f t="shared" si="3"/>
        <v>233338</v>
      </c>
    </row>
    <row r="37" spans="1:18">
      <c r="A37" s="51">
        <v>2020</v>
      </c>
      <c r="B37" s="51">
        <f>B$36+C37-H37</f>
        <v>12391500</v>
      </c>
      <c r="C37" s="51">
        <v>77700</v>
      </c>
      <c r="D37" s="51">
        <f>ROUND(B37*E37,0)</f>
        <v>1421389</v>
      </c>
      <c r="E37" s="58">
        <v>0.1147068</v>
      </c>
      <c r="F37" s="55">
        <f>E37-E$36</f>
        <v>2.5059410051631897E-2</v>
      </c>
      <c r="G37" s="79">
        <f>D37-D$36</f>
        <v>317489</v>
      </c>
      <c r="H37" s="51">
        <v>0</v>
      </c>
      <c r="I37" s="53">
        <f>H37/B37</f>
        <v>0</v>
      </c>
      <c r="J37" s="76">
        <f>C37-G37-H37</f>
        <v>-239789</v>
      </c>
      <c r="K37" s="69">
        <v>247.5</v>
      </c>
      <c r="L37" s="53">
        <f>K37/K$36-1</f>
        <v>-5.3175210405508766E-2</v>
      </c>
      <c r="M37" s="51">
        <v>11934</v>
      </c>
      <c r="N37" s="51" t="s">
        <v>313</v>
      </c>
      <c r="O37" s="81"/>
      <c r="P37" s="59"/>
      <c r="R37" s="77"/>
    </row>
    <row r="38" spans="1:18">
      <c r="A38" s="51">
        <v>2021</v>
      </c>
      <c r="B38" s="51">
        <f>B37+C38-H38</f>
        <v>12684000</v>
      </c>
      <c r="C38" s="51">
        <v>292500</v>
      </c>
      <c r="D38" s="51">
        <f t="shared" ref="D38:D42" si="5">ROUND(B38*E38,0)</f>
        <v>1376607</v>
      </c>
      <c r="E38" s="58">
        <v>0.108531</v>
      </c>
      <c r="F38" s="55">
        <f>E38-E37</f>
        <v>-6.1757999999999952E-3</v>
      </c>
      <c r="G38" s="59">
        <f>D38-D37</f>
        <v>-44782</v>
      </c>
      <c r="H38" s="51">
        <v>0</v>
      </c>
      <c r="I38" s="53">
        <f>H38/B38</f>
        <v>0</v>
      </c>
      <c r="J38" s="76">
        <f t="shared" ref="J38:J42" si="6">C38-G38-H38</f>
        <v>337282</v>
      </c>
      <c r="K38" s="69">
        <v>245.4</v>
      </c>
      <c r="L38" s="53">
        <f>K38/K37-1</f>
        <v>-8.4848484848484285E-3</v>
      </c>
      <c r="M38" s="51">
        <v>11934</v>
      </c>
      <c r="N38" s="51" t="s">
        <v>313</v>
      </c>
      <c r="O38" s="81"/>
      <c r="P38" s="59"/>
      <c r="Q38" s="74" t="s">
        <v>373</v>
      </c>
      <c r="R38" s="78">
        <f>AVERAGE(R4:R36)</f>
        <v>124015.15151515152</v>
      </c>
    </row>
    <row r="39" spans="1:18">
      <c r="A39" s="51">
        <v>2020</v>
      </c>
      <c r="B39" s="51">
        <f t="shared" ref="B39" si="7">B$36+C39-H39</f>
        <v>12391500</v>
      </c>
      <c r="C39" s="51">
        <v>77700</v>
      </c>
      <c r="D39" s="51">
        <f t="shared" si="5"/>
        <v>1823492</v>
      </c>
      <c r="E39" s="58">
        <v>0.1471567</v>
      </c>
      <c r="F39" s="55">
        <f t="shared" ref="F39" si="8">E39-E$36</f>
        <v>5.7509310051631901E-2</v>
      </c>
      <c r="G39" s="79">
        <f t="shared" ref="G39" si="9">D39-D$36</f>
        <v>719592</v>
      </c>
      <c r="H39" s="51">
        <v>0</v>
      </c>
      <c r="I39" s="53">
        <f t="shared" ref="I39:I42" si="10">H39/B39</f>
        <v>0</v>
      </c>
      <c r="J39" s="76">
        <f t="shared" si="6"/>
        <v>-641892</v>
      </c>
      <c r="K39" s="69">
        <v>247.5</v>
      </c>
      <c r="L39" s="53">
        <f>K39/K$36-1</f>
        <v>-5.3175210405508766E-2</v>
      </c>
      <c r="M39" s="51">
        <v>11934</v>
      </c>
      <c r="N39" s="51" t="s">
        <v>296</v>
      </c>
      <c r="O39" s="81"/>
      <c r="P39" s="59"/>
      <c r="Q39" s="56"/>
      <c r="R39" s="77"/>
    </row>
    <row r="40" spans="1:18">
      <c r="A40" s="51">
        <v>2021</v>
      </c>
      <c r="B40" s="51">
        <f t="shared" ref="B40" si="11">B39+C40-H40</f>
        <v>12684000</v>
      </c>
      <c r="C40" s="51">
        <v>292500</v>
      </c>
      <c r="D40" s="51">
        <f t="shared" si="5"/>
        <v>1786190</v>
      </c>
      <c r="E40" s="58">
        <v>0.14082230000000001</v>
      </c>
      <c r="F40" s="55">
        <f t="shared" ref="F40" si="12">E40-E39</f>
        <v>-6.33439999999999E-3</v>
      </c>
      <c r="G40" s="59">
        <f t="shared" ref="G40" si="13">D40-D39</f>
        <v>-37302</v>
      </c>
      <c r="H40" s="51">
        <v>0</v>
      </c>
      <c r="I40" s="53">
        <f t="shared" si="10"/>
        <v>0</v>
      </c>
      <c r="J40" s="76">
        <f t="shared" si="6"/>
        <v>329802</v>
      </c>
      <c r="K40" s="69">
        <v>245.4</v>
      </c>
      <c r="L40" s="53">
        <f>K40/K39-1</f>
        <v>-8.4848484848484285E-3</v>
      </c>
      <c r="M40" s="51">
        <v>11934</v>
      </c>
      <c r="N40" s="51" t="s">
        <v>296</v>
      </c>
      <c r="O40" s="81"/>
      <c r="P40" s="59"/>
      <c r="Q40" s="56"/>
      <c r="R40" s="77"/>
    </row>
    <row r="41" spans="1:18">
      <c r="A41" s="51">
        <v>2020</v>
      </c>
      <c r="B41" s="51">
        <f t="shared" ref="B41" si="14">B$36+C41-H41</f>
        <v>12391500</v>
      </c>
      <c r="C41" s="51">
        <v>77700</v>
      </c>
      <c r="D41" s="51">
        <f t="shared" si="5"/>
        <v>1019286</v>
      </c>
      <c r="E41" s="58">
        <v>8.2256889999999999E-2</v>
      </c>
      <c r="F41" s="55">
        <f t="shared" ref="F41" si="15">E41-E$36</f>
        <v>-7.3904999483681011E-3</v>
      </c>
      <c r="G41" s="79">
        <f t="shared" ref="G41" si="16">D41-D$36</f>
        <v>-84614</v>
      </c>
      <c r="H41" s="51">
        <v>0</v>
      </c>
      <c r="I41" s="53">
        <f t="shared" si="10"/>
        <v>0</v>
      </c>
      <c r="J41" s="76">
        <f t="shared" si="6"/>
        <v>162314</v>
      </c>
      <c r="K41" s="69">
        <v>247.5</v>
      </c>
      <c r="L41" s="53">
        <f>K41/K$36-1</f>
        <v>-5.3175210405508766E-2</v>
      </c>
      <c r="M41" s="51">
        <v>11934</v>
      </c>
      <c r="N41" s="51" t="s">
        <v>297</v>
      </c>
      <c r="O41" s="81"/>
      <c r="P41" s="59"/>
      <c r="Q41" s="56"/>
      <c r="R41" s="77"/>
    </row>
    <row r="42" spans="1:18">
      <c r="A42" s="51">
        <v>2021</v>
      </c>
      <c r="B42" s="51">
        <f t="shared" ref="B42" si="17">B41+C42-H42</f>
        <v>12684000</v>
      </c>
      <c r="C42" s="51">
        <v>292500</v>
      </c>
      <c r="D42" s="51">
        <f t="shared" si="5"/>
        <v>967024</v>
      </c>
      <c r="E42" s="58">
        <v>7.6239680000000004E-2</v>
      </c>
      <c r="F42" s="55">
        <f t="shared" ref="F42" si="18">E42-E41</f>
        <v>-6.0172099999999951E-3</v>
      </c>
      <c r="G42" s="59">
        <f t="shared" ref="G42" si="19">D42-D41</f>
        <v>-52262</v>
      </c>
      <c r="H42" s="51">
        <v>0</v>
      </c>
      <c r="I42" s="53">
        <f t="shared" si="10"/>
        <v>0</v>
      </c>
      <c r="J42" s="76">
        <f t="shared" si="6"/>
        <v>344762</v>
      </c>
      <c r="K42" s="69">
        <v>245.4</v>
      </c>
      <c r="L42" s="53">
        <f>K42/K41-1</f>
        <v>-8.4848484848484285E-3</v>
      </c>
      <c r="M42" s="51">
        <v>11934</v>
      </c>
      <c r="N42" s="51" t="s">
        <v>297</v>
      </c>
      <c r="O42" s="81"/>
      <c r="P42" s="59"/>
      <c r="Q42" s="56"/>
      <c r="R42" s="77"/>
    </row>
    <row r="45" spans="1:18">
      <c r="A45" s="51" t="s">
        <v>375</v>
      </c>
    </row>
    <row r="46" spans="1:18">
      <c r="A46" s="51" t="s">
        <v>368</v>
      </c>
    </row>
    <row r="47" spans="1:18">
      <c r="A47" s="51" t="s">
        <v>369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47"/>
  <sheetViews>
    <sheetView workbookViewId="0"/>
  </sheetViews>
  <sheetFormatPr defaultRowHeight="15"/>
  <cols>
    <col min="1" max="1" width="9.140625" style="7"/>
    <col min="2" max="2" width="9.5703125" style="7" bestFit="1" customWidth="1"/>
    <col min="3" max="4" width="9.140625" style="7"/>
    <col min="5" max="6" width="10.5703125" style="7" customWidth="1"/>
    <col min="7" max="9" width="9.140625" style="7"/>
    <col min="10" max="10" width="9.140625" style="49"/>
    <col min="11" max="15" width="9.140625" style="7"/>
    <col min="16" max="17" width="9.140625" style="69"/>
    <col min="18" max="18" width="9.140625" style="71"/>
    <col min="19" max="19" width="9.140625" style="73"/>
    <col min="20" max="20" width="9" style="73" bestFit="1" customWidth="1"/>
    <col min="21" max="16384" width="9.140625" style="7"/>
  </cols>
  <sheetData>
    <row r="1" spans="1:22" ht="75">
      <c r="A1" s="8" t="s">
        <v>86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  <c r="H1" s="8" t="s">
        <v>304</v>
      </c>
      <c r="I1" s="8" t="s">
        <v>305</v>
      </c>
      <c r="J1" s="50" t="s">
        <v>306</v>
      </c>
      <c r="K1" s="8" t="s">
        <v>323</v>
      </c>
      <c r="L1" s="8" t="s">
        <v>324</v>
      </c>
      <c r="M1" s="8" t="s">
        <v>318</v>
      </c>
      <c r="N1" s="8" t="s">
        <v>480</v>
      </c>
      <c r="O1" s="8" t="s">
        <v>229</v>
      </c>
      <c r="P1" s="68" t="s">
        <v>374</v>
      </c>
      <c r="Q1" s="68" t="s">
        <v>300</v>
      </c>
      <c r="R1" s="70" t="s">
        <v>370</v>
      </c>
      <c r="S1" s="68" t="s">
        <v>371</v>
      </c>
      <c r="T1" s="68" t="s">
        <v>372</v>
      </c>
    </row>
    <row r="2" spans="1:22" s="8" customFormat="1">
      <c r="A2" s="7">
        <v>1985</v>
      </c>
      <c r="B2" s="7">
        <v>4375800</v>
      </c>
      <c r="C2" s="7">
        <v>308200</v>
      </c>
      <c r="D2" s="7">
        <v>484000</v>
      </c>
      <c r="E2" s="52">
        <v>0.11060834676027299</v>
      </c>
      <c r="F2" s="54"/>
      <c r="G2" s="7"/>
      <c r="H2" s="7"/>
      <c r="I2" s="52"/>
      <c r="J2" s="49">
        <v>385000</v>
      </c>
      <c r="K2" s="60">
        <v>43.4</v>
      </c>
      <c r="L2" s="52">
        <v>9.302325581395321E-3</v>
      </c>
      <c r="M2" s="61">
        <v>15385</v>
      </c>
      <c r="N2" s="52">
        <v>7.5703146867454104E-3</v>
      </c>
      <c r="O2" s="52">
        <v>3.1824584110548552E-2</v>
      </c>
      <c r="P2" s="82"/>
      <c r="Q2" s="82"/>
      <c r="R2" s="71"/>
      <c r="S2" s="69"/>
      <c r="T2" s="69"/>
      <c r="V2" s="7"/>
    </row>
    <row r="3" spans="1:22">
      <c r="A3" s="7">
        <v>1986</v>
      </c>
      <c r="B3" s="7">
        <v>4414200</v>
      </c>
      <c r="C3" s="7">
        <v>46100</v>
      </c>
      <c r="D3" s="7">
        <v>266400</v>
      </c>
      <c r="E3" s="52">
        <v>6.0350686311721802E-2</v>
      </c>
      <c r="F3" s="54">
        <v>-5.0257660448551192E-2</v>
      </c>
      <c r="G3" s="7">
        <v>-217600</v>
      </c>
      <c r="H3" s="7">
        <v>7700</v>
      </c>
      <c r="I3" s="52">
        <v>1.7443704408499842E-3</v>
      </c>
      <c r="J3" s="49">
        <v>256000</v>
      </c>
      <c r="K3" s="60">
        <v>51.2</v>
      </c>
      <c r="L3" s="52">
        <v>0.17972350230414746</v>
      </c>
      <c r="M3" s="61">
        <v>16250.25</v>
      </c>
      <c r="N3" s="52">
        <v>0.110560916364193</v>
      </c>
      <c r="O3" s="52">
        <v>2.8188317220431899E-2</v>
      </c>
      <c r="P3" s="82"/>
      <c r="Q3" s="81"/>
      <c r="R3" s="72"/>
      <c r="S3" s="80"/>
      <c r="T3" s="81"/>
    </row>
    <row r="4" spans="1:22">
      <c r="A4" s="7">
        <v>1987</v>
      </c>
      <c r="B4" s="7">
        <v>4420400</v>
      </c>
      <c r="C4" s="7">
        <v>247300</v>
      </c>
      <c r="D4" s="7">
        <v>241100</v>
      </c>
      <c r="E4" s="52">
        <v>5.4542575031518901E-2</v>
      </c>
      <c r="F4" s="54">
        <v>-5.8081112802029003E-3</v>
      </c>
      <c r="G4" s="7">
        <v>-25300</v>
      </c>
      <c r="H4" s="7">
        <v>3600</v>
      </c>
      <c r="I4" s="52">
        <v>8.1440593611437876E-4</v>
      </c>
      <c r="J4" s="49">
        <v>269000</v>
      </c>
      <c r="K4" s="60">
        <v>65.400000000000006</v>
      </c>
      <c r="L4" s="52">
        <v>0.27734375</v>
      </c>
      <c r="M4" s="61">
        <v>22160</v>
      </c>
      <c r="N4" s="52">
        <v>0.13398511707782701</v>
      </c>
      <c r="O4" s="52">
        <v>1.7374092808445131E-2</v>
      </c>
      <c r="P4" s="82">
        <v>4.6516630000000003E-2</v>
      </c>
      <c r="Q4" s="81">
        <f t="shared" ref="Q4:Q36" si="0">ROUND(B4*P4,0)</f>
        <v>205622</v>
      </c>
      <c r="R4" s="72">
        <f t="shared" ref="R4:R36" si="1">Q4-D3</f>
        <v>-60778</v>
      </c>
      <c r="S4" s="80">
        <f t="shared" ref="S4:S36" si="2">C4-R4-0</f>
        <v>308078</v>
      </c>
      <c r="T4" s="81">
        <f t="shared" ref="T4:T36" si="3">ABS(J4-S4)</f>
        <v>39078</v>
      </c>
    </row>
    <row r="5" spans="1:22">
      <c r="A5" s="7">
        <v>1988</v>
      </c>
      <c r="B5" s="7">
        <v>4657400</v>
      </c>
      <c r="C5" s="7">
        <v>247100</v>
      </c>
      <c r="D5" s="7">
        <v>123500</v>
      </c>
      <c r="E5" s="52">
        <v>2.6516940444707902E-2</v>
      </c>
      <c r="F5" s="54">
        <v>-2.8025634586811E-2</v>
      </c>
      <c r="G5" s="7">
        <v>-117600</v>
      </c>
      <c r="H5" s="7">
        <v>10700</v>
      </c>
      <c r="I5" s="52">
        <v>2.297419160905226E-3</v>
      </c>
      <c r="J5" s="49">
        <v>354000</v>
      </c>
      <c r="K5" s="60">
        <v>83.1</v>
      </c>
      <c r="L5" s="52">
        <v>0.27064220183486221</v>
      </c>
      <c r="M5" s="61">
        <v>30121.25</v>
      </c>
      <c r="N5" s="52">
        <v>8.5115648806095096E-2</v>
      </c>
      <c r="O5" s="52">
        <v>1.3645576950919357E-2</v>
      </c>
      <c r="P5" s="82">
        <v>5.429283E-2</v>
      </c>
      <c r="Q5" s="81">
        <f t="shared" si="0"/>
        <v>252863</v>
      </c>
      <c r="R5" s="72">
        <f t="shared" si="1"/>
        <v>11763</v>
      </c>
      <c r="S5" s="80">
        <f t="shared" si="2"/>
        <v>235337</v>
      </c>
      <c r="T5" s="81">
        <f t="shared" si="3"/>
        <v>118663</v>
      </c>
    </row>
    <row r="6" spans="1:22">
      <c r="A6" s="7">
        <v>1989</v>
      </c>
      <c r="B6" s="7">
        <v>4896800</v>
      </c>
      <c r="C6" s="7">
        <v>269200</v>
      </c>
      <c r="D6" s="7">
        <v>261100</v>
      </c>
      <c r="E6" s="52">
        <v>5.3320534527301802E-2</v>
      </c>
      <c r="F6" s="54">
        <v>2.68035940825939E-2</v>
      </c>
      <c r="G6" s="7">
        <v>137600</v>
      </c>
      <c r="H6" s="7">
        <v>29600</v>
      </c>
      <c r="I6" s="52">
        <v>6.044763927462833E-3</v>
      </c>
      <c r="J6" s="49">
        <v>102000</v>
      </c>
      <c r="K6" s="60">
        <v>136.4</v>
      </c>
      <c r="L6" s="52">
        <v>0.64139590854392314</v>
      </c>
      <c r="M6" s="61">
        <v>26454.25</v>
      </c>
      <c r="N6" s="52">
        <v>2.2769404575228702E-2</v>
      </c>
      <c r="O6" s="52">
        <v>1.0789014821272884E-2</v>
      </c>
      <c r="P6" s="82">
        <v>3.0688440000000001E-2</v>
      </c>
      <c r="Q6" s="81">
        <f t="shared" si="0"/>
        <v>150275</v>
      </c>
      <c r="R6" s="72">
        <f t="shared" si="1"/>
        <v>26775</v>
      </c>
      <c r="S6" s="80">
        <f t="shared" si="2"/>
        <v>242425</v>
      </c>
      <c r="T6" s="81">
        <f t="shared" si="3"/>
        <v>140425</v>
      </c>
    </row>
    <row r="7" spans="1:22">
      <c r="A7" s="7">
        <v>1990</v>
      </c>
      <c r="B7" s="7">
        <v>5078700</v>
      </c>
      <c r="C7" s="7">
        <v>200300</v>
      </c>
      <c r="D7" s="7">
        <v>308400</v>
      </c>
      <c r="E7" s="52">
        <v>6.0724202543497099E-2</v>
      </c>
      <c r="F7" s="54">
        <v>7.4036680161952972E-3</v>
      </c>
      <c r="G7" s="7">
        <v>47300</v>
      </c>
      <c r="H7" s="7">
        <v>18000</v>
      </c>
      <c r="I7" s="52">
        <v>3.5442140705298601E-3</v>
      </c>
      <c r="J7" s="49">
        <v>135000</v>
      </c>
      <c r="K7" s="60">
        <v>137.30000000000001</v>
      </c>
      <c r="L7" s="52">
        <v>6.5982404692082053E-3</v>
      </c>
      <c r="M7" s="61">
        <v>25088.75</v>
      </c>
      <c r="N7" s="52">
        <v>3.8305416703224203E-2</v>
      </c>
      <c r="O7" s="52">
        <v>1.3318292638550272E-2</v>
      </c>
      <c r="P7" s="82">
        <v>9.2799129999999994E-2</v>
      </c>
      <c r="Q7" s="81">
        <f t="shared" si="0"/>
        <v>471299</v>
      </c>
      <c r="R7" s="72">
        <f t="shared" si="1"/>
        <v>210199</v>
      </c>
      <c r="S7" s="80">
        <f t="shared" si="2"/>
        <v>-9899</v>
      </c>
      <c r="T7" s="81">
        <f t="shared" si="3"/>
        <v>144899</v>
      </c>
    </row>
    <row r="8" spans="1:22">
      <c r="A8" s="7">
        <v>1991</v>
      </c>
      <c r="B8" s="7">
        <v>5522100</v>
      </c>
      <c r="C8" s="7">
        <v>458700</v>
      </c>
      <c r="D8" s="7">
        <v>505400</v>
      </c>
      <c r="E8" s="52">
        <v>9.1523155570030199E-2</v>
      </c>
      <c r="F8" s="54">
        <v>3.0798953026533099E-2</v>
      </c>
      <c r="G8" s="7">
        <v>197000</v>
      </c>
      <c r="H8" s="7">
        <v>22700</v>
      </c>
      <c r="I8" s="52">
        <v>4.1107549664077068E-3</v>
      </c>
      <c r="J8" s="49">
        <v>239000</v>
      </c>
      <c r="K8" s="60">
        <v>129.6</v>
      </c>
      <c r="L8" s="52">
        <v>-5.6081573197378165E-2</v>
      </c>
      <c r="M8" s="61">
        <v>38725.5</v>
      </c>
      <c r="N8" s="52">
        <v>5.7019550353288699E-2</v>
      </c>
      <c r="O8" s="52">
        <v>1.7973681395100031E-2</v>
      </c>
      <c r="P8" s="82">
        <v>9.238296E-2</v>
      </c>
      <c r="Q8" s="81">
        <f t="shared" si="0"/>
        <v>510148</v>
      </c>
      <c r="R8" s="72">
        <f t="shared" si="1"/>
        <v>201748</v>
      </c>
      <c r="S8" s="80">
        <f t="shared" si="2"/>
        <v>256952</v>
      </c>
      <c r="T8" s="81">
        <f t="shared" si="3"/>
        <v>17952</v>
      </c>
    </row>
    <row r="9" spans="1:22">
      <c r="A9" s="7">
        <v>1992</v>
      </c>
      <c r="B9" s="7">
        <v>6099100</v>
      </c>
      <c r="C9" s="7">
        <v>564600</v>
      </c>
      <c r="D9" s="7">
        <v>588700</v>
      </c>
      <c r="E9" s="52">
        <v>9.6522435545921298E-2</v>
      </c>
      <c r="F9" s="54">
        <v>4.9992799758910994E-3</v>
      </c>
      <c r="G9" s="7">
        <v>83300</v>
      </c>
      <c r="H9" s="7">
        <v>7300</v>
      </c>
      <c r="I9" s="52">
        <v>1.1968979029692906E-3</v>
      </c>
      <c r="J9" s="49">
        <v>474000</v>
      </c>
      <c r="K9" s="60">
        <v>136.80000000000001</v>
      </c>
      <c r="L9" s="52">
        <v>5.555555555555558E-2</v>
      </c>
      <c r="M9" s="61">
        <v>53785.75</v>
      </c>
      <c r="N9" s="52">
        <v>6.2349013984203297E-2</v>
      </c>
      <c r="O9" s="52">
        <v>1.9589585646241449E-2</v>
      </c>
      <c r="P9" s="82">
        <v>7.5817999999999997E-2</v>
      </c>
      <c r="Q9" s="81">
        <f t="shared" si="0"/>
        <v>462422</v>
      </c>
      <c r="R9" s="72">
        <f t="shared" si="1"/>
        <v>-42978</v>
      </c>
      <c r="S9" s="80">
        <f t="shared" si="2"/>
        <v>607578</v>
      </c>
      <c r="T9" s="81">
        <f t="shared" si="3"/>
        <v>133578</v>
      </c>
    </row>
    <row r="10" spans="1:22">
      <c r="A10" s="7">
        <v>1993</v>
      </c>
      <c r="B10" s="7">
        <v>6436100</v>
      </c>
      <c r="C10" s="7">
        <v>412800</v>
      </c>
      <c r="D10" s="7">
        <v>428900</v>
      </c>
      <c r="E10" s="52">
        <v>6.6639736294746399E-2</v>
      </c>
      <c r="F10" s="54">
        <v>-2.9882699251174899E-2</v>
      </c>
      <c r="G10" s="7">
        <v>-159800</v>
      </c>
      <c r="H10" s="7">
        <v>35400</v>
      </c>
      <c r="I10" s="52">
        <v>5.5002252917139265E-3</v>
      </c>
      <c r="J10" s="49">
        <v>537200</v>
      </c>
      <c r="K10" s="60">
        <v>149.9</v>
      </c>
      <c r="L10" s="52">
        <v>9.5760233918128712E-2</v>
      </c>
      <c r="M10" s="61">
        <v>56075.5</v>
      </c>
      <c r="N10" s="52">
        <v>6.2012024223804502E-2</v>
      </c>
      <c r="O10" s="52">
        <v>1.9710124632404423E-2</v>
      </c>
      <c r="P10" s="82">
        <v>7.1158650000000004E-2</v>
      </c>
      <c r="Q10" s="81">
        <f t="shared" si="0"/>
        <v>457984</v>
      </c>
      <c r="R10" s="72">
        <f t="shared" si="1"/>
        <v>-130716</v>
      </c>
      <c r="S10" s="80">
        <f t="shared" si="2"/>
        <v>543516</v>
      </c>
      <c r="T10" s="81">
        <f t="shared" si="3"/>
        <v>6316</v>
      </c>
    </row>
    <row r="11" spans="1:22">
      <c r="A11" s="7">
        <v>1994</v>
      </c>
      <c r="B11" s="7">
        <v>6861200</v>
      </c>
      <c r="C11" s="7">
        <v>501800</v>
      </c>
      <c r="D11" s="7">
        <v>673300</v>
      </c>
      <c r="E11" s="52">
        <v>9.8131522536277799E-2</v>
      </c>
      <c r="F11" s="54">
        <v>3.14917862415314E-2</v>
      </c>
      <c r="G11" s="7">
        <v>244400</v>
      </c>
      <c r="H11" s="7">
        <v>30400</v>
      </c>
      <c r="I11" s="52">
        <v>4.4307118288346064E-3</v>
      </c>
      <c r="J11" s="49">
        <v>227000</v>
      </c>
      <c r="K11" s="60">
        <v>181.8</v>
      </c>
      <c r="L11" s="52">
        <v>0.21280853902601748</v>
      </c>
      <c r="M11" s="61">
        <v>35609</v>
      </c>
      <c r="N11" s="52">
        <v>6.0360271483659703E-2</v>
      </c>
      <c r="O11" s="52">
        <v>1.918743598497781E-2</v>
      </c>
      <c r="P11" s="82">
        <v>6.5782300000000002E-2</v>
      </c>
      <c r="Q11" s="81">
        <f t="shared" si="0"/>
        <v>451346</v>
      </c>
      <c r="R11" s="72">
        <f t="shared" si="1"/>
        <v>22446</v>
      </c>
      <c r="S11" s="80">
        <f t="shared" si="2"/>
        <v>479354</v>
      </c>
      <c r="T11" s="81">
        <f t="shared" si="3"/>
        <v>252354</v>
      </c>
    </row>
    <row r="12" spans="1:22">
      <c r="A12" s="7">
        <v>1995</v>
      </c>
      <c r="B12" s="7">
        <v>7188600</v>
      </c>
      <c r="C12" s="7">
        <v>354500</v>
      </c>
      <c r="D12" s="7">
        <v>676800</v>
      </c>
      <c r="E12" s="52">
        <v>9.4149067997932406E-2</v>
      </c>
      <c r="F12" s="54">
        <v>-3.9824545383453924E-3</v>
      </c>
      <c r="G12" s="7">
        <v>3500</v>
      </c>
      <c r="H12" s="7">
        <v>12600</v>
      </c>
      <c r="I12" s="52">
        <v>1.7527752274434521E-3</v>
      </c>
      <c r="J12" s="49">
        <v>338400</v>
      </c>
      <c r="K12" s="60">
        <v>178.6</v>
      </c>
      <c r="L12" s="52">
        <v>-1.7601760176017667E-2</v>
      </c>
      <c r="M12" s="61">
        <v>19573.75</v>
      </c>
      <c r="N12" s="52">
        <v>2.3738287389278401E-2</v>
      </c>
      <c r="O12" s="52">
        <v>3.1859232845669341E-2</v>
      </c>
      <c r="P12" s="82">
        <v>0.10635994999999999</v>
      </c>
      <c r="Q12" s="81">
        <f t="shared" si="0"/>
        <v>764579</v>
      </c>
      <c r="R12" s="72">
        <f t="shared" si="1"/>
        <v>91279</v>
      </c>
      <c r="S12" s="80">
        <f t="shared" si="2"/>
        <v>263221</v>
      </c>
      <c r="T12" s="81">
        <f t="shared" si="3"/>
        <v>75179</v>
      </c>
    </row>
    <row r="13" spans="1:22">
      <c r="A13" s="7">
        <v>1996</v>
      </c>
      <c r="B13" s="7">
        <v>7387600</v>
      </c>
      <c r="C13" s="7">
        <v>268700</v>
      </c>
      <c r="D13" s="7">
        <v>824000</v>
      </c>
      <c r="E13" s="52">
        <v>0.111538253724575</v>
      </c>
      <c r="F13" s="54">
        <v>1.7389185726642595E-2</v>
      </c>
      <c r="G13" s="7">
        <v>147200</v>
      </c>
      <c r="H13" s="7">
        <v>-34900</v>
      </c>
      <c r="I13" s="52">
        <v>-4.7241323298500186E-3</v>
      </c>
      <c r="J13" s="49">
        <v>156400</v>
      </c>
      <c r="K13" s="60">
        <v>152.30000000000001</v>
      </c>
      <c r="L13" s="52">
        <v>-0.1472564389697647</v>
      </c>
      <c r="M13" s="61">
        <v>13523.75</v>
      </c>
      <c r="N13" s="52">
        <v>4.2585380375385298E-2</v>
      </c>
      <c r="O13" s="52">
        <v>2.7651227537332321E-2</v>
      </c>
      <c r="P13" s="82">
        <v>0.11577755000000001</v>
      </c>
      <c r="Q13" s="81">
        <f t="shared" si="0"/>
        <v>855318</v>
      </c>
      <c r="R13" s="72">
        <f t="shared" si="1"/>
        <v>178518</v>
      </c>
      <c r="S13" s="80">
        <f t="shared" si="2"/>
        <v>90182</v>
      </c>
      <c r="T13" s="81">
        <f t="shared" si="3"/>
        <v>66218</v>
      </c>
    </row>
    <row r="14" spans="1:22">
      <c r="A14" s="7">
        <v>1997</v>
      </c>
      <c r="B14" s="7">
        <v>7882100</v>
      </c>
      <c r="C14" s="7">
        <v>456100</v>
      </c>
      <c r="D14" s="7">
        <v>905100</v>
      </c>
      <c r="E14" s="52">
        <v>0.114829801023006</v>
      </c>
      <c r="F14" s="54">
        <v>3.291547298430994E-3</v>
      </c>
      <c r="G14" s="7">
        <v>81100</v>
      </c>
      <c r="H14" s="7">
        <v>61200</v>
      </c>
      <c r="I14" s="52">
        <v>7.7644282615039143E-3</v>
      </c>
      <c r="J14" s="49">
        <v>313800</v>
      </c>
      <c r="K14" s="60">
        <v>156.80000000000001</v>
      </c>
      <c r="L14" s="52">
        <v>2.9546946815495634E-2</v>
      </c>
      <c r="M14" s="61">
        <v>-10229.25</v>
      </c>
      <c r="N14" s="52">
        <v>5.09975366294384E-2</v>
      </c>
      <c r="O14" s="52">
        <v>2.2010634351428218E-2</v>
      </c>
      <c r="P14" s="82">
        <v>0.10142656</v>
      </c>
      <c r="Q14" s="81">
        <f t="shared" si="0"/>
        <v>799454</v>
      </c>
      <c r="R14" s="72">
        <f t="shared" si="1"/>
        <v>-24546</v>
      </c>
      <c r="S14" s="80">
        <f t="shared" si="2"/>
        <v>480646</v>
      </c>
      <c r="T14" s="81">
        <f t="shared" si="3"/>
        <v>166846</v>
      </c>
    </row>
    <row r="15" spans="1:22">
      <c r="A15" s="7">
        <v>1998</v>
      </c>
      <c r="B15" s="7">
        <v>8634100</v>
      </c>
      <c r="C15" s="7">
        <v>736700</v>
      </c>
      <c r="D15" s="7">
        <v>1373200</v>
      </c>
      <c r="E15" s="52">
        <v>0.159043788909912</v>
      </c>
      <c r="F15" s="54">
        <v>4.4213987886906003E-2</v>
      </c>
      <c r="G15" s="7">
        <v>468100</v>
      </c>
      <c r="H15" s="7">
        <v>14500</v>
      </c>
      <c r="I15" s="52">
        <v>1.6793875447354096E-3</v>
      </c>
      <c r="J15" s="49">
        <v>254100</v>
      </c>
      <c r="K15" s="60">
        <v>135.9</v>
      </c>
      <c r="L15" s="52">
        <v>-0.13329081632653061</v>
      </c>
      <c r="M15" s="61">
        <v>-266.5</v>
      </c>
      <c r="N15" s="52">
        <v>-5.8826565742492697E-2</v>
      </c>
      <c r="O15" s="52">
        <v>4.7037636213790784E-2</v>
      </c>
      <c r="P15" s="82">
        <v>0.14747183999999999</v>
      </c>
      <c r="Q15" s="81">
        <f t="shared" si="0"/>
        <v>1273287</v>
      </c>
      <c r="R15" s="72">
        <f t="shared" si="1"/>
        <v>368187</v>
      </c>
      <c r="S15" s="80">
        <f t="shared" si="2"/>
        <v>368513</v>
      </c>
      <c r="T15" s="81">
        <f t="shared" si="3"/>
        <v>114413</v>
      </c>
    </row>
    <row r="16" spans="1:22">
      <c r="A16" s="7">
        <v>1999</v>
      </c>
      <c r="B16" s="7">
        <v>8988200</v>
      </c>
      <c r="C16" s="7">
        <v>427000</v>
      </c>
      <c r="D16" s="7">
        <v>1257200</v>
      </c>
      <c r="E16" s="52">
        <v>0.13987228274345401</v>
      </c>
      <c r="F16" s="54">
        <v>-1.9171506166457991E-2</v>
      </c>
      <c r="G16" s="7">
        <v>-116000</v>
      </c>
      <c r="H16" s="7">
        <v>41800</v>
      </c>
      <c r="I16" s="52">
        <v>4.6505418214992994E-3</v>
      </c>
      <c r="J16" s="49">
        <v>501200</v>
      </c>
      <c r="K16" s="60">
        <v>100</v>
      </c>
      <c r="L16" s="52">
        <v>-0.26416482707873434</v>
      </c>
      <c r="M16" s="61">
        <v>19598.75</v>
      </c>
      <c r="N16" s="52">
        <v>2.50670779496431E-2</v>
      </c>
      <c r="O16" s="52">
        <v>6.2507531027834684E-2</v>
      </c>
      <c r="P16" s="82">
        <v>0.14127401000000001</v>
      </c>
      <c r="Q16" s="81">
        <f t="shared" si="0"/>
        <v>1269799</v>
      </c>
      <c r="R16" s="72">
        <f t="shared" si="1"/>
        <v>-103401</v>
      </c>
      <c r="S16" s="80">
        <f t="shared" si="2"/>
        <v>530401</v>
      </c>
      <c r="T16" s="81">
        <f t="shared" si="3"/>
        <v>29201</v>
      </c>
    </row>
    <row r="17" spans="1:20">
      <c r="A17" s="7">
        <v>2000</v>
      </c>
      <c r="B17" s="7">
        <v>9075400</v>
      </c>
      <c r="C17" s="7">
        <v>95600</v>
      </c>
      <c r="D17" s="7">
        <v>928400</v>
      </c>
      <c r="E17" s="52">
        <v>0.102298520505428</v>
      </c>
      <c r="F17" s="54">
        <v>-3.7573762238026012E-2</v>
      </c>
      <c r="G17" s="7">
        <v>-328800</v>
      </c>
      <c r="H17" s="7">
        <v>600</v>
      </c>
      <c r="I17" s="52">
        <v>6.6112788417039466E-5</v>
      </c>
      <c r="J17" s="49">
        <v>423800</v>
      </c>
      <c r="K17" s="60">
        <v>98.5</v>
      </c>
      <c r="L17" s="52">
        <v>-1.5000000000000013E-2</v>
      </c>
      <c r="M17" s="61">
        <v>16062</v>
      </c>
      <c r="N17" s="52">
        <v>7.6635748147964505E-2</v>
      </c>
      <c r="O17" s="52">
        <v>4.9463576551478872E-2</v>
      </c>
      <c r="P17" s="82">
        <v>0.1013836</v>
      </c>
      <c r="Q17" s="81">
        <f t="shared" si="0"/>
        <v>920097</v>
      </c>
      <c r="R17" s="72">
        <f t="shared" si="1"/>
        <v>-337103</v>
      </c>
      <c r="S17" s="80">
        <f t="shared" si="2"/>
        <v>432703</v>
      </c>
      <c r="T17" s="81">
        <f t="shared" si="3"/>
        <v>8903</v>
      </c>
    </row>
    <row r="18" spans="1:20">
      <c r="A18" s="7">
        <v>2001</v>
      </c>
      <c r="B18" s="7">
        <v>9161700</v>
      </c>
      <c r="C18" s="7">
        <v>76200</v>
      </c>
      <c r="D18" s="7">
        <v>1012500</v>
      </c>
      <c r="E18" s="52">
        <v>0.11051442474126801</v>
      </c>
      <c r="F18" s="54">
        <v>8.2159042358400103E-3</v>
      </c>
      <c r="G18" s="7">
        <v>84100</v>
      </c>
      <c r="H18" s="7">
        <v>-10700</v>
      </c>
      <c r="I18" s="52">
        <v>-1.1679055197179563E-3</v>
      </c>
      <c r="J18" s="49">
        <v>2800</v>
      </c>
      <c r="K18" s="60">
        <v>101</v>
      </c>
      <c r="L18" s="52">
        <v>2.5380710659898442E-2</v>
      </c>
      <c r="M18" s="61">
        <v>102.75</v>
      </c>
      <c r="N18" s="52">
        <v>5.60824479907751E-3</v>
      </c>
      <c r="O18" s="52">
        <v>5.0856359233215652E-2</v>
      </c>
      <c r="P18" s="82">
        <v>0.11834343</v>
      </c>
      <c r="Q18" s="81">
        <f t="shared" si="0"/>
        <v>1084227</v>
      </c>
      <c r="R18" s="72">
        <f t="shared" si="1"/>
        <v>155827</v>
      </c>
      <c r="S18" s="80">
        <f t="shared" si="2"/>
        <v>-79627</v>
      </c>
      <c r="T18" s="81">
        <f t="shared" si="3"/>
        <v>82427</v>
      </c>
    </row>
    <row r="19" spans="1:20">
      <c r="A19" s="7">
        <v>2002</v>
      </c>
      <c r="B19" s="7">
        <v>9286500</v>
      </c>
      <c r="C19" s="7">
        <v>165600</v>
      </c>
      <c r="D19" s="7">
        <v>1174500</v>
      </c>
      <c r="E19" s="52">
        <v>0.126473918557167</v>
      </c>
      <c r="F19" s="54">
        <v>1.5959493815898992E-2</v>
      </c>
      <c r="G19" s="7">
        <v>162000</v>
      </c>
      <c r="H19" s="7">
        <v>3400</v>
      </c>
      <c r="I19" s="52">
        <v>3.6612286652667851E-4</v>
      </c>
      <c r="J19" s="49">
        <v>200</v>
      </c>
      <c r="K19" s="60">
        <v>85.4</v>
      </c>
      <c r="L19" s="52">
        <v>-0.15445544554455437</v>
      </c>
      <c r="M19" s="61">
        <v>-3930.75</v>
      </c>
      <c r="N19" s="52">
        <v>1.6567399725318E-2</v>
      </c>
      <c r="O19" s="52">
        <v>7.3201635662039966E-2</v>
      </c>
      <c r="P19" s="82">
        <v>0.14284453</v>
      </c>
      <c r="Q19" s="81">
        <f t="shared" si="0"/>
        <v>1326526</v>
      </c>
      <c r="R19" s="72">
        <f t="shared" si="1"/>
        <v>314026</v>
      </c>
      <c r="S19" s="80">
        <f t="shared" si="2"/>
        <v>-148426</v>
      </c>
      <c r="T19" s="81">
        <f t="shared" si="3"/>
        <v>148626</v>
      </c>
    </row>
    <row r="20" spans="1:20">
      <c r="A20" s="7">
        <v>2003</v>
      </c>
      <c r="B20" s="7">
        <v>9539200</v>
      </c>
      <c r="C20" s="7">
        <v>298800</v>
      </c>
      <c r="D20" s="7">
        <v>1333800</v>
      </c>
      <c r="E20" s="52">
        <v>0.13982304930687001</v>
      </c>
      <c r="F20" s="54">
        <v>1.3349130749703009E-2</v>
      </c>
      <c r="G20" s="7">
        <v>159300</v>
      </c>
      <c r="H20" s="7">
        <v>22000</v>
      </c>
      <c r="I20" s="52">
        <v>2.3062730627306273E-3</v>
      </c>
      <c r="J20" s="49">
        <v>117500</v>
      </c>
      <c r="K20" s="60">
        <v>74.599999999999994</v>
      </c>
      <c r="L20" s="52">
        <v>-0.12646370023419218</v>
      </c>
      <c r="M20" s="61">
        <v>-3446.75</v>
      </c>
      <c r="N20" s="52">
        <v>3.0562883242964699E-2</v>
      </c>
      <c r="O20" s="52">
        <v>7.9404466501240681E-2</v>
      </c>
      <c r="P20" s="82">
        <v>0.13884609000000001</v>
      </c>
      <c r="Q20" s="81">
        <f t="shared" si="0"/>
        <v>1324481</v>
      </c>
      <c r="R20" s="72">
        <f t="shared" si="1"/>
        <v>149981</v>
      </c>
      <c r="S20" s="80">
        <f t="shared" si="2"/>
        <v>148819</v>
      </c>
      <c r="T20" s="81">
        <f t="shared" si="3"/>
        <v>31319</v>
      </c>
    </row>
    <row r="21" spans="1:20">
      <c r="A21" s="7">
        <v>2004</v>
      </c>
      <c r="B21" s="7">
        <v>9794900</v>
      </c>
      <c r="C21" s="7">
        <v>279500</v>
      </c>
      <c r="D21" s="7">
        <v>1239900</v>
      </c>
      <c r="E21" s="52">
        <v>0.12658628821373</v>
      </c>
      <c r="F21" s="54">
        <v>-1.3236761093140009E-2</v>
      </c>
      <c r="G21" s="7">
        <v>-93900</v>
      </c>
      <c r="H21" s="7">
        <v>0</v>
      </c>
      <c r="I21" s="52">
        <v>0</v>
      </c>
      <c r="J21" s="49">
        <v>373400</v>
      </c>
      <c r="K21" s="60">
        <v>78.099999999999994</v>
      </c>
      <c r="L21" s="52">
        <v>4.6916890080428875E-2</v>
      </c>
      <c r="M21" s="61">
        <v>17564.25</v>
      </c>
      <c r="N21" s="52">
        <v>8.6999729275703402E-2</v>
      </c>
      <c r="O21" s="52">
        <v>6.8093828285128666E-2</v>
      </c>
      <c r="P21" s="82">
        <v>9.8595279999999993E-2</v>
      </c>
      <c r="Q21" s="81">
        <f t="shared" si="0"/>
        <v>965731</v>
      </c>
      <c r="R21" s="72">
        <f t="shared" si="1"/>
        <v>-368069</v>
      </c>
      <c r="S21" s="80">
        <f t="shared" si="2"/>
        <v>647569</v>
      </c>
      <c r="T21" s="81">
        <f t="shared" si="3"/>
        <v>274169</v>
      </c>
    </row>
    <row r="22" spans="1:20">
      <c r="A22" s="7">
        <v>2005</v>
      </c>
      <c r="B22" s="7">
        <v>9769700</v>
      </c>
      <c r="C22" s="7">
        <v>34100</v>
      </c>
      <c r="D22" s="7">
        <v>853800</v>
      </c>
      <c r="E22" s="52">
        <v>8.7392650544643402E-2</v>
      </c>
      <c r="F22" s="54">
        <v>-3.9193637669086595E-2</v>
      </c>
      <c r="G22" s="7">
        <v>-386100</v>
      </c>
      <c r="H22" s="7">
        <v>0</v>
      </c>
      <c r="I22" s="52">
        <v>0</v>
      </c>
      <c r="J22" s="49">
        <v>420200</v>
      </c>
      <c r="K22" s="60">
        <v>96.4</v>
      </c>
      <c r="L22" s="52">
        <v>0.23431498079385427</v>
      </c>
      <c r="M22" s="61">
        <v>28855.5</v>
      </c>
      <c r="N22" s="52">
        <v>7.3882356286048903E-2</v>
      </c>
      <c r="O22" s="52">
        <v>5.5910814328560918E-2</v>
      </c>
      <c r="P22" s="82">
        <v>7.4974680000000002E-2</v>
      </c>
      <c r="Q22" s="81">
        <f t="shared" si="0"/>
        <v>732480</v>
      </c>
      <c r="R22" s="72">
        <f t="shared" si="1"/>
        <v>-507420</v>
      </c>
      <c r="S22" s="80">
        <f t="shared" si="2"/>
        <v>541520</v>
      </c>
      <c r="T22" s="81">
        <f t="shared" si="3"/>
        <v>121320</v>
      </c>
    </row>
    <row r="23" spans="1:20">
      <c r="A23" s="7">
        <v>2006</v>
      </c>
      <c r="B23" s="7">
        <v>9812800</v>
      </c>
      <c r="C23" s="7">
        <v>108200</v>
      </c>
      <c r="D23" s="7">
        <v>752800</v>
      </c>
      <c r="E23" s="52">
        <v>7.6716125011444106E-2</v>
      </c>
      <c r="F23" s="54">
        <v>-1.0676525533199296E-2</v>
      </c>
      <c r="G23" s="7">
        <v>-101000</v>
      </c>
      <c r="H23" s="7">
        <v>42100</v>
      </c>
      <c r="I23" s="52">
        <v>4.2903146910158157E-3</v>
      </c>
      <c r="J23" s="49">
        <v>167100</v>
      </c>
      <c r="K23" s="60">
        <v>117.4</v>
      </c>
      <c r="L23" s="52">
        <v>0.21784232365145217</v>
      </c>
      <c r="M23" s="61">
        <v>44510.5</v>
      </c>
      <c r="N23" s="52">
        <v>7.0326618850231198E-2</v>
      </c>
      <c r="O23" s="52">
        <v>4.7903018086119041E-2</v>
      </c>
      <c r="P23" s="82">
        <v>6.9941890000000007E-2</v>
      </c>
      <c r="Q23" s="81">
        <f t="shared" si="0"/>
        <v>686326</v>
      </c>
      <c r="R23" s="72">
        <f t="shared" si="1"/>
        <v>-167474</v>
      </c>
      <c r="S23" s="80">
        <f t="shared" si="2"/>
        <v>275674</v>
      </c>
      <c r="T23" s="81">
        <f t="shared" si="3"/>
        <v>108574</v>
      </c>
    </row>
    <row r="24" spans="1:20">
      <c r="A24" s="7">
        <v>2007</v>
      </c>
      <c r="B24" s="7">
        <v>10106700</v>
      </c>
      <c r="C24" s="7">
        <v>320000</v>
      </c>
      <c r="D24" s="7">
        <v>901100</v>
      </c>
      <c r="E24" s="52">
        <v>8.9158676564693506E-2</v>
      </c>
      <c r="F24" s="54">
        <v>1.2442551553249401E-2</v>
      </c>
      <c r="G24" s="7">
        <v>148300</v>
      </c>
      <c r="H24" s="7">
        <v>2000</v>
      </c>
      <c r="I24" s="52">
        <v>1.9788852939139383E-4</v>
      </c>
      <c r="J24" s="49">
        <v>169700</v>
      </c>
      <c r="K24" s="60">
        <v>131.9</v>
      </c>
      <c r="L24" s="52">
        <v>0.12350936967632031</v>
      </c>
      <c r="M24" s="61">
        <v>58925.25</v>
      </c>
      <c r="N24" s="52">
        <v>6.4648501574993106E-2</v>
      </c>
      <c r="O24" s="52">
        <v>4.0112635618253595E-2</v>
      </c>
      <c r="P24" s="82">
        <v>7.3714909999999995E-2</v>
      </c>
      <c r="Q24" s="81">
        <f t="shared" si="0"/>
        <v>745014</v>
      </c>
      <c r="R24" s="72">
        <f t="shared" si="1"/>
        <v>-7786</v>
      </c>
      <c r="S24" s="80">
        <f t="shared" si="2"/>
        <v>327786</v>
      </c>
      <c r="T24" s="81">
        <f t="shared" si="3"/>
        <v>158086</v>
      </c>
    </row>
    <row r="25" spans="1:20">
      <c r="A25" s="7">
        <v>2008</v>
      </c>
      <c r="B25" s="7">
        <v>10392300</v>
      </c>
      <c r="C25" s="7">
        <v>341100</v>
      </c>
      <c r="D25" s="7">
        <v>873000</v>
      </c>
      <c r="E25" s="52">
        <v>8.4004506468772902E-2</v>
      </c>
      <c r="F25" s="54">
        <v>-5.1541700959206044E-3</v>
      </c>
      <c r="G25" s="7">
        <v>-28100</v>
      </c>
      <c r="H25" s="7">
        <v>24100</v>
      </c>
      <c r="I25" s="52">
        <v>2.3190246624904976E-3</v>
      </c>
      <c r="J25" s="49">
        <v>345100</v>
      </c>
      <c r="K25" s="60">
        <v>155.5</v>
      </c>
      <c r="L25" s="52">
        <v>0.17892342683851403</v>
      </c>
      <c r="M25" s="61">
        <v>59159.75</v>
      </c>
      <c r="N25" s="52">
        <v>2.1278951317071901E-2</v>
      </c>
      <c r="O25" s="52">
        <v>3.5191905861651822E-2</v>
      </c>
      <c r="P25" s="82">
        <v>7.5961600000000004E-2</v>
      </c>
      <c r="Q25" s="81">
        <f t="shared" si="0"/>
        <v>789416</v>
      </c>
      <c r="R25" s="72">
        <f t="shared" si="1"/>
        <v>-111684</v>
      </c>
      <c r="S25" s="80">
        <f t="shared" si="2"/>
        <v>452784</v>
      </c>
      <c r="T25" s="81">
        <f t="shared" si="3"/>
        <v>107684</v>
      </c>
    </row>
    <row r="26" spans="1:20">
      <c r="A26" s="7">
        <v>2009</v>
      </c>
      <c r="B26" s="7">
        <v>10529000</v>
      </c>
      <c r="C26" s="7">
        <v>151000</v>
      </c>
      <c r="D26" s="7">
        <v>1082800</v>
      </c>
      <c r="E26" s="52">
        <v>0.102839775383472</v>
      </c>
      <c r="F26" s="54">
        <v>1.8835268914699096E-2</v>
      </c>
      <c r="G26" s="7">
        <v>209800</v>
      </c>
      <c r="H26" s="7">
        <v>42200</v>
      </c>
      <c r="I26" s="52">
        <v>4.0079779656187675E-3</v>
      </c>
      <c r="J26" s="49">
        <v>-101000</v>
      </c>
      <c r="K26" s="60">
        <v>135.69999999999999</v>
      </c>
      <c r="L26" s="52">
        <v>-0.12733118971061097</v>
      </c>
      <c r="M26" s="61">
        <v>61487</v>
      </c>
      <c r="N26" s="52">
        <v>-2.4590695276856402E-2</v>
      </c>
      <c r="O26" s="52">
        <v>5.261863781657241E-2</v>
      </c>
      <c r="P26" s="82">
        <v>0.12221149000000001</v>
      </c>
      <c r="Q26" s="81">
        <f t="shared" si="0"/>
        <v>1286765</v>
      </c>
      <c r="R26" s="72">
        <f t="shared" si="1"/>
        <v>413765</v>
      </c>
      <c r="S26" s="80">
        <f t="shared" si="2"/>
        <v>-262765</v>
      </c>
      <c r="T26" s="81">
        <f t="shared" si="3"/>
        <v>161765</v>
      </c>
    </row>
    <row r="27" spans="1:20">
      <c r="A27" s="7">
        <v>2010</v>
      </c>
      <c r="B27" s="7">
        <v>10689000</v>
      </c>
      <c r="C27" s="7">
        <v>124100</v>
      </c>
      <c r="D27" s="7">
        <v>859700</v>
      </c>
      <c r="E27" s="52">
        <v>8.0428481101989704E-2</v>
      </c>
      <c r="F27" s="54">
        <v>-2.2411294281482294E-2</v>
      </c>
      <c r="G27" s="7">
        <v>-223100</v>
      </c>
      <c r="H27" s="7">
        <v>8100</v>
      </c>
      <c r="I27" s="52">
        <v>7.5778838057816449E-4</v>
      </c>
      <c r="J27" s="49">
        <v>339100</v>
      </c>
      <c r="K27" s="60">
        <v>147.6</v>
      </c>
      <c r="L27" s="52">
        <v>8.7693441414885775E-2</v>
      </c>
      <c r="M27" s="61">
        <v>91509</v>
      </c>
      <c r="N27" s="52">
        <v>6.7676872014999404E-2</v>
      </c>
      <c r="O27" s="52">
        <v>4.3290281717291323E-2</v>
      </c>
      <c r="P27" s="82">
        <v>6.7728910000000003E-2</v>
      </c>
      <c r="Q27" s="81">
        <f t="shared" si="0"/>
        <v>723954</v>
      </c>
      <c r="R27" s="72">
        <f t="shared" si="1"/>
        <v>-358846</v>
      </c>
      <c r="S27" s="80">
        <f t="shared" si="2"/>
        <v>482946</v>
      </c>
      <c r="T27" s="81">
        <f t="shared" si="3"/>
        <v>143846</v>
      </c>
    </row>
    <row r="28" spans="1:20">
      <c r="A28" s="7">
        <v>2011</v>
      </c>
      <c r="B28" s="7">
        <v>10782100</v>
      </c>
      <c r="C28" s="7">
        <v>155200</v>
      </c>
      <c r="D28" s="7">
        <v>700300</v>
      </c>
      <c r="E28" s="52">
        <v>6.4950242638587993E-2</v>
      </c>
      <c r="F28" s="54">
        <v>-1.5478238463401711E-2</v>
      </c>
      <c r="G28" s="7">
        <v>-159400</v>
      </c>
      <c r="H28" s="7">
        <v>29200</v>
      </c>
      <c r="I28" s="52">
        <v>2.7081922816519972E-3</v>
      </c>
      <c r="J28" s="49">
        <v>285400</v>
      </c>
      <c r="K28" s="60">
        <v>169.9</v>
      </c>
      <c r="L28" s="52">
        <v>0.15108401084010858</v>
      </c>
      <c r="M28" s="61">
        <v>92630</v>
      </c>
      <c r="N28" s="52">
        <v>4.8146460205316502E-2</v>
      </c>
      <c r="O28" s="52">
        <v>3.4214576976047094E-2</v>
      </c>
      <c r="P28" s="82">
        <v>6.2242899999999997E-2</v>
      </c>
      <c r="Q28" s="81">
        <f t="shared" si="0"/>
        <v>671109</v>
      </c>
      <c r="R28" s="72">
        <f t="shared" si="1"/>
        <v>-188591</v>
      </c>
      <c r="S28" s="80">
        <f t="shared" si="2"/>
        <v>343791</v>
      </c>
      <c r="T28" s="81">
        <f t="shared" si="3"/>
        <v>58391</v>
      </c>
    </row>
    <row r="29" spans="1:20">
      <c r="A29" s="7">
        <v>2012</v>
      </c>
      <c r="B29" s="7">
        <v>10891100</v>
      </c>
      <c r="C29" s="7">
        <v>135700</v>
      </c>
      <c r="D29" s="7">
        <v>652400</v>
      </c>
      <c r="E29" s="52">
        <v>5.9902120381593697E-2</v>
      </c>
      <c r="F29" s="54">
        <v>-5.048122256994296E-3</v>
      </c>
      <c r="G29" s="7">
        <v>-47900</v>
      </c>
      <c r="H29" s="7">
        <v>2000</v>
      </c>
      <c r="I29" s="52">
        <v>1.8363618000018364E-4</v>
      </c>
      <c r="J29" s="49">
        <v>181600</v>
      </c>
      <c r="K29" s="60">
        <v>188.3</v>
      </c>
      <c r="L29" s="52">
        <v>0.10829899941141852</v>
      </c>
      <c r="M29" s="61">
        <v>88252</v>
      </c>
      <c r="N29" s="52">
        <v>1.7002820968627898E-2</v>
      </c>
      <c r="O29" s="52">
        <v>3.2864470414044736E-2</v>
      </c>
      <c r="P29" s="82">
        <v>7.4343980000000004E-2</v>
      </c>
      <c r="Q29" s="81">
        <f t="shared" si="0"/>
        <v>809688</v>
      </c>
      <c r="R29" s="72">
        <f t="shared" si="1"/>
        <v>109388</v>
      </c>
      <c r="S29" s="80">
        <f t="shared" si="2"/>
        <v>26312</v>
      </c>
      <c r="T29" s="81">
        <f t="shared" si="3"/>
        <v>155288</v>
      </c>
    </row>
    <row r="30" spans="1:20">
      <c r="A30" s="7">
        <v>2013</v>
      </c>
      <c r="B30" s="7">
        <v>10983200</v>
      </c>
      <c r="C30" s="7">
        <v>122700</v>
      </c>
      <c r="D30" s="7">
        <v>764300</v>
      </c>
      <c r="E30" s="52">
        <v>6.9588094949722304E-2</v>
      </c>
      <c r="F30" s="54">
        <v>9.6859745681286066E-3</v>
      </c>
      <c r="G30" s="7">
        <v>111900</v>
      </c>
      <c r="H30" s="7">
        <v>27900</v>
      </c>
      <c r="I30" s="52">
        <v>2.5402432806468059E-3</v>
      </c>
      <c r="J30" s="49">
        <v>-17100</v>
      </c>
      <c r="K30" s="60">
        <v>204.1</v>
      </c>
      <c r="L30" s="52">
        <v>8.3908656399362513E-2</v>
      </c>
      <c r="M30" s="61">
        <v>118287</v>
      </c>
      <c r="N30" s="52">
        <v>3.1015545129776001E-2</v>
      </c>
      <c r="O30" s="52">
        <v>3.4006899950714639E-2</v>
      </c>
      <c r="P30" s="82">
        <v>6.4878039999999998E-2</v>
      </c>
      <c r="Q30" s="81">
        <f t="shared" si="0"/>
        <v>712568</v>
      </c>
      <c r="R30" s="72">
        <f t="shared" si="1"/>
        <v>60168</v>
      </c>
      <c r="S30" s="80">
        <f t="shared" si="2"/>
        <v>62532</v>
      </c>
      <c r="T30" s="81">
        <f t="shared" si="3"/>
        <v>79632</v>
      </c>
    </row>
    <row r="31" spans="1:20">
      <c r="A31" s="7">
        <v>2014</v>
      </c>
      <c r="B31" s="7">
        <v>11060700</v>
      </c>
      <c r="C31" s="7">
        <v>103600</v>
      </c>
      <c r="D31" s="7">
        <v>692900</v>
      </c>
      <c r="E31" s="52">
        <v>6.2645219266414601E-2</v>
      </c>
      <c r="F31" s="54">
        <v>-6.9428756833077032E-3</v>
      </c>
      <c r="G31" s="7">
        <v>-71400</v>
      </c>
      <c r="H31" s="7">
        <v>21600</v>
      </c>
      <c r="I31" s="52">
        <v>1.952860126393447E-3</v>
      </c>
      <c r="J31" s="49">
        <v>153400</v>
      </c>
      <c r="K31" s="60">
        <v>213.7</v>
      </c>
      <c r="L31" s="52">
        <v>4.7035766780989752E-2</v>
      </c>
      <c r="M31" s="61">
        <v>109762</v>
      </c>
      <c r="N31" s="52">
        <v>2.7624515816569301E-2</v>
      </c>
      <c r="O31" s="52">
        <v>3.2962207124589908E-2</v>
      </c>
      <c r="P31" s="82">
        <v>7.1628910000000004E-2</v>
      </c>
      <c r="Q31" s="81">
        <f t="shared" si="0"/>
        <v>792266</v>
      </c>
      <c r="R31" s="72">
        <f t="shared" si="1"/>
        <v>27966</v>
      </c>
      <c r="S31" s="80">
        <f t="shared" si="2"/>
        <v>75634</v>
      </c>
      <c r="T31" s="81">
        <f t="shared" si="3"/>
        <v>77766</v>
      </c>
    </row>
    <row r="32" spans="1:20">
      <c r="A32" s="7">
        <v>2015</v>
      </c>
      <c r="B32" s="7">
        <v>11283200</v>
      </c>
      <c r="C32" s="7">
        <v>164500</v>
      </c>
      <c r="D32" s="7">
        <v>898500</v>
      </c>
      <c r="E32" s="52">
        <v>7.9631663858890506E-2</v>
      </c>
      <c r="F32" s="54">
        <v>1.6986444592475905E-2</v>
      </c>
      <c r="G32" s="7">
        <v>205600</v>
      </c>
      <c r="H32" s="7">
        <v>-68400</v>
      </c>
      <c r="I32" s="52">
        <v>-6.0621100397050482E-3</v>
      </c>
      <c r="J32" s="49">
        <v>27300</v>
      </c>
      <c r="K32" s="60">
        <v>226.7</v>
      </c>
      <c r="L32" s="52">
        <v>6.0832943378568149E-2</v>
      </c>
      <c r="M32" s="61">
        <v>15973</v>
      </c>
      <c r="N32" s="52">
        <v>2.3877924308180799E-2</v>
      </c>
      <c r="O32" s="52">
        <v>3.3152285304365654E-2</v>
      </c>
      <c r="P32" s="82">
        <v>9.9925559999999997E-2</v>
      </c>
      <c r="Q32" s="81">
        <f t="shared" si="0"/>
        <v>1127480</v>
      </c>
      <c r="R32" s="72">
        <f t="shared" si="1"/>
        <v>434580</v>
      </c>
      <c r="S32" s="80">
        <f t="shared" si="2"/>
        <v>-270080</v>
      </c>
      <c r="T32" s="81">
        <f t="shared" si="3"/>
        <v>297380</v>
      </c>
    </row>
    <row r="33" spans="1:20">
      <c r="A33" s="7">
        <v>2016</v>
      </c>
      <c r="B33" s="7">
        <v>11530000</v>
      </c>
      <c r="C33" s="7">
        <v>153100</v>
      </c>
      <c r="D33" s="7">
        <v>946300</v>
      </c>
      <c r="E33" s="52">
        <v>8.2072854042053195E-2</v>
      </c>
      <c r="F33" s="54">
        <v>2.4411901831626892E-3</v>
      </c>
      <c r="G33" s="7">
        <v>47800</v>
      </c>
      <c r="H33" s="7">
        <v>7200</v>
      </c>
      <c r="I33" s="52">
        <v>6.2445793581960109E-4</v>
      </c>
      <c r="J33" s="49">
        <v>98100</v>
      </c>
      <c r="K33" s="60">
        <v>232.3</v>
      </c>
      <c r="L33" s="52">
        <v>2.4702249669166454E-2</v>
      </c>
      <c r="M33" s="61">
        <v>52557</v>
      </c>
      <c r="N33" s="52">
        <v>2.16942653059959E-2</v>
      </c>
      <c r="O33" s="52">
        <v>3.3927705925869238E-2</v>
      </c>
      <c r="P33" s="82">
        <v>9.3090290000000006E-2</v>
      </c>
      <c r="Q33" s="81">
        <f t="shared" si="0"/>
        <v>1073331</v>
      </c>
      <c r="R33" s="72">
        <f t="shared" si="1"/>
        <v>174831</v>
      </c>
      <c r="S33" s="80">
        <f t="shared" si="2"/>
        <v>-21731</v>
      </c>
      <c r="T33" s="81">
        <f t="shared" si="3"/>
        <v>119831</v>
      </c>
    </row>
    <row r="34" spans="1:20">
      <c r="A34" s="7">
        <v>2017</v>
      </c>
      <c r="B34" s="7">
        <v>11838200</v>
      </c>
      <c r="C34" s="7">
        <v>198100</v>
      </c>
      <c r="D34" s="7">
        <v>1119500</v>
      </c>
      <c r="E34" s="52">
        <v>9.4566740095615401E-2</v>
      </c>
      <c r="F34" s="54">
        <v>1.2493886053562206E-2</v>
      </c>
      <c r="G34" s="7">
        <v>173200</v>
      </c>
      <c r="H34" s="7">
        <v>1600</v>
      </c>
      <c r="I34" s="52">
        <v>1.3515568245172407E-4</v>
      </c>
      <c r="J34" s="49">
        <v>23300</v>
      </c>
      <c r="K34" s="60">
        <v>241.8</v>
      </c>
      <c r="L34" s="52">
        <v>4.0895393887214748E-2</v>
      </c>
      <c r="M34" s="61">
        <v>42723</v>
      </c>
      <c r="N34" s="52">
        <v>3.7910342216491699E-2</v>
      </c>
      <c r="O34" s="52">
        <v>3.126742005777125E-2</v>
      </c>
      <c r="P34" s="82">
        <v>9.0000839999999999E-2</v>
      </c>
      <c r="Q34" s="81">
        <f t="shared" si="0"/>
        <v>1065448</v>
      </c>
      <c r="R34" s="72">
        <f t="shared" si="1"/>
        <v>119148</v>
      </c>
      <c r="S34" s="80">
        <f t="shared" si="2"/>
        <v>78952</v>
      </c>
      <c r="T34" s="81">
        <f t="shared" si="3"/>
        <v>55652</v>
      </c>
    </row>
    <row r="35" spans="1:20">
      <c r="A35" s="7">
        <v>2018</v>
      </c>
      <c r="B35" s="7">
        <v>12053300</v>
      </c>
      <c r="C35" s="7">
        <v>179200</v>
      </c>
      <c r="D35" s="7">
        <v>1032100</v>
      </c>
      <c r="E35" s="52">
        <v>8.5628002882003798E-2</v>
      </c>
      <c r="F35" s="54">
        <v>-8.9387372136116028E-3</v>
      </c>
      <c r="G35" s="7">
        <v>-87400</v>
      </c>
      <c r="H35" s="7">
        <v>800</v>
      </c>
      <c r="I35" s="52">
        <v>6.6371864966440722E-5</v>
      </c>
      <c r="J35" s="49">
        <v>265800</v>
      </c>
      <c r="K35" s="60">
        <v>252.2</v>
      </c>
      <c r="L35" s="52">
        <v>4.3010752688172005E-2</v>
      </c>
      <c r="M35" s="61">
        <v>17004</v>
      </c>
      <c r="N35" s="52">
        <v>2.8474614024162299E-2</v>
      </c>
      <c r="O35" s="52">
        <v>2.8147775823071125E-2</v>
      </c>
      <c r="P35" s="82">
        <v>9.8724980000000004E-2</v>
      </c>
      <c r="Q35" s="81">
        <f t="shared" si="0"/>
        <v>1189962</v>
      </c>
      <c r="R35" s="72">
        <f t="shared" si="1"/>
        <v>70462</v>
      </c>
      <c r="S35" s="80">
        <f t="shared" si="2"/>
        <v>108738</v>
      </c>
      <c r="T35" s="81">
        <f t="shared" si="3"/>
        <v>157062</v>
      </c>
    </row>
    <row r="36" spans="1:20">
      <c r="A36" s="7">
        <v>2019</v>
      </c>
      <c r="B36" s="7">
        <v>12313800</v>
      </c>
      <c r="C36" s="7">
        <v>266900</v>
      </c>
      <c r="D36" s="7">
        <v>1103900</v>
      </c>
      <c r="E36" s="52">
        <v>8.96473899483681E-2</v>
      </c>
      <c r="F36" s="54">
        <v>4.0193870663643022E-3</v>
      </c>
      <c r="G36" s="7">
        <v>71800</v>
      </c>
      <c r="H36" s="7">
        <v>48100</v>
      </c>
      <c r="I36" s="52">
        <v>3.9061865549221198E-3</v>
      </c>
      <c r="J36" s="49">
        <v>147000</v>
      </c>
      <c r="K36" s="60">
        <v>261.39999999999998</v>
      </c>
      <c r="L36" s="52">
        <v>3.647898493259305E-2</v>
      </c>
      <c r="M36" s="61">
        <v>-20765</v>
      </c>
      <c r="N36" s="52">
        <v>-1.24948816373944E-2</v>
      </c>
      <c r="O36" s="52">
        <v>2.9322777469618276E-2</v>
      </c>
      <c r="P36" s="82">
        <v>0.12042361</v>
      </c>
      <c r="Q36" s="81">
        <f t="shared" si="0"/>
        <v>1482872</v>
      </c>
      <c r="R36" s="72">
        <f t="shared" si="1"/>
        <v>450772</v>
      </c>
      <c r="S36" s="80">
        <f t="shared" si="2"/>
        <v>-183872</v>
      </c>
      <c r="T36" s="81">
        <f t="shared" si="3"/>
        <v>330872</v>
      </c>
    </row>
    <row r="37" spans="1:20">
      <c r="A37" s="51">
        <v>2020</v>
      </c>
      <c r="B37" s="51">
        <f>B$36+C37-H37</f>
        <v>12391500</v>
      </c>
      <c r="C37" s="51">
        <v>77700</v>
      </c>
      <c r="D37" s="51">
        <f>ROUND(B37*E37,0)</f>
        <v>1668577</v>
      </c>
      <c r="E37" s="58">
        <v>0.13465499</v>
      </c>
      <c r="F37" s="55">
        <f>E37-E$36</f>
        <v>4.5007600051631902E-2</v>
      </c>
      <c r="G37" s="79">
        <f>D37-D$36</f>
        <v>564677</v>
      </c>
      <c r="H37" s="51">
        <v>0</v>
      </c>
      <c r="I37" s="53">
        <f>H37/B37</f>
        <v>0</v>
      </c>
      <c r="J37" s="76">
        <f>C37-G37-H37</f>
        <v>-486977</v>
      </c>
      <c r="K37" s="69">
        <v>247.5</v>
      </c>
      <c r="L37" s="53">
        <f>K37/K$36-1</f>
        <v>-5.3175210405508766E-2</v>
      </c>
      <c r="M37" s="51">
        <v>11934</v>
      </c>
      <c r="N37" s="53">
        <v>-0.05</v>
      </c>
      <c r="O37" s="53">
        <v>0.05</v>
      </c>
      <c r="P37" s="51" t="s">
        <v>313</v>
      </c>
      <c r="Q37" s="81"/>
      <c r="R37" s="59"/>
      <c r="T37" s="77"/>
    </row>
    <row r="38" spans="1:20">
      <c r="A38" s="51">
        <v>2021</v>
      </c>
      <c r="B38" s="51">
        <f>B37+C38-H38</f>
        <v>12684000</v>
      </c>
      <c r="C38" s="51">
        <v>292500</v>
      </c>
      <c r="D38" s="51">
        <f t="shared" ref="D38:D42" si="4">ROUND(B38*E38,0)</f>
        <v>1468129</v>
      </c>
      <c r="E38" s="58">
        <v>0.11574653</v>
      </c>
      <c r="F38" s="55">
        <f>E38-E37</f>
        <v>-1.8908460000000002E-2</v>
      </c>
      <c r="G38" s="59">
        <f>D38-D37</f>
        <v>-200448</v>
      </c>
      <c r="H38" s="51">
        <v>0</v>
      </c>
      <c r="I38" s="53">
        <f>H38/B38</f>
        <v>0</v>
      </c>
      <c r="J38" s="76">
        <f t="shared" ref="J38:J42" si="5">C38-G38-H38</f>
        <v>492948</v>
      </c>
      <c r="K38" s="69">
        <v>245.4</v>
      </c>
      <c r="L38" s="53">
        <f>K38/K37-1</f>
        <v>-8.4848484848484285E-3</v>
      </c>
      <c r="M38" s="51">
        <v>11934</v>
      </c>
      <c r="N38" s="53">
        <v>0</v>
      </c>
      <c r="O38" s="53">
        <v>0.04</v>
      </c>
      <c r="P38" s="51" t="s">
        <v>313</v>
      </c>
      <c r="Q38" s="81"/>
      <c r="R38" s="59"/>
      <c r="S38" s="74" t="s">
        <v>373</v>
      </c>
      <c r="T38" s="78">
        <f>AVERAGE(T4:T36)</f>
        <v>120718.63636363637</v>
      </c>
    </row>
    <row r="39" spans="1:20">
      <c r="A39" s="51">
        <v>2020</v>
      </c>
      <c r="B39" s="51">
        <f t="shared" ref="B39" si="6">B$36+C39-H39</f>
        <v>12391500</v>
      </c>
      <c r="C39" s="51">
        <v>77700</v>
      </c>
      <c r="D39" s="51">
        <f t="shared" si="4"/>
        <v>2035526</v>
      </c>
      <c r="E39" s="58">
        <v>0.16426792000000001</v>
      </c>
      <c r="F39" s="55">
        <f t="shared" ref="F39" si="7">E39-E$36</f>
        <v>7.4620530051631911E-2</v>
      </c>
      <c r="G39" s="79">
        <f t="shared" ref="G39" si="8">D39-D$36</f>
        <v>931626</v>
      </c>
      <c r="H39" s="51">
        <v>0</v>
      </c>
      <c r="I39" s="53">
        <f t="shared" ref="I39:I42" si="9">H39/B39</f>
        <v>0</v>
      </c>
      <c r="J39" s="76">
        <f t="shared" si="5"/>
        <v>-853926</v>
      </c>
      <c r="K39" s="69">
        <v>247.5</v>
      </c>
      <c r="L39" s="53">
        <f>K39/K$36-1</f>
        <v>-5.3175210405508766E-2</v>
      </c>
      <c r="M39" s="51">
        <v>11934</v>
      </c>
      <c r="N39" s="53">
        <v>-0.05</v>
      </c>
      <c r="O39" s="53">
        <v>0.05</v>
      </c>
      <c r="P39" s="51" t="s">
        <v>296</v>
      </c>
      <c r="Q39" s="81"/>
      <c r="R39" s="59"/>
      <c r="S39" s="56"/>
      <c r="T39" s="77"/>
    </row>
    <row r="40" spans="1:20">
      <c r="A40" s="51">
        <v>2021</v>
      </c>
      <c r="B40" s="51">
        <f t="shared" ref="B40" si="10">B39+C40-H40</f>
        <v>12684000</v>
      </c>
      <c r="C40" s="51">
        <v>292500</v>
      </c>
      <c r="D40" s="51">
        <f t="shared" si="4"/>
        <v>1815271</v>
      </c>
      <c r="E40" s="58">
        <v>0.14311499</v>
      </c>
      <c r="F40" s="55">
        <f t="shared" ref="F40" si="11">E40-E39</f>
        <v>-2.1152930000000014E-2</v>
      </c>
      <c r="G40" s="59">
        <f t="shared" ref="G40" si="12">D40-D39</f>
        <v>-220255</v>
      </c>
      <c r="H40" s="51">
        <v>0</v>
      </c>
      <c r="I40" s="53">
        <f t="shared" si="9"/>
        <v>0</v>
      </c>
      <c r="J40" s="76">
        <f t="shared" si="5"/>
        <v>512755</v>
      </c>
      <c r="K40" s="69">
        <v>245.4</v>
      </c>
      <c r="L40" s="53">
        <f>K40/K39-1</f>
        <v>-8.4848484848484285E-3</v>
      </c>
      <c r="M40" s="51">
        <v>11934</v>
      </c>
      <c r="N40" s="53">
        <v>0</v>
      </c>
      <c r="O40" s="53">
        <v>0.04</v>
      </c>
      <c r="P40" s="51" t="s">
        <v>296</v>
      </c>
      <c r="Q40" s="81"/>
      <c r="R40" s="59"/>
      <c r="S40" s="56"/>
      <c r="T40" s="77"/>
    </row>
    <row r="41" spans="1:20">
      <c r="A41" s="51">
        <v>2020</v>
      </c>
      <c r="B41" s="51">
        <f t="shared" ref="B41" si="13">B$36+C41-H41</f>
        <v>12391500</v>
      </c>
      <c r="C41" s="51">
        <v>77700</v>
      </c>
      <c r="D41" s="51">
        <f t="shared" si="4"/>
        <v>1301629</v>
      </c>
      <c r="E41" s="58">
        <v>0.105042051</v>
      </c>
      <c r="F41" s="55">
        <f t="shared" ref="F41" si="14">E41-E$36</f>
        <v>1.5394661051631897E-2</v>
      </c>
      <c r="G41" s="79">
        <f t="shared" ref="G41" si="15">D41-D$36</f>
        <v>197729</v>
      </c>
      <c r="H41" s="51">
        <v>0</v>
      </c>
      <c r="I41" s="53">
        <f t="shared" si="9"/>
        <v>0</v>
      </c>
      <c r="J41" s="76">
        <f t="shared" si="5"/>
        <v>-120029</v>
      </c>
      <c r="K41" s="69">
        <v>247.5</v>
      </c>
      <c r="L41" s="53">
        <f>K41/K$36-1</f>
        <v>-5.3175210405508766E-2</v>
      </c>
      <c r="M41" s="51">
        <v>11934</v>
      </c>
      <c r="N41" s="53">
        <v>-0.05</v>
      </c>
      <c r="O41" s="53">
        <v>0.05</v>
      </c>
      <c r="P41" s="51" t="s">
        <v>297</v>
      </c>
      <c r="Q41" s="81"/>
      <c r="R41" s="59"/>
      <c r="S41" s="56"/>
      <c r="T41" s="77"/>
    </row>
    <row r="42" spans="1:20">
      <c r="A42" s="51">
        <v>2021</v>
      </c>
      <c r="B42" s="51">
        <f t="shared" ref="B42" si="16">B41+C42-H42</f>
        <v>12684000</v>
      </c>
      <c r="C42" s="51">
        <v>292500</v>
      </c>
      <c r="D42" s="51">
        <f t="shared" si="4"/>
        <v>1120987</v>
      </c>
      <c r="E42" s="58">
        <v>8.8378065000000006E-2</v>
      </c>
      <c r="F42" s="55">
        <f t="shared" ref="F42" si="17">E42-E41</f>
        <v>-1.6663985999999992E-2</v>
      </c>
      <c r="G42" s="59">
        <f t="shared" ref="G42" si="18">D42-D41</f>
        <v>-180642</v>
      </c>
      <c r="H42" s="51">
        <v>0</v>
      </c>
      <c r="I42" s="53">
        <f t="shared" si="9"/>
        <v>0</v>
      </c>
      <c r="J42" s="76">
        <f t="shared" si="5"/>
        <v>473142</v>
      </c>
      <c r="K42" s="69">
        <v>245.4</v>
      </c>
      <c r="L42" s="53">
        <f>K42/K41-1</f>
        <v>-8.4848484848484285E-3</v>
      </c>
      <c r="M42" s="51">
        <v>11934</v>
      </c>
      <c r="N42" s="53">
        <v>0</v>
      </c>
      <c r="O42" s="53">
        <v>0.04</v>
      </c>
      <c r="P42" s="51" t="s">
        <v>297</v>
      </c>
      <c r="Q42" s="81"/>
      <c r="R42" s="59"/>
      <c r="S42" s="56"/>
      <c r="T42" s="77"/>
    </row>
    <row r="45" spans="1:20">
      <c r="A45" s="51" t="s">
        <v>375</v>
      </c>
    </row>
    <row r="46" spans="1:20">
      <c r="A46" s="51" t="s">
        <v>368</v>
      </c>
    </row>
    <row r="47" spans="1:20">
      <c r="A47" s="51" t="s">
        <v>369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48"/>
  <sheetViews>
    <sheetView tabSelected="1" workbookViewId="0"/>
  </sheetViews>
  <sheetFormatPr defaultRowHeight="15"/>
  <cols>
    <col min="1" max="1" width="9.140625" style="7"/>
    <col min="2" max="2" width="9.5703125" style="7" bestFit="1" customWidth="1"/>
    <col min="3" max="4" width="9.140625" style="7"/>
    <col min="5" max="6" width="10.5703125" style="7" customWidth="1"/>
    <col min="7" max="9" width="9.140625" style="7"/>
    <col min="10" max="10" width="9.140625" style="49"/>
    <col min="11" max="15" width="9.140625" style="7"/>
    <col min="16" max="17" width="9.140625" style="69"/>
    <col min="18" max="18" width="9.140625" style="71"/>
    <col min="19" max="19" width="9.140625" style="73"/>
    <col min="20" max="20" width="9" style="73" bestFit="1" customWidth="1"/>
    <col min="21" max="16384" width="9.140625" style="7"/>
  </cols>
  <sheetData>
    <row r="1" spans="1:22" ht="75">
      <c r="A1" s="8" t="s">
        <v>86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  <c r="H1" s="8" t="s">
        <v>304</v>
      </c>
      <c r="I1" s="8" t="s">
        <v>305</v>
      </c>
      <c r="J1" s="50" t="s">
        <v>306</v>
      </c>
      <c r="K1" s="8" t="s">
        <v>323</v>
      </c>
      <c r="L1" s="8" t="s">
        <v>324</v>
      </c>
      <c r="M1" s="8" t="s">
        <v>318</v>
      </c>
      <c r="N1" s="8" t="s">
        <v>480</v>
      </c>
      <c r="O1" s="8" t="s">
        <v>229</v>
      </c>
      <c r="P1" s="68" t="s">
        <v>374</v>
      </c>
      <c r="Q1" s="68" t="s">
        <v>300</v>
      </c>
      <c r="R1" s="70" t="s">
        <v>370</v>
      </c>
      <c r="S1" s="68" t="s">
        <v>371</v>
      </c>
      <c r="T1" s="68" t="s">
        <v>372</v>
      </c>
    </row>
    <row r="2" spans="1:22" s="8" customFormat="1">
      <c r="A2" s="7">
        <v>1985</v>
      </c>
      <c r="B2" s="7">
        <v>4375800</v>
      </c>
      <c r="C2" s="7">
        <v>308200</v>
      </c>
      <c r="D2" s="7">
        <v>484000</v>
      </c>
      <c r="E2" s="52">
        <v>0.11060834676027299</v>
      </c>
      <c r="F2" s="54"/>
      <c r="G2" s="7"/>
      <c r="H2" s="7"/>
      <c r="I2" s="52"/>
      <c r="J2" s="49">
        <v>385000</v>
      </c>
      <c r="K2" s="60">
        <v>43.4</v>
      </c>
      <c r="L2" s="52">
        <v>9.302325581395321E-3</v>
      </c>
      <c r="M2" s="61">
        <v>15385</v>
      </c>
      <c r="N2" s="52">
        <v>7.5703146867454104E-3</v>
      </c>
      <c r="O2" s="52">
        <v>3.1824584110548552E-2</v>
      </c>
      <c r="P2" s="82"/>
      <c r="Q2" s="82"/>
      <c r="R2" s="71"/>
      <c r="S2" s="69"/>
      <c r="T2" s="69"/>
      <c r="V2" s="7"/>
    </row>
    <row r="3" spans="1:22">
      <c r="A3" s="7">
        <v>1986</v>
      </c>
      <c r="B3" s="7">
        <v>4414200</v>
      </c>
      <c r="C3" s="7">
        <v>46100</v>
      </c>
      <c r="D3" s="7">
        <v>266400</v>
      </c>
      <c r="E3" s="52">
        <v>6.0350686311721802E-2</v>
      </c>
      <c r="F3" s="54">
        <v>-5.0257660448551192E-2</v>
      </c>
      <c r="G3" s="7">
        <v>-217600</v>
      </c>
      <c r="H3" s="7">
        <v>7700</v>
      </c>
      <c r="I3" s="52">
        <v>1.7443704408499842E-3</v>
      </c>
      <c r="J3" s="49">
        <v>256000</v>
      </c>
      <c r="K3" s="60">
        <v>51.2</v>
      </c>
      <c r="L3" s="52">
        <v>0.17972350230414746</v>
      </c>
      <c r="M3" s="61">
        <v>16250.25</v>
      </c>
      <c r="N3" s="52">
        <v>0.110560916364193</v>
      </c>
      <c r="O3" s="52">
        <v>2.8188317220431899E-2</v>
      </c>
      <c r="P3" s="82"/>
      <c r="Q3" s="81"/>
      <c r="R3" s="72"/>
      <c r="S3" s="80"/>
      <c r="T3" s="81"/>
    </row>
    <row r="4" spans="1:22">
      <c r="A4" s="7">
        <v>1987</v>
      </c>
      <c r="B4" s="7">
        <v>4420400</v>
      </c>
      <c r="C4" s="7">
        <v>247300</v>
      </c>
      <c r="D4" s="7">
        <v>241100</v>
      </c>
      <c r="E4" s="52">
        <v>5.4542575031518901E-2</v>
      </c>
      <c r="F4" s="54">
        <v>-5.8081112802029003E-3</v>
      </c>
      <c r="G4" s="7">
        <v>-25300</v>
      </c>
      <c r="H4" s="7">
        <v>3600</v>
      </c>
      <c r="I4" s="52">
        <v>8.1440593611437876E-4</v>
      </c>
      <c r="J4" s="49">
        <v>269000</v>
      </c>
      <c r="K4" s="60">
        <v>65.400000000000006</v>
      </c>
      <c r="L4" s="52">
        <v>0.27734375</v>
      </c>
      <c r="M4" s="61">
        <v>22160</v>
      </c>
      <c r="N4" s="52">
        <v>0.13398511707782701</v>
      </c>
      <c r="O4" s="52">
        <v>1.7374092808445131E-2</v>
      </c>
      <c r="P4" s="82">
        <f>0.1051752-0.220782*N4-0.04565762*L4-0.05559598*L3-3.071034*10^(-7)*M3+0.33443*O4</f>
        <v>5.3758848926895156E-2</v>
      </c>
      <c r="Q4" s="81">
        <f t="shared" ref="Q4:Q36" si="0">ROUND(B4*P4,0)</f>
        <v>237636</v>
      </c>
      <c r="R4" s="72">
        <f t="shared" ref="R4:R36" si="1">Q4-D3</f>
        <v>-28764</v>
      </c>
      <c r="S4" s="80">
        <f t="shared" ref="S4:S36" si="2">C4-R4-0</f>
        <v>276064</v>
      </c>
      <c r="T4" s="81">
        <f t="shared" ref="T4:T36" si="3">ABS(J4-S4)</f>
        <v>7064</v>
      </c>
    </row>
    <row r="5" spans="1:22">
      <c r="A5" s="7">
        <v>1988</v>
      </c>
      <c r="B5" s="7">
        <v>4657400</v>
      </c>
      <c r="C5" s="7">
        <v>247100</v>
      </c>
      <c r="D5" s="7">
        <v>123500</v>
      </c>
      <c r="E5" s="52">
        <v>2.6516940444707902E-2</v>
      </c>
      <c r="F5" s="54">
        <v>-2.8025634586811E-2</v>
      </c>
      <c r="G5" s="7">
        <v>-117600</v>
      </c>
      <c r="H5" s="7">
        <v>10700</v>
      </c>
      <c r="I5" s="52">
        <v>2.297419160905226E-3</v>
      </c>
      <c r="J5" s="49">
        <v>354000</v>
      </c>
      <c r="K5" s="60">
        <v>83.1</v>
      </c>
      <c r="L5" s="52">
        <v>0.27064220183486221</v>
      </c>
      <c r="M5" s="61">
        <v>30121.25</v>
      </c>
      <c r="N5" s="52">
        <v>8.5115648806095096E-2</v>
      </c>
      <c r="O5" s="52">
        <v>1.3645576950919357E-2</v>
      </c>
      <c r="P5" s="82">
        <f t="shared" ref="P5:P38" si="4">0.1051752-0.220782*N5-0.04565762*L5-0.05559598*L4-3.071034*10^(-7)*M4+0.33443*O5</f>
        <v>5.6365199395524215E-2</v>
      </c>
      <c r="Q5" s="81">
        <f t="shared" si="0"/>
        <v>262515</v>
      </c>
      <c r="R5" s="72">
        <f t="shared" si="1"/>
        <v>21415</v>
      </c>
      <c r="S5" s="80">
        <f t="shared" si="2"/>
        <v>225685</v>
      </c>
      <c r="T5" s="81">
        <f t="shared" si="3"/>
        <v>128315</v>
      </c>
    </row>
    <row r="6" spans="1:22">
      <c r="A6" s="7">
        <v>1989</v>
      </c>
      <c r="B6" s="7">
        <v>4896800</v>
      </c>
      <c r="C6" s="7">
        <v>269200</v>
      </c>
      <c r="D6" s="7">
        <v>261100</v>
      </c>
      <c r="E6" s="52">
        <v>5.3320534527301802E-2</v>
      </c>
      <c r="F6" s="54">
        <v>2.68035940825939E-2</v>
      </c>
      <c r="G6" s="7">
        <v>137600</v>
      </c>
      <c r="H6" s="7">
        <v>29600</v>
      </c>
      <c r="I6" s="52">
        <v>6.044763927462833E-3</v>
      </c>
      <c r="J6" s="49">
        <v>102000</v>
      </c>
      <c r="K6" s="60">
        <v>136.4</v>
      </c>
      <c r="L6" s="52">
        <v>0.64139590854392314</v>
      </c>
      <c r="M6" s="61">
        <v>26454.25</v>
      </c>
      <c r="N6" s="52">
        <v>2.2769404575228702E-2</v>
      </c>
      <c r="O6" s="52">
        <v>1.0789014821272884E-2</v>
      </c>
      <c r="P6" s="82">
        <f t="shared" si="4"/>
        <v>5.0174728156279984E-2</v>
      </c>
      <c r="Q6" s="81">
        <f t="shared" si="0"/>
        <v>245696</v>
      </c>
      <c r="R6" s="72">
        <f t="shared" si="1"/>
        <v>122196</v>
      </c>
      <c r="S6" s="80">
        <f t="shared" si="2"/>
        <v>147004</v>
      </c>
      <c r="T6" s="81">
        <f t="shared" si="3"/>
        <v>45004</v>
      </c>
    </row>
    <row r="7" spans="1:22">
      <c r="A7" s="7">
        <v>1990</v>
      </c>
      <c r="B7" s="7">
        <v>5078700</v>
      </c>
      <c r="C7" s="7">
        <v>200300</v>
      </c>
      <c r="D7" s="7">
        <v>308400</v>
      </c>
      <c r="E7" s="52">
        <v>6.0724202543497099E-2</v>
      </c>
      <c r="F7" s="54">
        <v>7.4036680161952972E-3</v>
      </c>
      <c r="G7" s="7">
        <v>47300</v>
      </c>
      <c r="H7" s="7">
        <v>18000</v>
      </c>
      <c r="I7" s="52">
        <v>3.5442140705298601E-3</v>
      </c>
      <c r="J7" s="49">
        <v>135000</v>
      </c>
      <c r="K7" s="60">
        <v>137.30000000000001</v>
      </c>
      <c r="L7" s="52">
        <v>6.5982404692082053E-3</v>
      </c>
      <c r="M7" s="61">
        <v>25088.75</v>
      </c>
      <c r="N7" s="52">
        <v>3.8305416703224203E-2</v>
      </c>
      <c r="O7" s="52">
        <v>1.3318292638550272E-2</v>
      </c>
      <c r="P7" s="82">
        <f t="shared" si="4"/>
        <v>5.7087605917587603E-2</v>
      </c>
      <c r="Q7" s="81">
        <f t="shared" si="0"/>
        <v>289931</v>
      </c>
      <c r="R7" s="72">
        <f t="shared" si="1"/>
        <v>28831</v>
      </c>
      <c r="S7" s="80">
        <f t="shared" si="2"/>
        <v>171469</v>
      </c>
      <c r="T7" s="81">
        <f t="shared" si="3"/>
        <v>36469</v>
      </c>
    </row>
    <row r="8" spans="1:22">
      <c r="A8" s="7">
        <v>1991</v>
      </c>
      <c r="B8" s="7">
        <v>5522100</v>
      </c>
      <c r="C8" s="7">
        <v>458700</v>
      </c>
      <c r="D8" s="7">
        <v>505400</v>
      </c>
      <c r="E8" s="52">
        <v>9.1523155570030199E-2</v>
      </c>
      <c r="F8" s="54">
        <v>3.0798953026533099E-2</v>
      </c>
      <c r="G8" s="7">
        <v>197000</v>
      </c>
      <c r="H8" s="7">
        <v>22700</v>
      </c>
      <c r="I8" s="52">
        <v>4.1107549664077068E-3</v>
      </c>
      <c r="J8" s="49">
        <v>239000</v>
      </c>
      <c r="K8" s="60">
        <v>129.6</v>
      </c>
      <c r="L8" s="52">
        <v>-5.6081573197378165E-2</v>
      </c>
      <c r="M8" s="61">
        <v>38725.5</v>
      </c>
      <c r="N8" s="52">
        <v>5.7019550353288699E-2</v>
      </c>
      <c r="O8" s="52">
        <v>1.7973681395100031E-2</v>
      </c>
      <c r="P8" s="82">
        <f t="shared" si="4"/>
        <v>9.3086122989000306E-2</v>
      </c>
      <c r="Q8" s="81">
        <f t="shared" si="0"/>
        <v>514031</v>
      </c>
      <c r="R8" s="72">
        <f t="shared" si="1"/>
        <v>205631</v>
      </c>
      <c r="S8" s="80">
        <f t="shared" si="2"/>
        <v>253069</v>
      </c>
      <c r="T8" s="81">
        <f t="shared" si="3"/>
        <v>14069</v>
      </c>
    </row>
    <row r="9" spans="1:22">
      <c r="A9" s="7">
        <v>1992</v>
      </c>
      <c r="B9" s="7">
        <v>6099100</v>
      </c>
      <c r="C9" s="7">
        <v>564600</v>
      </c>
      <c r="D9" s="7">
        <v>588700</v>
      </c>
      <c r="E9" s="52">
        <v>9.6522435545921298E-2</v>
      </c>
      <c r="F9" s="54">
        <v>4.9992799758910994E-3</v>
      </c>
      <c r="G9" s="7">
        <v>83300</v>
      </c>
      <c r="H9" s="7">
        <v>7300</v>
      </c>
      <c r="I9" s="52">
        <v>1.1968979029692906E-3</v>
      </c>
      <c r="J9" s="49">
        <v>474000</v>
      </c>
      <c r="K9" s="60">
        <v>136.80000000000001</v>
      </c>
      <c r="L9" s="52">
        <v>5.555555555555558E-2</v>
      </c>
      <c r="M9" s="61">
        <v>53785.75</v>
      </c>
      <c r="N9" s="52">
        <v>6.2349013984203297E-2</v>
      </c>
      <c r="O9" s="52">
        <v>1.9589585646241449E-2</v>
      </c>
      <c r="P9" s="82">
        <f t="shared" si="4"/>
        <v>8.6649647982917674E-2</v>
      </c>
      <c r="Q9" s="81">
        <f t="shared" si="0"/>
        <v>528485</v>
      </c>
      <c r="R9" s="72">
        <f t="shared" si="1"/>
        <v>23085</v>
      </c>
      <c r="S9" s="80">
        <f t="shared" si="2"/>
        <v>541515</v>
      </c>
      <c r="T9" s="81">
        <f t="shared" si="3"/>
        <v>67515</v>
      </c>
    </row>
    <row r="10" spans="1:22">
      <c r="A10" s="7">
        <v>1993</v>
      </c>
      <c r="B10" s="7">
        <v>6436100</v>
      </c>
      <c r="C10" s="7">
        <v>412800</v>
      </c>
      <c r="D10" s="7">
        <v>428900</v>
      </c>
      <c r="E10" s="52">
        <v>6.6639736294746399E-2</v>
      </c>
      <c r="F10" s="54">
        <v>-2.9882699251174899E-2</v>
      </c>
      <c r="G10" s="7">
        <v>-159800</v>
      </c>
      <c r="H10" s="7">
        <v>35400</v>
      </c>
      <c r="I10" s="52">
        <v>5.5002252917139265E-3</v>
      </c>
      <c r="J10" s="49">
        <v>537200</v>
      </c>
      <c r="K10" s="60">
        <v>149.9</v>
      </c>
      <c r="L10" s="52">
        <v>9.5760233918128712E-2</v>
      </c>
      <c r="M10" s="61">
        <v>56075.5</v>
      </c>
      <c r="N10" s="52">
        <v>6.2012024223804502E-2</v>
      </c>
      <c r="O10" s="52">
        <v>1.9710124632404423E-2</v>
      </c>
      <c r="P10" s="82">
        <f t="shared" si="4"/>
        <v>7.4097081625184413E-2</v>
      </c>
      <c r="Q10" s="81">
        <f t="shared" si="0"/>
        <v>476896</v>
      </c>
      <c r="R10" s="72">
        <f t="shared" si="1"/>
        <v>-111804</v>
      </c>
      <c r="S10" s="80">
        <f t="shared" si="2"/>
        <v>524604</v>
      </c>
      <c r="T10" s="81">
        <f t="shared" si="3"/>
        <v>12596</v>
      </c>
    </row>
    <row r="11" spans="1:22">
      <c r="A11" s="7">
        <v>1994</v>
      </c>
      <c r="B11" s="7">
        <v>6861200</v>
      </c>
      <c r="C11" s="7">
        <v>501800</v>
      </c>
      <c r="D11" s="7">
        <v>673300</v>
      </c>
      <c r="E11" s="52">
        <v>9.8131522536277799E-2</v>
      </c>
      <c r="F11" s="54">
        <v>3.14917862415314E-2</v>
      </c>
      <c r="G11" s="7">
        <v>244400</v>
      </c>
      <c r="H11" s="7">
        <v>30400</v>
      </c>
      <c r="I11" s="52">
        <v>4.4307118288346064E-3</v>
      </c>
      <c r="J11" s="49">
        <v>227000</v>
      </c>
      <c r="K11" s="60">
        <v>181.8</v>
      </c>
      <c r="L11" s="52">
        <v>0.21280853902601748</v>
      </c>
      <c r="M11" s="61">
        <v>35609</v>
      </c>
      <c r="N11" s="52">
        <v>6.0360271483659703E-2</v>
      </c>
      <c r="O11" s="52">
        <v>1.918743598497781E-2</v>
      </c>
      <c r="P11" s="82">
        <f t="shared" si="4"/>
        <v>6.6004400593738077E-2</v>
      </c>
      <c r="Q11" s="81">
        <f t="shared" si="0"/>
        <v>452869</v>
      </c>
      <c r="R11" s="72">
        <f t="shared" si="1"/>
        <v>23969</v>
      </c>
      <c r="S11" s="80">
        <f t="shared" si="2"/>
        <v>477831</v>
      </c>
      <c r="T11" s="81">
        <f t="shared" si="3"/>
        <v>250831</v>
      </c>
    </row>
    <row r="12" spans="1:22">
      <c r="A12" s="7">
        <v>1995</v>
      </c>
      <c r="B12" s="7">
        <v>7188600</v>
      </c>
      <c r="C12" s="7">
        <v>354500</v>
      </c>
      <c r="D12" s="7">
        <v>676800</v>
      </c>
      <c r="E12" s="52">
        <v>9.4149067997932406E-2</v>
      </c>
      <c r="F12" s="54">
        <v>-3.9824545383453924E-3</v>
      </c>
      <c r="G12" s="7">
        <v>3500</v>
      </c>
      <c r="H12" s="7">
        <v>12600</v>
      </c>
      <c r="I12" s="52">
        <v>1.7527752274434521E-3</v>
      </c>
      <c r="J12" s="49">
        <v>338400</v>
      </c>
      <c r="K12" s="60">
        <v>178.6</v>
      </c>
      <c r="L12" s="52">
        <v>-1.7601760176017667E-2</v>
      </c>
      <c r="M12" s="61">
        <v>19573.75</v>
      </c>
      <c r="N12" s="52">
        <v>2.3738287389278401E-2</v>
      </c>
      <c r="O12" s="52">
        <v>3.1859232845669341E-2</v>
      </c>
      <c r="P12" s="82">
        <f t="shared" si="4"/>
        <v>8.8625606901525586E-2</v>
      </c>
      <c r="Q12" s="81">
        <f t="shared" si="0"/>
        <v>637094</v>
      </c>
      <c r="R12" s="72">
        <f t="shared" si="1"/>
        <v>-36206</v>
      </c>
      <c r="S12" s="80">
        <f t="shared" si="2"/>
        <v>390706</v>
      </c>
      <c r="T12" s="81">
        <f t="shared" si="3"/>
        <v>52306</v>
      </c>
    </row>
    <row r="13" spans="1:22">
      <c r="A13" s="7">
        <v>1996</v>
      </c>
      <c r="B13" s="7">
        <v>7387600</v>
      </c>
      <c r="C13" s="7">
        <v>268700</v>
      </c>
      <c r="D13" s="7">
        <v>824000</v>
      </c>
      <c r="E13" s="52">
        <v>0.111538253724575</v>
      </c>
      <c r="F13" s="54">
        <v>1.7389185726642595E-2</v>
      </c>
      <c r="G13" s="7">
        <v>147200</v>
      </c>
      <c r="H13" s="7">
        <v>-34900</v>
      </c>
      <c r="I13" s="52">
        <v>-4.7241323298500186E-3</v>
      </c>
      <c r="J13" s="49">
        <v>156400</v>
      </c>
      <c r="K13" s="60">
        <v>152.30000000000001</v>
      </c>
      <c r="L13" s="52">
        <v>-0.1472564389697647</v>
      </c>
      <c r="M13" s="61">
        <v>13523.75</v>
      </c>
      <c r="N13" s="52">
        <v>4.2585380375385298E-2</v>
      </c>
      <c r="O13" s="52">
        <v>2.7651227537332321E-2</v>
      </c>
      <c r="P13" s="82">
        <f t="shared" si="4"/>
        <v>0.1067113150392671</v>
      </c>
      <c r="Q13" s="81">
        <f t="shared" si="0"/>
        <v>788341</v>
      </c>
      <c r="R13" s="72">
        <f t="shared" si="1"/>
        <v>111541</v>
      </c>
      <c r="S13" s="80">
        <f t="shared" si="2"/>
        <v>157159</v>
      </c>
      <c r="T13" s="81">
        <f t="shared" si="3"/>
        <v>759</v>
      </c>
    </row>
    <row r="14" spans="1:22">
      <c r="A14" s="7">
        <v>1997</v>
      </c>
      <c r="B14" s="7">
        <v>7882100</v>
      </c>
      <c r="C14" s="7">
        <v>456100</v>
      </c>
      <c r="D14" s="7">
        <v>905100</v>
      </c>
      <c r="E14" s="52">
        <v>0.114829801023006</v>
      </c>
      <c r="F14" s="54">
        <v>3.291547298430994E-3</v>
      </c>
      <c r="G14" s="7">
        <v>81100</v>
      </c>
      <c r="H14" s="7">
        <v>61200</v>
      </c>
      <c r="I14" s="52">
        <v>7.7644282615039143E-3</v>
      </c>
      <c r="J14" s="49">
        <v>313800</v>
      </c>
      <c r="K14" s="60">
        <v>156.80000000000001</v>
      </c>
      <c r="L14" s="52">
        <v>2.9546946815495634E-2</v>
      </c>
      <c r="M14" s="61">
        <v>-10229.25</v>
      </c>
      <c r="N14" s="52">
        <v>5.09975366294384E-2</v>
      </c>
      <c r="O14" s="52">
        <v>2.2010634351428218E-2</v>
      </c>
      <c r="P14" s="82">
        <f t="shared" si="4"/>
        <v>0.10396151147424963</v>
      </c>
      <c r="Q14" s="81">
        <f t="shared" si="0"/>
        <v>819435</v>
      </c>
      <c r="R14" s="72">
        <f t="shared" si="1"/>
        <v>-4565</v>
      </c>
      <c r="S14" s="80">
        <f t="shared" si="2"/>
        <v>460665</v>
      </c>
      <c r="T14" s="81">
        <f t="shared" si="3"/>
        <v>146865</v>
      </c>
    </row>
    <row r="15" spans="1:22">
      <c r="A15" s="7">
        <v>1998</v>
      </c>
      <c r="B15" s="7">
        <v>8634100</v>
      </c>
      <c r="C15" s="7">
        <v>736700</v>
      </c>
      <c r="D15" s="7">
        <v>1373200</v>
      </c>
      <c r="E15" s="52">
        <v>0.159043788909912</v>
      </c>
      <c r="F15" s="54">
        <v>4.4213987886906003E-2</v>
      </c>
      <c r="G15" s="7">
        <v>468100</v>
      </c>
      <c r="H15" s="7">
        <v>14500</v>
      </c>
      <c r="I15" s="52">
        <v>1.6793875447354096E-3</v>
      </c>
      <c r="J15" s="49">
        <v>254100</v>
      </c>
      <c r="K15" s="60">
        <v>135.9</v>
      </c>
      <c r="L15" s="52">
        <v>-0.13329081632653061</v>
      </c>
      <c r="M15" s="61">
        <v>-266.5</v>
      </c>
      <c r="N15" s="52">
        <v>-5.8826565742492697E-2</v>
      </c>
      <c r="O15" s="52">
        <v>4.7037636213790784E-2</v>
      </c>
      <c r="P15" s="82">
        <f t="shared" si="4"/>
        <v>0.14147833094829826</v>
      </c>
      <c r="Q15" s="81">
        <f t="shared" si="0"/>
        <v>1221538</v>
      </c>
      <c r="R15" s="72">
        <f t="shared" si="1"/>
        <v>316438</v>
      </c>
      <c r="S15" s="80">
        <f t="shared" si="2"/>
        <v>420262</v>
      </c>
      <c r="T15" s="81">
        <f t="shared" si="3"/>
        <v>166162</v>
      </c>
    </row>
    <row r="16" spans="1:22">
      <c r="A16" s="7">
        <v>1999</v>
      </c>
      <c r="B16" s="7">
        <v>8988200</v>
      </c>
      <c r="C16" s="7">
        <v>427000</v>
      </c>
      <c r="D16" s="7">
        <v>1257200</v>
      </c>
      <c r="E16" s="52">
        <v>0.13987228274345401</v>
      </c>
      <c r="F16" s="54">
        <v>-1.9171506166457991E-2</v>
      </c>
      <c r="G16" s="7">
        <v>-116000</v>
      </c>
      <c r="H16" s="7">
        <v>41800</v>
      </c>
      <c r="I16" s="52">
        <v>4.6505418214992994E-3</v>
      </c>
      <c r="J16" s="49">
        <v>501200</v>
      </c>
      <c r="K16" s="60">
        <v>100</v>
      </c>
      <c r="L16" s="52">
        <v>-0.26416482707873434</v>
      </c>
      <c r="M16" s="61">
        <v>19598.75</v>
      </c>
      <c r="N16" s="52">
        <v>2.50670779496431E-2</v>
      </c>
      <c r="O16" s="52">
        <v>6.2507531027834684E-2</v>
      </c>
      <c r="P16" s="82">
        <f t="shared" si="4"/>
        <v>0.14009864790466067</v>
      </c>
      <c r="Q16" s="81">
        <f t="shared" si="0"/>
        <v>1259235</v>
      </c>
      <c r="R16" s="72">
        <f t="shared" si="1"/>
        <v>-113965</v>
      </c>
      <c r="S16" s="80">
        <f t="shared" si="2"/>
        <v>540965</v>
      </c>
      <c r="T16" s="81">
        <f t="shared" si="3"/>
        <v>39765</v>
      </c>
    </row>
    <row r="17" spans="1:20">
      <c r="A17" s="7">
        <v>2000</v>
      </c>
      <c r="B17" s="7">
        <v>9075400</v>
      </c>
      <c r="C17" s="7">
        <v>95600</v>
      </c>
      <c r="D17" s="7">
        <v>928400</v>
      </c>
      <c r="E17" s="52">
        <v>0.102298520505428</v>
      </c>
      <c r="F17" s="54">
        <v>-3.7573762238026012E-2</v>
      </c>
      <c r="G17" s="7">
        <v>-328800</v>
      </c>
      <c r="H17" s="7">
        <v>600</v>
      </c>
      <c r="I17" s="52">
        <v>6.6112788417039466E-5</v>
      </c>
      <c r="J17" s="49">
        <v>423800</v>
      </c>
      <c r="K17" s="60">
        <v>98.5</v>
      </c>
      <c r="L17" s="52">
        <v>-1.5000000000000013E-2</v>
      </c>
      <c r="M17" s="61">
        <v>16062</v>
      </c>
      <c r="N17" s="52">
        <v>7.6635748147964505E-2</v>
      </c>
      <c r="O17" s="52">
        <v>4.9463576551478872E-2</v>
      </c>
      <c r="P17" s="82">
        <f t="shared" si="4"/>
        <v>0.11415003414072995</v>
      </c>
      <c r="Q17" s="81">
        <f t="shared" si="0"/>
        <v>1035957</v>
      </c>
      <c r="R17" s="72">
        <f t="shared" si="1"/>
        <v>-221243</v>
      </c>
      <c r="S17" s="80">
        <f t="shared" si="2"/>
        <v>316843</v>
      </c>
      <c r="T17" s="81">
        <f t="shared" si="3"/>
        <v>106957</v>
      </c>
    </row>
    <row r="18" spans="1:20">
      <c r="A18" s="7">
        <v>2001</v>
      </c>
      <c r="B18" s="7">
        <v>9161700</v>
      </c>
      <c r="C18" s="7">
        <v>76200</v>
      </c>
      <c r="D18" s="7">
        <v>1012500</v>
      </c>
      <c r="E18" s="52">
        <v>0.11051442474126801</v>
      </c>
      <c r="F18" s="54">
        <v>8.2159042358400103E-3</v>
      </c>
      <c r="G18" s="7">
        <v>84100</v>
      </c>
      <c r="H18" s="7">
        <v>-10700</v>
      </c>
      <c r="I18" s="52">
        <v>-1.1679055197179563E-3</v>
      </c>
      <c r="J18" s="49">
        <v>2800</v>
      </c>
      <c r="K18" s="60">
        <v>101</v>
      </c>
      <c r="L18" s="52">
        <v>2.5380710659898442E-2</v>
      </c>
      <c r="M18" s="61">
        <v>102.75</v>
      </c>
      <c r="N18" s="52">
        <v>5.60824479907751E-3</v>
      </c>
      <c r="O18" s="52">
        <v>5.0856359233215652E-2</v>
      </c>
      <c r="P18" s="82">
        <f t="shared" si="4"/>
        <v>0.11568731476169479</v>
      </c>
      <c r="Q18" s="81">
        <f t="shared" si="0"/>
        <v>1059892</v>
      </c>
      <c r="R18" s="72">
        <f t="shared" si="1"/>
        <v>131492</v>
      </c>
      <c r="S18" s="80">
        <f t="shared" si="2"/>
        <v>-55292</v>
      </c>
      <c r="T18" s="81">
        <f t="shared" si="3"/>
        <v>58092</v>
      </c>
    </row>
    <row r="19" spans="1:20">
      <c r="A19" s="7">
        <v>2002</v>
      </c>
      <c r="B19" s="7">
        <v>9286500</v>
      </c>
      <c r="C19" s="7">
        <v>165600</v>
      </c>
      <c r="D19" s="7">
        <v>1174500</v>
      </c>
      <c r="E19" s="52">
        <v>0.126473918557167</v>
      </c>
      <c r="F19" s="54">
        <v>1.5959493815898992E-2</v>
      </c>
      <c r="G19" s="7">
        <v>162000</v>
      </c>
      <c r="H19" s="7">
        <v>3400</v>
      </c>
      <c r="I19" s="52">
        <v>3.6612286652667851E-4</v>
      </c>
      <c r="J19" s="49">
        <v>200</v>
      </c>
      <c r="K19" s="60">
        <v>85.4</v>
      </c>
      <c r="L19" s="52">
        <v>-0.15445544554455437</v>
      </c>
      <c r="M19" s="61">
        <v>-3930.75</v>
      </c>
      <c r="N19" s="52">
        <v>1.6567399725318E-2</v>
      </c>
      <c r="O19" s="52">
        <v>7.3201635662039966E-2</v>
      </c>
      <c r="P19" s="82">
        <f t="shared" si="4"/>
        <v>0.13160768705132131</v>
      </c>
      <c r="Q19" s="81">
        <f t="shared" si="0"/>
        <v>1222175</v>
      </c>
      <c r="R19" s="72">
        <f t="shared" si="1"/>
        <v>209675</v>
      </c>
      <c r="S19" s="80">
        <f t="shared" si="2"/>
        <v>-44075</v>
      </c>
      <c r="T19" s="81">
        <f t="shared" si="3"/>
        <v>44275</v>
      </c>
    </row>
    <row r="20" spans="1:20">
      <c r="A20" s="7">
        <v>2003</v>
      </c>
      <c r="B20" s="7">
        <v>9539200</v>
      </c>
      <c r="C20" s="7">
        <v>298800</v>
      </c>
      <c r="D20" s="7">
        <v>1333800</v>
      </c>
      <c r="E20" s="52">
        <v>0.13982304930687001</v>
      </c>
      <c r="F20" s="54">
        <v>1.3349130749703009E-2</v>
      </c>
      <c r="G20" s="7">
        <v>159300</v>
      </c>
      <c r="H20" s="7">
        <v>22000</v>
      </c>
      <c r="I20" s="52">
        <v>2.3062730627306273E-3</v>
      </c>
      <c r="J20" s="49">
        <v>117500</v>
      </c>
      <c r="K20" s="60">
        <v>74.599999999999994</v>
      </c>
      <c r="L20" s="52">
        <v>-0.12646370023419218</v>
      </c>
      <c r="M20" s="61">
        <v>-3446.75</v>
      </c>
      <c r="N20" s="52">
        <v>3.0562883242964699E-2</v>
      </c>
      <c r="O20" s="52">
        <v>7.9404466501240681E-2</v>
      </c>
      <c r="P20" s="82">
        <f t="shared" si="4"/>
        <v>0.14055098136388447</v>
      </c>
      <c r="Q20" s="81">
        <f t="shared" si="0"/>
        <v>1340744</v>
      </c>
      <c r="R20" s="72">
        <f t="shared" si="1"/>
        <v>166244</v>
      </c>
      <c r="S20" s="80">
        <f t="shared" si="2"/>
        <v>132556</v>
      </c>
      <c r="T20" s="81">
        <f t="shared" si="3"/>
        <v>15056</v>
      </c>
    </row>
    <row r="21" spans="1:20">
      <c r="A21" s="7">
        <v>2004</v>
      </c>
      <c r="B21" s="7">
        <v>9794900</v>
      </c>
      <c r="C21" s="7">
        <v>279500</v>
      </c>
      <c r="D21" s="7">
        <v>1239900</v>
      </c>
      <c r="E21" s="52">
        <v>0.12658628821373</v>
      </c>
      <c r="F21" s="54">
        <v>-1.3236761093140009E-2</v>
      </c>
      <c r="G21" s="7">
        <v>-93900</v>
      </c>
      <c r="H21" s="7">
        <v>0</v>
      </c>
      <c r="I21" s="52">
        <v>0</v>
      </c>
      <c r="J21" s="49">
        <v>373400</v>
      </c>
      <c r="K21" s="60">
        <v>78.099999999999994</v>
      </c>
      <c r="L21" s="52">
        <v>4.6916890080428875E-2</v>
      </c>
      <c r="M21" s="61">
        <v>17564.25</v>
      </c>
      <c r="N21" s="52">
        <v>8.6999729275703402E-2</v>
      </c>
      <c r="O21" s="52">
        <v>6.8093828285128666E-2</v>
      </c>
      <c r="P21" s="82">
        <f t="shared" si="4"/>
        <v>0.11468711321846939</v>
      </c>
      <c r="Q21" s="81">
        <f t="shared" si="0"/>
        <v>1123349</v>
      </c>
      <c r="R21" s="72">
        <f t="shared" si="1"/>
        <v>-210451</v>
      </c>
      <c r="S21" s="80">
        <f t="shared" si="2"/>
        <v>489951</v>
      </c>
      <c r="T21" s="81">
        <f t="shared" si="3"/>
        <v>116551</v>
      </c>
    </row>
    <row r="22" spans="1:20">
      <c r="A22" s="7">
        <v>2005</v>
      </c>
      <c r="B22" s="7">
        <v>9769700</v>
      </c>
      <c r="C22" s="7">
        <v>34100</v>
      </c>
      <c r="D22" s="7">
        <v>853800</v>
      </c>
      <c r="E22" s="52">
        <v>8.7392650544643402E-2</v>
      </c>
      <c r="F22" s="54">
        <v>-3.9193637669086595E-2</v>
      </c>
      <c r="G22" s="7">
        <v>-386100</v>
      </c>
      <c r="H22" s="7">
        <v>0</v>
      </c>
      <c r="I22" s="52">
        <v>0</v>
      </c>
      <c r="J22" s="49">
        <v>420200</v>
      </c>
      <c r="K22" s="60">
        <v>96.4</v>
      </c>
      <c r="L22" s="52">
        <v>0.23431498079385427</v>
      </c>
      <c r="M22" s="61">
        <v>28855.5</v>
      </c>
      <c r="N22" s="52">
        <v>7.3882356286048903E-2</v>
      </c>
      <c r="O22" s="52">
        <v>5.5910814328560918E-2</v>
      </c>
      <c r="P22" s="82">
        <f t="shared" si="4"/>
        <v>8.8860863520937361E-2</v>
      </c>
      <c r="Q22" s="81">
        <f t="shared" si="0"/>
        <v>868144</v>
      </c>
      <c r="R22" s="72">
        <f t="shared" si="1"/>
        <v>-371756</v>
      </c>
      <c r="S22" s="80">
        <f t="shared" si="2"/>
        <v>405856</v>
      </c>
      <c r="T22" s="81">
        <f t="shared" si="3"/>
        <v>14344</v>
      </c>
    </row>
    <row r="23" spans="1:20">
      <c r="A23" s="7">
        <v>2006</v>
      </c>
      <c r="B23" s="7">
        <v>9812800</v>
      </c>
      <c r="C23" s="7">
        <v>108200</v>
      </c>
      <c r="D23" s="7">
        <v>752800</v>
      </c>
      <c r="E23" s="52">
        <v>7.6716125011444106E-2</v>
      </c>
      <c r="F23" s="54">
        <v>-1.0676525533199296E-2</v>
      </c>
      <c r="G23" s="7">
        <v>-101000</v>
      </c>
      <c r="H23" s="7">
        <v>42100</v>
      </c>
      <c r="I23" s="52">
        <v>4.2903146910158157E-3</v>
      </c>
      <c r="J23" s="49">
        <v>167100</v>
      </c>
      <c r="K23" s="60">
        <v>117.4</v>
      </c>
      <c r="L23" s="52">
        <v>0.21784232365145217</v>
      </c>
      <c r="M23" s="61">
        <v>44510.5</v>
      </c>
      <c r="N23" s="52">
        <v>7.0326618850231198E-2</v>
      </c>
      <c r="O23" s="52">
        <v>4.7903018086119041E-2</v>
      </c>
      <c r="P23" s="82">
        <f t="shared" si="4"/>
        <v>7.3833799597738531E-2</v>
      </c>
      <c r="Q23" s="81">
        <f t="shared" si="0"/>
        <v>724516</v>
      </c>
      <c r="R23" s="72">
        <f t="shared" si="1"/>
        <v>-129284</v>
      </c>
      <c r="S23" s="80">
        <f t="shared" si="2"/>
        <v>237484</v>
      </c>
      <c r="T23" s="81">
        <f t="shared" si="3"/>
        <v>70384</v>
      </c>
    </row>
    <row r="24" spans="1:20">
      <c r="A24" s="7">
        <v>2007</v>
      </c>
      <c r="B24" s="7">
        <v>10106700</v>
      </c>
      <c r="C24" s="7">
        <v>320000</v>
      </c>
      <c r="D24" s="7">
        <v>901100</v>
      </c>
      <c r="E24" s="52">
        <v>8.9158676564693506E-2</v>
      </c>
      <c r="F24" s="54">
        <v>1.2442551553249401E-2</v>
      </c>
      <c r="G24" s="7">
        <v>148300</v>
      </c>
      <c r="H24" s="7">
        <v>2000</v>
      </c>
      <c r="I24" s="52">
        <v>1.9788852939139383E-4</v>
      </c>
      <c r="J24" s="49">
        <v>169700</v>
      </c>
      <c r="K24" s="60">
        <v>131.9</v>
      </c>
      <c r="L24" s="52">
        <v>0.12350936967632031</v>
      </c>
      <c r="M24" s="61">
        <v>58925.25</v>
      </c>
      <c r="N24" s="52">
        <v>6.4648501574993106E-2</v>
      </c>
      <c r="O24" s="52">
        <v>4.0112635618253595E-2</v>
      </c>
      <c r="P24" s="82">
        <f t="shared" si="4"/>
        <v>7.2897216033381798E-2</v>
      </c>
      <c r="Q24" s="81">
        <f t="shared" si="0"/>
        <v>736750</v>
      </c>
      <c r="R24" s="72">
        <f t="shared" si="1"/>
        <v>-16050</v>
      </c>
      <c r="S24" s="80">
        <f t="shared" si="2"/>
        <v>336050</v>
      </c>
      <c r="T24" s="81">
        <f t="shared" si="3"/>
        <v>166350</v>
      </c>
    </row>
    <row r="25" spans="1:20">
      <c r="A25" s="7">
        <v>2008</v>
      </c>
      <c r="B25" s="7">
        <v>10392300</v>
      </c>
      <c r="C25" s="7">
        <v>341100</v>
      </c>
      <c r="D25" s="7">
        <v>873000</v>
      </c>
      <c r="E25" s="52">
        <v>8.4004506468772902E-2</v>
      </c>
      <c r="F25" s="54">
        <v>-5.1541700959206044E-3</v>
      </c>
      <c r="G25" s="7">
        <v>-28100</v>
      </c>
      <c r="H25" s="7">
        <v>24100</v>
      </c>
      <c r="I25" s="52">
        <v>2.3190246624904976E-3</v>
      </c>
      <c r="J25" s="49">
        <v>345100</v>
      </c>
      <c r="K25" s="60">
        <v>155.5</v>
      </c>
      <c r="L25" s="52">
        <v>0.17892342683851403</v>
      </c>
      <c r="M25" s="61">
        <v>59159.75</v>
      </c>
      <c r="N25" s="52">
        <v>2.1278951317071901E-2</v>
      </c>
      <c r="O25" s="52">
        <v>3.5191905861651822E-2</v>
      </c>
      <c r="P25" s="82">
        <f t="shared" si="4"/>
        <v>7.9114432748748451E-2</v>
      </c>
      <c r="Q25" s="81">
        <f t="shared" si="0"/>
        <v>822181</v>
      </c>
      <c r="R25" s="72">
        <f t="shared" si="1"/>
        <v>-78919</v>
      </c>
      <c r="S25" s="80">
        <f t="shared" si="2"/>
        <v>420019</v>
      </c>
      <c r="T25" s="81">
        <f t="shared" si="3"/>
        <v>74919</v>
      </c>
    </row>
    <row r="26" spans="1:20">
      <c r="A26" s="7">
        <v>2009</v>
      </c>
      <c r="B26" s="7">
        <v>10529000</v>
      </c>
      <c r="C26" s="7">
        <v>151000</v>
      </c>
      <c r="D26" s="7">
        <v>1082800</v>
      </c>
      <c r="E26" s="52">
        <v>0.102839775383472</v>
      </c>
      <c r="F26" s="54">
        <v>1.8835268914699096E-2</v>
      </c>
      <c r="G26" s="7">
        <v>209800</v>
      </c>
      <c r="H26" s="7">
        <v>42200</v>
      </c>
      <c r="I26" s="52">
        <v>4.0079779656187675E-3</v>
      </c>
      <c r="J26" s="49">
        <v>-101000</v>
      </c>
      <c r="K26" s="60">
        <v>135.69999999999999</v>
      </c>
      <c r="L26" s="52">
        <v>-0.12733118971061097</v>
      </c>
      <c r="M26" s="61">
        <v>61487</v>
      </c>
      <c r="N26" s="52">
        <v>-2.4590695276856402E-2</v>
      </c>
      <c r="O26" s="52">
        <v>5.261863781657241E-2</v>
      </c>
      <c r="P26" s="82">
        <f t="shared" si="4"/>
        <v>0.10589968937537071</v>
      </c>
      <c r="Q26" s="81">
        <f t="shared" si="0"/>
        <v>1115018</v>
      </c>
      <c r="R26" s="72">
        <f t="shared" si="1"/>
        <v>242018</v>
      </c>
      <c r="S26" s="80">
        <f t="shared" si="2"/>
        <v>-91018</v>
      </c>
      <c r="T26" s="81">
        <f t="shared" si="3"/>
        <v>9982</v>
      </c>
    </row>
    <row r="27" spans="1:20">
      <c r="A27" s="7">
        <v>2010</v>
      </c>
      <c r="B27" s="7">
        <v>10689000</v>
      </c>
      <c r="C27" s="7">
        <v>124100</v>
      </c>
      <c r="D27" s="7">
        <v>859700</v>
      </c>
      <c r="E27" s="52">
        <v>8.0428481101989704E-2</v>
      </c>
      <c r="F27" s="54">
        <v>-2.2411294281482294E-2</v>
      </c>
      <c r="G27" s="7">
        <v>-223100</v>
      </c>
      <c r="H27" s="7">
        <v>8100</v>
      </c>
      <c r="I27" s="52">
        <v>7.5778838057816449E-4</v>
      </c>
      <c r="J27" s="49">
        <v>339100</v>
      </c>
      <c r="K27" s="60">
        <v>147.6</v>
      </c>
      <c r="L27" s="52">
        <v>8.7693441414885775E-2</v>
      </c>
      <c r="M27" s="61">
        <v>91509</v>
      </c>
      <c r="N27" s="52">
        <v>6.7676872014999404E-2</v>
      </c>
      <c r="O27" s="52">
        <v>4.3290281717291323E-2</v>
      </c>
      <c r="P27" s="82">
        <f t="shared" si="4"/>
        <v>8.8903295453612335E-2</v>
      </c>
      <c r="Q27" s="81">
        <f t="shared" si="0"/>
        <v>950287</v>
      </c>
      <c r="R27" s="72">
        <f t="shared" si="1"/>
        <v>-132513</v>
      </c>
      <c r="S27" s="80">
        <f t="shared" si="2"/>
        <v>256613</v>
      </c>
      <c r="T27" s="81">
        <f t="shared" si="3"/>
        <v>82487</v>
      </c>
    </row>
    <row r="28" spans="1:20">
      <c r="A28" s="7">
        <v>2011</v>
      </c>
      <c r="B28" s="7">
        <v>10782100</v>
      </c>
      <c r="C28" s="7">
        <v>155200</v>
      </c>
      <c r="D28" s="7">
        <v>700300</v>
      </c>
      <c r="E28" s="52">
        <v>6.4950242638587993E-2</v>
      </c>
      <c r="F28" s="54">
        <v>-1.5478238463401711E-2</v>
      </c>
      <c r="G28" s="7">
        <v>-159400</v>
      </c>
      <c r="H28" s="7">
        <v>29200</v>
      </c>
      <c r="I28" s="52">
        <v>2.7081922816519972E-3</v>
      </c>
      <c r="J28" s="49">
        <v>285400</v>
      </c>
      <c r="K28" s="60">
        <v>169.9</v>
      </c>
      <c r="L28" s="52">
        <v>0.15108401084010858</v>
      </c>
      <c r="M28" s="61">
        <v>92630</v>
      </c>
      <c r="N28" s="52">
        <v>4.8146460205316502E-2</v>
      </c>
      <c r="O28" s="52">
        <v>3.4214576976047094E-2</v>
      </c>
      <c r="P28" s="82">
        <f t="shared" si="4"/>
        <v>6.6111445000402502E-2</v>
      </c>
      <c r="Q28" s="81">
        <f t="shared" si="0"/>
        <v>712820</v>
      </c>
      <c r="R28" s="72">
        <f t="shared" si="1"/>
        <v>-146880</v>
      </c>
      <c r="S28" s="80">
        <f t="shared" si="2"/>
        <v>302080</v>
      </c>
      <c r="T28" s="81">
        <f t="shared" si="3"/>
        <v>16680</v>
      </c>
    </row>
    <row r="29" spans="1:20">
      <c r="A29" s="7">
        <v>2012</v>
      </c>
      <c r="B29" s="7">
        <v>10891100</v>
      </c>
      <c r="C29" s="7">
        <v>135700</v>
      </c>
      <c r="D29" s="7">
        <v>652400</v>
      </c>
      <c r="E29" s="52">
        <v>5.9902120381593697E-2</v>
      </c>
      <c r="F29" s="54">
        <v>-5.048122256994296E-3</v>
      </c>
      <c r="G29" s="7">
        <v>-47900</v>
      </c>
      <c r="H29" s="7">
        <v>2000</v>
      </c>
      <c r="I29" s="52">
        <v>1.8363618000018364E-4</v>
      </c>
      <c r="J29" s="49">
        <v>181600</v>
      </c>
      <c r="K29" s="60">
        <v>188.3</v>
      </c>
      <c r="L29" s="52">
        <v>0.10829899941141852</v>
      </c>
      <c r="M29" s="61">
        <v>88252</v>
      </c>
      <c r="N29" s="52">
        <v>1.7002820968627898E-2</v>
      </c>
      <c r="O29" s="52">
        <v>3.2864470414044736E-2</v>
      </c>
      <c r="P29" s="82">
        <f t="shared" si="4"/>
        <v>7.0620821872980147E-2</v>
      </c>
      <c r="Q29" s="81">
        <f t="shared" si="0"/>
        <v>769138</v>
      </c>
      <c r="R29" s="72">
        <f t="shared" si="1"/>
        <v>68838</v>
      </c>
      <c r="S29" s="80">
        <f t="shared" si="2"/>
        <v>66862</v>
      </c>
      <c r="T29" s="81">
        <f t="shared" si="3"/>
        <v>114738</v>
      </c>
    </row>
    <row r="30" spans="1:20">
      <c r="A30" s="7">
        <v>2013</v>
      </c>
      <c r="B30" s="7">
        <v>10983200</v>
      </c>
      <c r="C30" s="7">
        <v>122700</v>
      </c>
      <c r="D30" s="7">
        <v>764300</v>
      </c>
      <c r="E30" s="52">
        <v>6.9588094949722304E-2</v>
      </c>
      <c r="F30" s="54">
        <v>9.6859745681286066E-3</v>
      </c>
      <c r="G30" s="7">
        <v>111900</v>
      </c>
      <c r="H30" s="7">
        <v>27900</v>
      </c>
      <c r="I30" s="52">
        <v>2.5402432806468059E-3</v>
      </c>
      <c r="J30" s="49">
        <v>-17100</v>
      </c>
      <c r="K30" s="60">
        <v>204.1</v>
      </c>
      <c r="L30" s="52">
        <v>8.3908656399362513E-2</v>
      </c>
      <c r="M30" s="61">
        <v>118287</v>
      </c>
      <c r="N30" s="52">
        <v>3.1015545129776001E-2</v>
      </c>
      <c r="O30" s="52">
        <v>3.4006899950714639E-2</v>
      </c>
      <c r="P30" s="82">
        <f t="shared" si="4"/>
        <v>7.2745905654985399E-2</v>
      </c>
      <c r="Q30" s="81">
        <f t="shared" si="0"/>
        <v>798983</v>
      </c>
      <c r="R30" s="72">
        <f t="shared" si="1"/>
        <v>146583</v>
      </c>
      <c r="S30" s="80">
        <f t="shared" si="2"/>
        <v>-23883</v>
      </c>
      <c r="T30" s="81">
        <f t="shared" si="3"/>
        <v>6783</v>
      </c>
    </row>
    <row r="31" spans="1:20">
      <c r="A31" s="7">
        <v>2014</v>
      </c>
      <c r="B31" s="7">
        <v>11060700</v>
      </c>
      <c r="C31" s="7">
        <v>103600</v>
      </c>
      <c r="D31" s="7">
        <v>692900</v>
      </c>
      <c r="E31" s="52">
        <v>6.2645219266414601E-2</v>
      </c>
      <c r="F31" s="54">
        <v>-6.9428756833077032E-3</v>
      </c>
      <c r="G31" s="7">
        <v>-71400</v>
      </c>
      <c r="H31" s="7">
        <v>21600</v>
      </c>
      <c r="I31" s="52">
        <v>1.952860126393447E-3</v>
      </c>
      <c r="J31" s="49">
        <v>153400</v>
      </c>
      <c r="K31" s="60">
        <v>213.7</v>
      </c>
      <c r="L31" s="52">
        <v>4.7035766780989752E-2</v>
      </c>
      <c r="M31" s="61">
        <v>109762</v>
      </c>
      <c r="N31" s="52">
        <v>2.7624515816569301E-2</v>
      </c>
      <c r="O31" s="52">
        <v>3.2962207124589908E-2</v>
      </c>
      <c r="P31" s="82">
        <f t="shared" si="4"/>
        <v>6.6960890052761915E-2</v>
      </c>
      <c r="Q31" s="81">
        <f t="shared" si="0"/>
        <v>740634</v>
      </c>
      <c r="R31" s="72">
        <f t="shared" si="1"/>
        <v>-23666</v>
      </c>
      <c r="S31" s="80">
        <f t="shared" si="2"/>
        <v>127266</v>
      </c>
      <c r="T31" s="81">
        <f t="shared" si="3"/>
        <v>26134</v>
      </c>
    </row>
    <row r="32" spans="1:20">
      <c r="A32" s="7">
        <v>2015</v>
      </c>
      <c r="B32" s="7">
        <v>11283200</v>
      </c>
      <c r="C32" s="7">
        <v>164500</v>
      </c>
      <c r="D32" s="7">
        <v>898500</v>
      </c>
      <c r="E32" s="52">
        <v>7.9631663858890506E-2</v>
      </c>
      <c r="F32" s="54">
        <v>1.6986444592475905E-2</v>
      </c>
      <c r="G32" s="7">
        <v>205600</v>
      </c>
      <c r="H32" s="7">
        <v>-68400</v>
      </c>
      <c r="I32" s="52">
        <v>-6.0621100397050482E-3</v>
      </c>
      <c r="J32" s="49">
        <v>27300</v>
      </c>
      <c r="K32" s="60">
        <v>226.7</v>
      </c>
      <c r="L32" s="52">
        <v>6.0832943378568149E-2</v>
      </c>
      <c r="M32" s="61">
        <v>15973</v>
      </c>
      <c r="N32" s="52">
        <v>2.3877924308180799E-2</v>
      </c>
      <c r="O32" s="52">
        <v>3.3152285304365654E-2</v>
      </c>
      <c r="P32" s="82">
        <f t="shared" si="4"/>
        <v>7.1889732537429474E-2</v>
      </c>
      <c r="Q32" s="81">
        <f t="shared" si="0"/>
        <v>811146</v>
      </c>
      <c r="R32" s="72">
        <f t="shared" si="1"/>
        <v>118246</v>
      </c>
      <c r="S32" s="80">
        <f t="shared" si="2"/>
        <v>46254</v>
      </c>
      <c r="T32" s="81">
        <f t="shared" si="3"/>
        <v>18954</v>
      </c>
    </row>
    <row r="33" spans="1:20">
      <c r="A33" s="7">
        <v>2016</v>
      </c>
      <c r="B33" s="7">
        <v>11530000</v>
      </c>
      <c r="C33" s="7">
        <v>153100</v>
      </c>
      <c r="D33" s="7">
        <v>946300</v>
      </c>
      <c r="E33" s="52">
        <v>8.2072854042053195E-2</v>
      </c>
      <c r="F33" s="54">
        <v>2.4411901831626892E-3</v>
      </c>
      <c r="G33" s="7">
        <v>47800</v>
      </c>
      <c r="H33" s="7">
        <v>7200</v>
      </c>
      <c r="I33" s="52">
        <v>6.2445793581960109E-4</v>
      </c>
      <c r="J33" s="49">
        <v>98100</v>
      </c>
      <c r="K33" s="60">
        <v>232.3</v>
      </c>
      <c r="L33" s="52">
        <v>2.4702249669166454E-2</v>
      </c>
      <c r="M33" s="61">
        <v>52557</v>
      </c>
      <c r="N33" s="52">
        <v>2.16942653059959E-2</v>
      </c>
      <c r="O33" s="52">
        <v>3.3927705925869238E-2</v>
      </c>
      <c r="P33" s="82">
        <f t="shared" si="4"/>
        <v>0.10231666376984412</v>
      </c>
      <c r="Q33" s="81">
        <f t="shared" si="0"/>
        <v>1179711</v>
      </c>
      <c r="R33" s="72">
        <f t="shared" si="1"/>
        <v>281211</v>
      </c>
      <c r="S33" s="80">
        <f t="shared" si="2"/>
        <v>-128111</v>
      </c>
      <c r="T33" s="81">
        <f t="shared" si="3"/>
        <v>226211</v>
      </c>
    </row>
    <row r="34" spans="1:20">
      <c r="A34" s="7">
        <v>2017</v>
      </c>
      <c r="B34" s="7">
        <v>11838200</v>
      </c>
      <c r="C34" s="7">
        <v>198100</v>
      </c>
      <c r="D34" s="7">
        <v>1119500</v>
      </c>
      <c r="E34" s="52">
        <v>9.4566740095615401E-2</v>
      </c>
      <c r="F34" s="54">
        <v>1.2493886053562206E-2</v>
      </c>
      <c r="G34" s="7">
        <v>173200</v>
      </c>
      <c r="H34" s="7">
        <v>1600</v>
      </c>
      <c r="I34" s="52">
        <v>1.3515568245172407E-4</v>
      </c>
      <c r="J34" s="49">
        <v>23300</v>
      </c>
      <c r="K34" s="60">
        <v>241.8</v>
      </c>
      <c r="L34" s="52">
        <v>4.0895393887214748E-2</v>
      </c>
      <c r="M34" s="61">
        <v>42723</v>
      </c>
      <c r="N34" s="52">
        <v>3.7910342216491699E-2</v>
      </c>
      <c r="O34" s="52">
        <v>3.126742005777125E-2</v>
      </c>
      <c r="P34" s="82">
        <f t="shared" si="4"/>
        <v>8.7881076588464196E-2</v>
      </c>
      <c r="Q34" s="81">
        <f t="shared" si="0"/>
        <v>1040354</v>
      </c>
      <c r="R34" s="72">
        <f t="shared" si="1"/>
        <v>94054</v>
      </c>
      <c r="S34" s="80">
        <f t="shared" si="2"/>
        <v>104046</v>
      </c>
      <c r="T34" s="81">
        <f t="shared" si="3"/>
        <v>80746</v>
      </c>
    </row>
    <row r="35" spans="1:20">
      <c r="A35" s="7">
        <v>2018</v>
      </c>
      <c r="B35" s="7">
        <v>12053300</v>
      </c>
      <c r="C35" s="7">
        <v>179200</v>
      </c>
      <c r="D35" s="7">
        <v>1032100</v>
      </c>
      <c r="E35" s="52">
        <v>8.5628002882003798E-2</v>
      </c>
      <c r="F35" s="54">
        <v>-8.9387372136116028E-3</v>
      </c>
      <c r="G35" s="7">
        <v>-87400</v>
      </c>
      <c r="H35" s="7">
        <v>800</v>
      </c>
      <c r="I35" s="52">
        <v>6.6371864966440722E-5</v>
      </c>
      <c r="J35" s="49">
        <v>265800</v>
      </c>
      <c r="K35" s="60">
        <v>252.2</v>
      </c>
      <c r="L35" s="52">
        <v>4.3010752688172005E-2</v>
      </c>
      <c r="M35" s="61">
        <v>17004</v>
      </c>
      <c r="N35" s="52">
        <v>2.8474614024162299E-2</v>
      </c>
      <c r="O35" s="52">
        <v>2.8147775823071125E-2</v>
      </c>
      <c r="P35" s="82">
        <f t="shared" si="4"/>
        <v>9.0944211774030823E-2</v>
      </c>
      <c r="Q35" s="81">
        <f t="shared" si="0"/>
        <v>1096178</v>
      </c>
      <c r="R35" s="72">
        <f t="shared" si="1"/>
        <v>-23322</v>
      </c>
      <c r="S35" s="80">
        <f t="shared" si="2"/>
        <v>202522</v>
      </c>
      <c r="T35" s="81">
        <f t="shared" si="3"/>
        <v>63278</v>
      </c>
    </row>
    <row r="36" spans="1:20">
      <c r="A36" s="7">
        <v>2019</v>
      </c>
      <c r="B36" s="7">
        <v>12313800</v>
      </c>
      <c r="C36" s="7">
        <v>266900</v>
      </c>
      <c r="D36" s="7">
        <v>1103900</v>
      </c>
      <c r="E36" s="52">
        <v>8.96473899483681E-2</v>
      </c>
      <c r="F36" s="54">
        <v>4.0193870663643022E-3</v>
      </c>
      <c r="G36" s="7">
        <v>71800</v>
      </c>
      <c r="H36" s="7">
        <v>48100</v>
      </c>
      <c r="I36" s="52">
        <v>3.9061865549221198E-3</v>
      </c>
      <c r="J36" s="49">
        <v>147000</v>
      </c>
      <c r="K36" s="60">
        <v>261.39999999999998</v>
      </c>
      <c r="L36" s="52">
        <v>3.647898493259305E-2</v>
      </c>
      <c r="M36" s="61">
        <v>-20765</v>
      </c>
      <c r="N36" s="52">
        <v>-1.24948816373944E-2</v>
      </c>
      <c r="O36" s="52">
        <v>2.9322777469618276E-2</v>
      </c>
      <c r="P36" s="82">
        <f t="shared" si="4"/>
        <v>0.10846150663495703</v>
      </c>
      <c r="Q36" s="81">
        <f t="shared" si="0"/>
        <v>1335573</v>
      </c>
      <c r="R36" s="72">
        <f t="shared" si="1"/>
        <v>303473</v>
      </c>
      <c r="S36" s="80">
        <f t="shared" si="2"/>
        <v>-36573</v>
      </c>
      <c r="T36" s="81">
        <f t="shared" si="3"/>
        <v>183573</v>
      </c>
    </row>
    <row r="37" spans="1:20">
      <c r="A37" s="51">
        <v>2020</v>
      </c>
      <c r="B37" s="51">
        <f>B$36+C37-H37</f>
        <v>12391500</v>
      </c>
      <c r="C37" s="51">
        <v>77700</v>
      </c>
      <c r="D37" s="51">
        <f>ROUND(B37*E37,0)</f>
        <v>1731248</v>
      </c>
      <c r="E37" s="58">
        <v>0.13971257073438201</v>
      </c>
      <c r="F37" s="55">
        <f>E37-E$36</f>
        <v>5.0065180786013908E-2</v>
      </c>
      <c r="G37" s="79">
        <f>D37-D$36</f>
        <v>627348</v>
      </c>
      <c r="H37" s="51">
        <v>0</v>
      </c>
      <c r="I37" s="53">
        <f>H37/B37</f>
        <v>0</v>
      </c>
      <c r="J37" s="76">
        <f>C37-G37-H37</f>
        <v>-549648</v>
      </c>
      <c r="K37" s="69">
        <v>247.5</v>
      </c>
      <c r="L37" s="53">
        <f>K37/K$36-1</f>
        <v>-5.3175210405508766E-2</v>
      </c>
      <c r="M37" s="51">
        <v>11934</v>
      </c>
      <c r="N37" s="53">
        <v>-0.05</v>
      </c>
      <c r="O37" s="53">
        <v>0.05</v>
      </c>
      <c r="P37" s="82">
        <f t="shared" si="4"/>
        <v>0.13971257073438201</v>
      </c>
      <c r="Q37" s="51" t="s">
        <v>313</v>
      </c>
      <c r="R37" s="59"/>
      <c r="T37" s="77"/>
    </row>
    <row r="38" spans="1:20">
      <c r="A38" s="51">
        <v>2021</v>
      </c>
      <c r="B38" s="51">
        <f>B37+C38-H38</f>
        <v>12684000</v>
      </c>
      <c r="C38" s="51">
        <v>292500</v>
      </c>
      <c r="D38" s="51">
        <f t="shared" ref="D38:D42" si="5">ROUND(B38*E38,0)</f>
        <v>1499644</v>
      </c>
      <c r="E38" s="58">
        <v>0.11823115394647925</v>
      </c>
      <c r="F38" s="55">
        <f>E38-E37</f>
        <v>-2.148141678790276E-2</v>
      </c>
      <c r="G38" s="59">
        <f>D38-D37</f>
        <v>-231604</v>
      </c>
      <c r="H38" s="51">
        <v>0</v>
      </c>
      <c r="I38" s="53">
        <f>H38/B38</f>
        <v>0</v>
      </c>
      <c r="J38" s="76">
        <f t="shared" ref="J38:J42" si="6">C38-G38-H38</f>
        <v>524104</v>
      </c>
      <c r="K38" s="69">
        <v>245.4</v>
      </c>
      <c r="L38" s="53">
        <f>K38/K37-1</f>
        <v>-8.4848484848484285E-3</v>
      </c>
      <c r="M38" s="51">
        <v>11934</v>
      </c>
      <c r="N38" s="53">
        <v>0</v>
      </c>
      <c r="O38" s="53">
        <v>0.04</v>
      </c>
      <c r="P38" s="82">
        <f t="shared" si="4"/>
        <v>0.11823115394647925</v>
      </c>
      <c r="Q38" s="51" t="s">
        <v>313</v>
      </c>
      <c r="R38" s="59"/>
      <c r="S38" s="74" t="s">
        <v>373</v>
      </c>
      <c r="T38" s="78">
        <f>AVERAGE(T4:T36)</f>
        <v>74673.15151515152</v>
      </c>
    </row>
    <row r="39" spans="1:20" s="206" customFormat="1">
      <c r="A39" s="200">
        <v>2020</v>
      </c>
      <c r="B39" s="200">
        <f t="shared" ref="B39" si="7">B$36+C39-H39</f>
        <v>12391500</v>
      </c>
      <c r="C39" s="200">
        <v>77700</v>
      </c>
      <c r="D39" s="200">
        <f t="shared" si="5"/>
        <v>2006359</v>
      </c>
      <c r="E39" s="201">
        <v>0.16191410000000001</v>
      </c>
      <c r="F39" s="202">
        <f t="shared" ref="F39" si="8">E39-E$36</f>
        <v>7.2266710051631905E-2</v>
      </c>
      <c r="G39" s="203">
        <f t="shared" ref="G39" si="9">D39-D$36</f>
        <v>902459</v>
      </c>
      <c r="H39" s="200">
        <v>0</v>
      </c>
      <c r="I39" s="204">
        <f t="shared" ref="I39:I42" si="10">H39/B39</f>
        <v>0</v>
      </c>
      <c r="J39" s="205">
        <f t="shared" si="6"/>
        <v>-824759</v>
      </c>
      <c r="K39" s="206">
        <v>247.5</v>
      </c>
      <c r="L39" s="204">
        <f>K39/K$36-1</f>
        <v>-5.3175210405508766E-2</v>
      </c>
      <c r="M39" s="200">
        <v>11934</v>
      </c>
      <c r="N39" s="204">
        <v>-0.05</v>
      </c>
      <c r="O39" s="204">
        <v>0.05</v>
      </c>
      <c r="P39" s="200"/>
      <c r="Q39" s="200" t="s">
        <v>296</v>
      </c>
      <c r="R39" s="207"/>
      <c r="S39" s="208"/>
      <c r="T39" s="209"/>
    </row>
    <row r="40" spans="1:20" s="206" customFormat="1">
      <c r="A40" s="200">
        <v>2021</v>
      </c>
      <c r="B40" s="200">
        <f t="shared" ref="B40" si="11">B39+C40-H40</f>
        <v>12684000</v>
      </c>
      <c r="C40" s="200">
        <v>292500</v>
      </c>
      <c r="D40" s="200">
        <f t="shared" si="5"/>
        <v>1733497</v>
      </c>
      <c r="E40" s="201">
        <v>0.13666800000000001</v>
      </c>
      <c r="F40" s="202">
        <f t="shared" ref="F40" si="12">E40-E39</f>
        <v>-2.5246099999999994E-2</v>
      </c>
      <c r="G40" s="207">
        <f t="shared" ref="G40" si="13">D40-D39</f>
        <v>-272862</v>
      </c>
      <c r="H40" s="200">
        <v>0</v>
      </c>
      <c r="I40" s="204">
        <f t="shared" si="10"/>
        <v>0</v>
      </c>
      <c r="J40" s="205">
        <f t="shared" si="6"/>
        <v>565362</v>
      </c>
      <c r="K40" s="206">
        <v>245.4</v>
      </c>
      <c r="L40" s="204">
        <f>K40/K39-1</f>
        <v>-8.4848484848484285E-3</v>
      </c>
      <c r="M40" s="200">
        <v>11934</v>
      </c>
      <c r="N40" s="204">
        <v>0</v>
      </c>
      <c r="O40" s="204">
        <v>0.04</v>
      </c>
      <c r="P40" s="200"/>
      <c r="Q40" s="200" t="s">
        <v>296</v>
      </c>
      <c r="R40" s="207"/>
      <c r="S40" s="208"/>
      <c r="T40" s="209"/>
    </row>
    <row r="41" spans="1:20" s="206" customFormat="1">
      <c r="A41" s="200">
        <v>2020</v>
      </c>
      <c r="B41" s="200">
        <f t="shared" ref="B41" si="14">B$36+C41-H41</f>
        <v>12391500</v>
      </c>
      <c r="C41" s="200">
        <v>77700</v>
      </c>
      <c r="D41" s="200">
        <f t="shared" si="5"/>
        <v>1481596</v>
      </c>
      <c r="E41" s="201">
        <v>0.11956550000000001</v>
      </c>
      <c r="F41" s="202">
        <f t="shared" ref="F41" si="15">E41-E$36</f>
        <v>2.9918110051631905E-2</v>
      </c>
      <c r="G41" s="203">
        <f t="shared" ref="G41" si="16">D41-D$36</f>
        <v>377696</v>
      </c>
      <c r="H41" s="200">
        <v>0</v>
      </c>
      <c r="I41" s="204">
        <f t="shared" si="10"/>
        <v>0</v>
      </c>
      <c r="J41" s="205">
        <f t="shared" si="6"/>
        <v>-299996</v>
      </c>
      <c r="K41" s="206">
        <v>247.5</v>
      </c>
      <c r="L41" s="204">
        <f>K41/K$36-1</f>
        <v>-5.3175210405508766E-2</v>
      </c>
      <c r="M41" s="200">
        <v>11934</v>
      </c>
      <c r="N41" s="204">
        <v>-0.05</v>
      </c>
      <c r="O41" s="204">
        <v>0.05</v>
      </c>
      <c r="P41" s="200"/>
      <c r="Q41" s="200" t="s">
        <v>297</v>
      </c>
      <c r="R41" s="207"/>
      <c r="S41" s="208"/>
      <c r="T41" s="209"/>
    </row>
    <row r="42" spans="1:20" s="206" customFormat="1">
      <c r="A42" s="200">
        <v>2021</v>
      </c>
      <c r="B42" s="200">
        <f t="shared" ref="B42" si="17">B41+C42-H42</f>
        <v>12684000</v>
      </c>
      <c r="C42" s="200">
        <v>292500</v>
      </c>
      <c r="D42" s="200">
        <f t="shared" si="5"/>
        <v>1276005</v>
      </c>
      <c r="E42" s="201">
        <v>0.1005996</v>
      </c>
      <c r="F42" s="202">
        <f t="shared" ref="F42" si="18">E42-E41</f>
        <v>-1.8965900000000008E-2</v>
      </c>
      <c r="G42" s="207">
        <f t="shared" ref="G42" si="19">D42-D41</f>
        <v>-205591</v>
      </c>
      <c r="H42" s="200">
        <v>0</v>
      </c>
      <c r="I42" s="204">
        <f t="shared" si="10"/>
        <v>0</v>
      </c>
      <c r="J42" s="205">
        <f t="shared" si="6"/>
        <v>498091</v>
      </c>
      <c r="K42" s="206">
        <v>245.4</v>
      </c>
      <c r="L42" s="204">
        <f>K42/K41-1</f>
        <v>-8.4848484848484285E-3</v>
      </c>
      <c r="M42" s="200">
        <v>11934</v>
      </c>
      <c r="N42" s="204">
        <v>0</v>
      </c>
      <c r="O42" s="204">
        <v>0.04</v>
      </c>
      <c r="P42" s="200"/>
      <c r="Q42" s="200" t="s">
        <v>297</v>
      </c>
      <c r="R42" s="207"/>
      <c r="S42" s="208"/>
      <c r="T42" s="209"/>
    </row>
    <row r="45" spans="1:20">
      <c r="A45" s="51" t="s">
        <v>375</v>
      </c>
    </row>
    <row r="46" spans="1:20">
      <c r="A46" s="51" t="s">
        <v>368</v>
      </c>
    </row>
    <row r="47" spans="1:20">
      <c r="A47" s="51" t="s">
        <v>369</v>
      </c>
    </row>
    <row r="48" spans="1:20">
      <c r="A48" s="51" t="s">
        <v>528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335"/>
  <sheetViews>
    <sheetView workbookViewId="0"/>
  </sheetViews>
  <sheetFormatPr defaultRowHeight="15"/>
  <sheetData>
    <row r="1" spans="1:8">
      <c r="A1">
        <v>2.2999999999999998</v>
      </c>
    </row>
    <row r="2" spans="1:8">
      <c r="A2" t="s">
        <v>341</v>
      </c>
    </row>
    <row r="3" spans="1:8">
      <c r="A3" t="s">
        <v>342</v>
      </c>
    </row>
    <row r="4" spans="1:8">
      <c r="A4" t="s">
        <v>343</v>
      </c>
    </row>
    <row r="6" spans="1:8">
      <c r="B6" t="s">
        <v>344</v>
      </c>
      <c r="C6" t="s">
        <v>345</v>
      </c>
      <c r="E6" t="s">
        <v>346</v>
      </c>
      <c r="F6" t="s">
        <v>347</v>
      </c>
      <c r="G6" t="s">
        <v>348</v>
      </c>
      <c r="H6" t="s">
        <v>349</v>
      </c>
    </row>
    <row r="7" spans="1:8">
      <c r="B7" t="s">
        <v>86</v>
      </c>
      <c r="C7" t="s">
        <v>325</v>
      </c>
      <c r="E7" t="s">
        <v>350</v>
      </c>
      <c r="F7" t="s">
        <v>351</v>
      </c>
      <c r="G7" t="s">
        <v>352</v>
      </c>
      <c r="H7" t="s">
        <v>76</v>
      </c>
    </row>
    <row r="8" spans="1:8">
      <c r="B8">
        <v>1993</v>
      </c>
      <c r="C8">
        <v>1</v>
      </c>
      <c r="E8">
        <v>140.69999999999999</v>
      </c>
      <c r="F8">
        <v>147.9</v>
      </c>
      <c r="G8">
        <v>141.4</v>
      </c>
      <c r="H8">
        <v>143.4</v>
      </c>
    </row>
    <row r="9" spans="1:8">
      <c r="C9">
        <v>2</v>
      </c>
      <c r="E9">
        <v>135.6</v>
      </c>
      <c r="F9">
        <v>150.69999999999999</v>
      </c>
      <c r="G9">
        <v>145.30000000000001</v>
      </c>
      <c r="H9">
        <v>143.1</v>
      </c>
    </row>
    <row r="10" spans="1:8">
      <c r="C10">
        <v>3</v>
      </c>
      <c r="E10">
        <v>137.1</v>
      </c>
      <c r="F10">
        <v>149.9</v>
      </c>
      <c r="G10">
        <v>148.4</v>
      </c>
      <c r="H10">
        <v>144.1</v>
      </c>
    </row>
    <row r="11" spans="1:8">
      <c r="C11">
        <v>4</v>
      </c>
      <c r="E11">
        <v>142.19999999999999</v>
      </c>
      <c r="F11">
        <v>156.19999999999999</v>
      </c>
      <c r="G11">
        <v>147.19999999999999</v>
      </c>
      <c r="H11">
        <v>147.9</v>
      </c>
    </row>
    <row r="12" spans="1:8">
      <c r="C12">
        <v>5</v>
      </c>
      <c r="E12">
        <v>141.4</v>
      </c>
      <c r="F12">
        <v>155.19999999999999</v>
      </c>
      <c r="G12">
        <v>145.30000000000001</v>
      </c>
      <c r="H12">
        <v>146.80000000000001</v>
      </c>
    </row>
    <row r="13" spans="1:8">
      <c r="C13">
        <v>6</v>
      </c>
      <c r="E13">
        <v>144.1</v>
      </c>
      <c r="F13">
        <v>155.80000000000001</v>
      </c>
      <c r="G13">
        <v>144.6</v>
      </c>
      <c r="H13">
        <v>148</v>
      </c>
    </row>
    <row r="14" spans="1:8">
      <c r="C14">
        <v>7</v>
      </c>
      <c r="E14">
        <v>150.6</v>
      </c>
      <c r="F14">
        <v>157.5</v>
      </c>
      <c r="G14">
        <v>149.19999999999999</v>
      </c>
      <c r="H14">
        <v>152.5</v>
      </c>
    </row>
    <row r="15" spans="1:8">
      <c r="C15">
        <v>8</v>
      </c>
      <c r="E15">
        <v>150.1</v>
      </c>
      <c r="F15">
        <v>156.9</v>
      </c>
      <c r="G15">
        <v>147.19999999999999</v>
      </c>
      <c r="H15">
        <v>151.6</v>
      </c>
    </row>
    <row r="16" spans="1:8">
      <c r="C16">
        <v>9</v>
      </c>
      <c r="E16">
        <v>151.30000000000001</v>
      </c>
      <c r="F16">
        <v>159.80000000000001</v>
      </c>
      <c r="G16">
        <v>144.6</v>
      </c>
      <c r="H16">
        <v>152.6</v>
      </c>
    </row>
    <row r="17" spans="2:8">
      <c r="C17">
        <v>10</v>
      </c>
      <c r="E17">
        <v>150.19999999999999</v>
      </c>
      <c r="F17">
        <v>160.4</v>
      </c>
      <c r="G17">
        <v>150.4</v>
      </c>
      <c r="H17">
        <v>153.4</v>
      </c>
    </row>
    <row r="18" spans="2:8">
      <c r="C18">
        <v>11</v>
      </c>
      <c r="E18">
        <v>157</v>
      </c>
      <c r="F18">
        <v>163.4</v>
      </c>
      <c r="G18">
        <v>151.9</v>
      </c>
      <c r="H18">
        <v>157.9</v>
      </c>
    </row>
    <row r="19" spans="2:8">
      <c r="C19">
        <v>12</v>
      </c>
      <c r="E19">
        <v>155</v>
      </c>
      <c r="F19">
        <v>165</v>
      </c>
      <c r="G19">
        <v>154.6</v>
      </c>
      <c r="H19">
        <v>157.9</v>
      </c>
    </row>
    <row r="20" spans="2:8">
      <c r="B20">
        <v>1994</v>
      </c>
      <c r="C20">
        <v>1</v>
      </c>
      <c r="E20">
        <v>161.19999999999999</v>
      </c>
      <c r="F20">
        <v>170.4</v>
      </c>
      <c r="G20">
        <v>159.30000000000001</v>
      </c>
      <c r="H20">
        <v>163.5</v>
      </c>
    </row>
    <row r="21" spans="2:8">
      <c r="C21">
        <v>2</v>
      </c>
      <c r="E21">
        <v>170</v>
      </c>
      <c r="F21">
        <v>173.8</v>
      </c>
      <c r="G21">
        <v>160.1</v>
      </c>
      <c r="H21">
        <v>169.1</v>
      </c>
    </row>
    <row r="22" spans="2:8">
      <c r="C22">
        <v>3</v>
      </c>
      <c r="E22">
        <v>172.3</v>
      </c>
      <c r="F22">
        <v>176.1</v>
      </c>
      <c r="G22">
        <v>162.4</v>
      </c>
      <c r="H22">
        <v>171.4</v>
      </c>
    </row>
    <row r="23" spans="2:8">
      <c r="C23">
        <v>4</v>
      </c>
      <c r="E23">
        <v>179.8</v>
      </c>
      <c r="F23">
        <v>179.9</v>
      </c>
      <c r="G23">
        <v>165.5</v>
      </c>
      <c r="H23">
        <v>176.9</v>
      </c>
    </row>
    <row r="24" spans="2:8">
      <c r="C24">
        <v>5</v>
      </c>
      <c r="E24">
        <v>182.4</v>
      </c>
      <c r="F24">
        <v>186.1</v>
      </c>
      <c r="G24">
        <v>167.8</v>
      </c>
      <c r="H24">
        <v>180.5</v>
      </c>
    </row>
    <row r="25" spans="2:8">
      <c r="C25">
        <v>6</v>
      </c>
      <c r="E25">
        <v>184.5</v>
      </c>
      <c r="F25">
        <v>187.8</v>
      </c>
      <c r="G25">
        <v>171.7</v>
      </c>
      <c r="H25">
        <v>182.8</v>
      </c>
    </row>
    <row r="26" spans="2:8">
      <c r="C26">
        <v>7</v>
      </c>
      <c r="E26">
        <v>187.4</v>
      </c>
      <c r="F26">
        <v>190.7</v>
      </c>
      <c r="G26">
        <v>169.4</v>
      </c>
      <c r="H26">
        <v>184.5</v>
      </c>
    </row>
    <row r="27" spans="2:8">
      <c r="C27">
        <v>8</v>
      </c>
      <c r="E27">
        <v>193.1</v>
      </c>
      <c r="F27">
        <v>193.3</v>
      </c>
      <c r="G27">
        <v>173.9</v>
      </c>
      <c r="H27">
        <v>188.9</v>
      </c>
    </row>
    <row r="28" spans="2:8">
      <c r="C28">
        <v>9</v>
      </c>
      <c r="E28">
        <v>193.3</v>
      </c>
      <c r="F28">
        <v>195.6</v>
      </c>
      <c r="G28">
        <v>171.5</v>
      </c>
      <c r="H28">
        <v>189.1</v>
      </c>
    </row>
    <row r="29" spans="2:8">
      <c r="C29">
        <v>10</v>
      </c>
      <c r="E29">
        <v>194.1</v>
      </c>
      <c r="F29">
        <v>195.9</v>
      </c>
      <c r="G29">
        <v>179.1</v>
      </c>
      <c r="H29">
        <v>191.3</v>
      </c>
    </row>
    <row r="30" spans="2:8">
      <c r="C30">
        <v>11</v>
      </c>
      <c r="E30">
        <v>197.5</v>
      </c>
      <c r="F30">
        <v>194.9</v>
      </c>
      <c r="G30">
        <v>174.3</v>
      </c>
      <c r="H30">
        <v>191.4</v>
      </c>
    </row>
    <row r="31" spans="2:8">
      <c r="C31">
        <v>12</v>
      </c>
      <c r="E31">
        <v>197.7</v>
      </c>
      <c r="F31">
        <v>195.6</v>
      </c>
      <c r="G31">
        <v>177.8</v>
      </c>
      <c r="H31">
        <v>192.5</v>
      </c>
    </row>
    <row r="32" spans="2:8">
      <c r="B32">
        <v>1995</v>
      </c>
      <c r="C32">
        <v>1</v>
      </c>
      <c r="E32">
        <v>196.7</v>
      </c>
      <c r="F32">
        <v>194.4</v>
      </c>
      <c r="G32">
        <v>174.9</v>
      </c>
      <c r="H32">
        <v>191</v>
      </c>
    </row>
    <row r="33" spans="2:8">
      <c r="C33">
        <v>2</v>
      </c>
      <c r="E33">
        <v>196.5</v>
      </c>
      <c r="F33">
        <v>194.2</v>
      </c>
      <c r="G33">
        <v>177.4</v>
      </c>
      <c r="H33">
        <v>191.5</v>
      </c>
    </row>
    <row r="34" spans="2:8">
      <c r="C34">
        <v>3</v>
      </c>
      <c r="E34">
        <v>192.2</v>
      </c>
      <c r="F34">
        <v>191.3</v>
      </c>
      <c r="G34">
        <v>175.3</v>
      </c>
      <c r="H34">
        <v>188.2</v>
      </c>
    </row>
    <row r="35" spans="2:8">
      <c r="C35">
        <v>4</v>
      </c>
      <c r="E35">
        <v>187.1</v>
      </c>
      <c r="F35">
        <v>187.7</v>
      </c>
      <c r="G35">
        <v>172.4</v>
      </c>
      <c r="H35">
        <v>184</v>
      </c>
    </row>
    <row r="36" spans="2:8">
      <c r="C36">
        <v>5</v>
      </c>
      <c r="E36">
        <v>185.2</v>
      </c>
      <c r="F36">
        <v>184.8</v>
      </c>
      <c r="G36">
        <v>174.4</v>
      </c>
      <c r="H36">
        <v>182.6</v>
      </c>
    </row>
    <row r="37" spans="2:8">
      <c r="C37">
        <v>6</v>
      </c>
      <c r="E37">
        <v>180.3</v>
      </c>
      <c r="F37">
        <v>184.1</v>
      </c>
      <c r="G37">
        <v>171.3</v>
      </c>
      <c r="H37">
        <v>179.4</v>
      </c>
    </row>
    <row r="38" spans="2:8">
      <c r="C38">
        <v>7</v>
      </c>
      <c r="E38">
        <v>184</v>
      </c>
      <c r="F38">
        <v>182.3</v>
      </c>
      <c r="G38">
        <v>167</v>
      </c>
      <c r="H38">
        <v>179.7</v>
      </c>
    </row>
    <row r="39" spans="2:8">
      <c r="C39">
        <v>8</v>
      </c>
      <c r="E39">
        <v>177.7</v>
      </c>
      <c r="F39">
        <v>178.1</v>
      </c>
      <c r="G39">
        <v>167.8</v>
      </c>
      <c r="H39">
        <v>175.7</v>
      </c>
    </row>
    <row r="40" spans="2:8">
      <c r="C40">
        <v>9</v>
      </c>
      <c r="E40">
        <v>177.5</v>
      </c>
      <c r="F40">
        <v>175.8</v>
      </c>
      <c r="G40">
        <v>165.5</v>
      </c>
      <c r="H40">
        <v>174.4</v>
      </c>
    </row>
    <row r="41" spans="2:8">
      <c r="C41">
        <v>10</v>
      </c>
      <c r="E41">
        <v>166.8</v>
      </c>
      <c r="F41">
        <v>169.3</v>
      </c>
      <c r="G41">
        <v>160.69999999999999</v>
      </c>
      <c r="H41">
        <v>166.3</v>
      </c>
    </row>
    <row r="42" spans="2:8">
      <c r="C42">
        <v>11</v>
      </c>
      <c r="E42">
        <v>168.3</v>
      </c>
      <c r="F42">
        <v>167.5</v>
      </c>
      <c r="G42">
        <v>157</v>
      </c>
      <c r="H42">
        <v>165.6</v>
      </c>
    </row>
    <row r="43" spans="2:8">
      <c r="C43">
        <v>12</v>
      </c>
      <c r="E43">
        <v>165.8</v>
      </c>
      <c r="F43">
        <v>168.2</v>
      </c>
      <c r="G43">
        <v>157.69999999999999</v>
      </c>
      <c r="H43">
        <v>164.8</v>
      </c>
    </row>
    <row r="44" spans="2:8">
      <c r="B44">
        <v>1996</v>
      </c>
      <c r="C44">
        <v>1</v>
      </c>
      <c r="E44">
        <v>155.1</v>
      </c>
      <c r="F44">
        <v>162.1</v>
      </c>
      <c r="G44">
        <v>153.19999999999999</v>
      </c>
      <c r="H44">
        <v>156.9</v>
      </c>
    </row>
    <row r="45" spans="2:8">
      <c r="C45">
        <v>2</v>
      </c>
      <c r="E45">
        <v>155.9</v>
      </c>
      <c r="F45">
        <v>159.1</v>
      </c>
      <c r="G45">
        <v>152.19999999999999</v>
      </c>
      <c r="H45">
        <v>156.1</v>
      </c>
    </row>
    <row r="46" spans="2:8">
      <c r="C46">
        <v>3</v>
      </c>
      <c r="E46">
        <v>154.30000000000001</v>
      </c>
      <c r="F46">
        <v>160.69999999999999</v>
      </c>
      <c r="G46">
        <v>152.1</v>
      </c>
      <c r="H46">
        <v>155.9</v>
      </c>
    </row>
    <row r="47" spans="2:8">
      <c r="C47">
        <v>4</v>
      </c>
      <c r="E47">
        <v>149.5</v>
      </c>
      <c r="F47">
        <v>153.19999999999999</v>
      </c>
      <c r="G47">
        <v>147.80000000000001</v>
      </c>
      <c r="H47">
        <v>150.30000000000001</v>
      </c>
    </row>
    <row r="48" spans="2:8">
      <c r="C48">
        <v>5</v>
      </c>
      <c r="E48">
        <v>150.4</v>
      </c>
      <c r="F48">
        <v>151.6</v>
      </c>
      <c r="G48">
        <v>145.1</v>
      </c>
      <c r="H48">
        <v>149.80000000000001</v>
      </c>
    </row>
    <row r="49" spans="2:8">
      <c r="C49">
        <v>6</v>
      </c>
      <c r="E49">
        <v>153.19999999999999</v>
      </c>
      <c r="F49">
        <v>153.6</v>
      </c>
      <c r="G49">
        <v>148.5</v>
      </c>
      <c r="H49">
        <v>152.4</v>
      </c>
    </row>
    <row r="50" spans="2:8">
      <c r="C50">
        <v>7</v>
      </c>
      <c r="E50">
        <v>148.30000000000001</v>
      </c>
      <c r="F50">
        <v>153</v>
      </c>
      <c r="G50">
        <v>146.4</v>
      </c>
      <c r="H50">
        <v>149.30000000000001</v>
      </c>
    </row>
    <row r="51" spans="2:8">
      <c r="C51">
        <v>8</v>
      </c>
      <c r="E51">
        <v>150.19999999999999</v>
      </c>
      <c r="F51">
        <v>153.6</v>
      </c>
      <c r="G51">
        <v>147.69999999999999</v>
      </c>
      <c r="H51">
        <v>150.69999999999999</v>
      </c>
    </row>
    <row r="52" spans="2:8">
      <c r="C52">
        <v>9</v>
      </c>
      <c r="E52">
        <v>152.80000000000001</v>
      </c>
      <c r="F52">
        <v>150.30000000000001</v>
      </c>
      <c r="G52">
        <v>147.80000000000001</v>
      </c>
      <c r="H52">
        <v>151.19999999999999</v>
      </c>
    </row>
    <row r="53" spans="2:8">
      <c r="C53">
        <v>10</v>
      </c>
      <c r="E53">
        <v>149.1</v>
      </c>
      <c r="F53">
        <v>155.4</v>
      </c>
      <c r="G53">
        <v>145.80000000000001</v>
      </c>
      <c r="H53">
        <v>150.19999999999999</v>
      </c>
    </row>
    <row r="54" spans="2:8">
      <c r="C54">
        <v>11</v>
      </c>
      <c r="E54">
        <v>152.9</v>
      </c>
      <c r="F54">
        <v>154.1</v>
      </c>
      <c r="G54">
        <v>150.30000000000001</v>
      </c>
      <c r="H54">
        <v>152.80000000000001</v>
      </c>
    </row>
    <row r="55" spans="2:8">
      <c r="C55">
        <v>12</v>
      </c>
      <c r="E55">
        <v>150.1</v>
      </c>
      <c r="F55">
        <v>155.9</v>
      </c>
      <c r="G55">
        <v>148.80000000000001</v>
      </c>
      <c r="H55">
        <v>151.4</v>
      </c>
    </row>
    <row r="56" spans="2:8">
      <c r="B56">
        <v>1997</v>
      </c>
      <c r="C56">
        <v>1</v>
      </c>
      <c r="E56">
        <v>152.4</v>
      </c>
      <c r="F56">
        <v>155.1</v>
      </c>
      <c r="G56">
        <v>148.4</v>
      </c>
      <c r="H56">
        <v>152.4</v>
      </c>
    </row>
    <row r="57" spans="2:8">
      <c r="C57">
        <v>2</v>
      </c>
      <c r="E57">
        <v>154.4</v>
      </c>
      <c r="F57">
        <v>158.80000000000001</v>
      </c>
      <c r="G57">
        <v>145.9</v>
      </c>
      <c r="H57">
        <v>154.19999999999999</v>
      </c>
    </row>
    <row r="58" spans="2:8">
      <c r="C58">
        <v>3</v>
      </c>
      <c r="E58">
        <v>152.4</v>
      </c>
      <c r="F58">
        <v>158.1</v>
      </c>
      <c r="G58">
        <v>150.30000000000001</v>
      </c>
      <c r="H58">
        <v>153.5</v>
      </c>
    </row>
    <row r="59" spans="2:8">
      <c r="C59">
        <v>4</v>
      </c>
      <c r="E59">
        <v>155.6</v>
      </c>
      <c r="F59">
        <v>162.6</v>
      </c>
      <c r="G59">
        <v>152.69999999999999</v>
      </c>
      <c r="H59">
        <v>156.9</v>
      </c>
    </row>
    <row r="60" spans="2:8">
      <c r="C60">
        <v>5</v>
      </c>
      <c r="E60">
        <v>155.6</v>
      </c>
      <c r="F60">
        <v>161.30000000000001</v>
      </c>
      <c r="G60">
        <v>152.6</v>
      </c>
      <c r="H60">
        <v>156.6</v>
      </c>
    </row>
    <row r="61" spans="2:8">
      <c r="C61">
        <v>6</v>
      </c>
      <c r="E61">
        <v>157.80000000000001</v>
      </c>
      <c r="F61">
        <v>160.30000000000001</v>
      </c>
      <c r="G61">
        <v>151.9</v>
      </c>
      <c r="H61">
        <v>157.5</v>
      </c>
    </row>
    <row r="62" spans="2:8">
      <c r="C62">
        <v>7</v>
      </c>
      <c r="E62">
        <v>157.1</v>
      </c>
      <c r="F62">
        <v>160.1</v>
      </c>
      <c r="G62">
        <v>151.9</v>
      </c>
      <c r="H62">
        <v>157.1</v>
      </c>
    </row>
    <row r="63" spans="2:8">
      <c r="C63">
        <v>8</v>
      </c>
      <c r="E63">
        <v>156.19999999999999</v>
      </c>
      <c r="F63">
        <v>163.1</v>
      </c>
      <c r="G63">
        <v>151.1</v>
      </c>
      <c r="H63">
        <v>157.19999999999999</v>
      </c>
    </row>
    <row r="64" spans="2:8">
      <c r="C64">
        <v>9</v>
      </c>
      <c r="E64">
        <v>163.19999999999999</v>
      </c>
      <c r="F64">
        <v>157.19999999999999</v>
      </c>
      <c r="G64">
        <v>151.30000000000001</v>
      </c>
      <c r="H64">
        <v>159.80000000000001</v>
      </c>
    </row>
    <row r="65" spans="2:8">
      <c r="C65">
        <v>10</v>
      </c>
      <c r="E65">
        <v>159.4</v>
      </c>
      <c r="F65">
        <v>159.80000000000001</v>
      </c>
      <c r="G65">
        <v>150</v>
      </c>
      <c r="H65">
        <v>158.1</v>
      </c>
    </row>
    <row r="66" spans="2:8">
      <c r="C66">
        <v>11</v>
      </c>
      <c r="E66">
        <v>160.30000000000001</v>
      </c>
      <c r="F66">
        <v>161.69999999999999</v>
      </c>
      <c r="G66">
        <v>151.1</v>
      </c>
      <c r="H66">
        <v>159.30000000000001</v>
      </c>
    </row>
    <row r="67" spans="2:8">
      <c r="C67">
        <v>12</v>
      </c>
      <c r="E67">
        <v>161.6</v>
      </c>
      <c r="F67">
        <v>159.80000000000001</v>
      </c>
      <c r="G67">
        <v>150.4</v>
      </c>
      <c r="H67">
        <v>159.5</v>
      </c>
    </row>
    <row r="68" spans="2:8">
      <c r="B68">
        <v>1998</v>
      </c>
      <c r="C68">
        <v>1</v>
      </c>
      <c r="E68">
        <v>161.19999999999999</v>
      </c>
      <c r="F68">
        <v>159.4</v>
      </c>
      <c r="G68">
        <v>148.19999999999999</v>
      </c>
      <c r="H68">
        <v>158.80000000000001</v>
      </c>
    </row>
    <row r="69" spans="2:8">
      <c r="C69">
        <v>2</v>
      </c>
      <c r="E69">
        <v>156.30000000000001</v>
      </c>
      <c r="F69">
        <v>158.1</v>
      </c>
      <c r="G69">
        <v>140.69999999999999</v>
      </c>
      <c r="H69">
        <v>154.30000000000001</v>
      </c>
    </row>
    <row r="70" spans="2:8">
      <c r="C70">
        <v>3</v>
      </c>
      <c r="E70">
        <v>151.69999999999999</v>
      </c>
      <c r="F70">
        <v>150.19999999999999</v>
      </c>
      <c r="G70">
        <v>137</v>
      </c>
      <c r="H70">
        <v>149</v>
      </c>
    </row>
    <row r="71" spans="2:8">
      <c r="C71">
        <v>4</v>
      </c>
      <c r="E71">
        <v>151.69999999999999</v>
      </c>
      <c r="F71">
        <v>148.1</v>
      </c>
      <c r="G71">
        <v>136.1</v>
      </c>
      <c r="H71">
        <v>148.4</v>
      </c>
    </row>
    <row r="72" spans="2:8">
      <c r="C72">
        <v>5</v>
      </c>
      <c r="E72">
        <v>146</v>
      </c>
      <c r="F72">
        <v>145</v>
      </c>
      <c r="G72">
        <v>133.19999999999999</v>
      </c>
      <c r="H72">
        <v>143.80000000000001</v>
      </c>
    </row>
    <row r="73" spans="2:8">
      <c r="C73">
        <v>6</v>
      </c>
      <c r="E73">
        <v>141.80000000000001</v>
      </c>
      <c r="F73">
        <v>139.30000000000001</v>
      </c>
      <c r="G73">
        <v>129.4</v>
      </c>
      <c r="H73">
        <v>139.19999999999999</v>
      </c>
    </row>
    <row r="74" spans="2:8">
      <c r="C74">
        <v>7</v>
      </c>
      <c r="E74">
        <v>136.30000000000001</v>
      </c>
      <c r="F74">
        <v>135.6</v>
      </c>
      <c r="G74">
        <v>124.9</v>
      </c>
      <c r="H74">
        <v>134.19999999999999</v>
      </c>
    </row>
    <row r="75" spans="2:8">
      <c r="C75">
        <v>8</v>
      </c>
      <c r="E75">
        <v>132.69999999999999</v>
      </c>
      <c r="F75">
        <v>127.7</v>
      </c>
      <c r="G75">
        <v>121.3</v>
      </c>
      <c r="H75">
        <v>129.6</v>
      </c>
    </row>
    <row r="76" spans="2:8">
      <c r="C76">
        <v>9</v>
      </c>
      <c r="E76">
        <v>125.1</v>
      </c>
      <c r="F76">
        <v>122.3</v>
      </c>
      <c r="G76">
        <v>117.2</v>
      </c>
      <c r="H76">
        <v>123.1</v>
      </c>
    </row>
    <row r="77" spans="2:8">
      <c r="C77">
        <v>10</v>
      </c>
      <c r="E77">
        <v>125.1</v>
      </c>
      <c r="F77">
        <v>119.3</v>
      </c>
      <c r="G77">
        <v>114.5</v>
      </c>
      <c r="H77">
        <v>121.9</v>
      </c>
    </row>
    <row r="78" spans="2:8">
      <c r="C78">
        <v>11</v>
      </c>
      <c r="E78">
        <v>117.3</v>
      </c>
      <c r="F78">
        <v>115.4</v>
      </c>
      <c r="G78">
        <v>111.7</v>
      </c>
      <c r="H78">
        <v>115.9</v>
      </c>
    </row>
    <row r="79" spans="2:8">
      <c r="C79">
        <v>12</v>
      </c>
      <c r="E79">
        <v>114.3</v>
      </c>
      <c r="F79">
        <v>110.2</v>
      </c>
      <c r="G79">
        <v>112.7</v>
      </c>
      <c r="H79">
        <v>113</v>
      </c>
    </row>
    <row r="80" spans="2:8">
      <c r="B80">
        <v>1999</v>
      </c>
      <c r="C80">
        <v>1</v>
      </c>
      <c r="E80">
        <v>110.1</v>
      </c>
      <c r="F80">
        <v>108.9</v>
      </c>
      <c r="G80">
        <v>107.2</v>
      </c>
      <c r="H80">
        <v>109.3</v>
      </c>
    </row>
    <row r="81" spans="2:8">
      <c r="C81">
        <v>2</v>
      </c>
      <c r="E81">
        <v>109.7</v>
      </c>
      <c r="F81">
        <v>103.7</v>
      </c>
      <c r="G81">
        <v>106.4</v>
      </c>
      <c r="H81">
        <v>107.7</v>
      </c>
    </row>
    <row r="82" spans="2:8">
      <c r="C82">
        <v>3</v>
      </c>
      <c r="E82">
        <v>104.9</v>
      </c>
      <c r="F82">
        <v>102.7</v>
      </c>
      <c r="G82">
        <v>103.7</v>
      </c>
      <c r="H82">
        <v>104.1</v>
      </c>
    </row>
    <row r="83" spans="2:8">
      <c r="C83">
        <v>4</v>
      </c>
      <c r="E83">
        <v>100.5</v>
      </c>
      <c r="F83">
        <v>99.5</v>
      </c>
      <c r="G83">
        <v>101.2</v>
      </c>
      <c r="H83">
        <v>100.4</v>
      </c>
    </row>
    <row r="84" spans="2:8">
      <c r="C84">
        <v>5</v>
      </c>
      <c r="E84">
        <v>97.9</v>
      </c>
      <c r="F84">
        <v>100.7</v>
      </c>
      <c r="G84">
        <v>101.3</v>
      </c>
      <c r="H84">
        <v>99.2</v>
      </c>
    </row>
    <row r="85" spans="2:8">
      <c r="C85">
        <v>6</v>
      </c>
      <c r="E85">
        <v>98.8</v>
      </c>
      <c r="F85">
        <v>98.8</v>
      </c>
      <c r="G85">
        <v>98</v>
      </c>
      <c r="H85">
        <v>98.7</v>
      </c>
    </row>
    <row r="86" spans="2:8">
      <c r="C86">
        <v>7</v>
      </c>
      <c r="E86">
        <v>98.3</v>
      </c>
      <c r="F86">
        <v>98.5</v>
      </c>
      <c r="G86">
        <v>96.3</v>
      </c>
      <c r="H86">
        <v>98</v>
      </c>
    </row>
    <row r="87" spans="2:8">
      <c r="C87">
        <v>8</v>
      </c>
      <c r="E87">
        <v>96.1</v>
      </c>
      <c r="F87">
        <v>96.8</v>
      </c>
      <c r="G87">
        <v>97.1</v>
      </c>
      <c r="H87">
        <v>96.5</v>
      </c>
    </row>
    <row r="88" spans="2:8">
      <c r="C88">
        <v>9</v>
      </c>
      <c r="E88">
        <v>94.9</v>
      </c>
      <c r="F88">
        <v>96.6</v>
      </c>
      <c r="G88">
        <v>97.1</v>
      </c>
      <c r="H88">
        <v>95.7</v>
      </c>
    </row>
    <row r="89" spans="2:8">
      <c r="C89">
        <v>10</v>
      </c>
      <c r="E89">
        <v>95.9</v>
      </c>
      <c r="F89">
        <v>97.9</v>
      </c>
      <c r="G89">
        <v>97.6</v>
      </c>
      <c r="H89">
        <v>96.7</v>
      </c>
    </row>
    <row r="90" spans="2:8">
      <c r="C90">
        <v>11</v>
      </c>
      <c r="E90">
        <v>95.6</v>
      </c>
      <c r="F90">
        <v>97.5</v>
      </c>
      <c r="G90">
        <v>97.8</v>
      </c>
      <c r="H90">
        <v>96.5</v>
      </c>
    </row>
    <row r="91" spans="2:8">
      <c r="C91">
        <v>12</v>
      </c>
      <c r="E91">
        <v>97.3</v>
      </c>
      <c r="F91">
        <v>98.2</v>
      </c>
      <c r="G91">
        <v>96.3</v>
      </c>
      <c r="H91">
        <v>97.4</v>
      </c>
    </row>
    <row r="92" spans="2:8">
      <c r="B92">
        <v>2000</v>
      </c>
      <c r="C92">
        <v>1</v>
      </c>
      <c r="E92">
        <v>96</v>
      </c>
      <c r="F92">
        <v>94.5</v>
      </c>
      <c r="G92">
        <v>94.2</v>
      </c>
      <c r="H92">
        <v>95.3</v>
      </c>
    </row>
    <row r="93" spans="2:8">
      <c r="C93">
        <v>2</v>
      </c>
      <c r="E93">
        <v>97.4</v>
      </c>
      <c r="F93">
        <v>91</v>
      </c>
      <c r="G93">
        <v>94.4</v>
      </c>
      <c r="H93">
        <v>95.3</v>
      </c>
    </row>
    <row r="94" spans="2:8">
      <c r="C94">
        <v>3</v>
      </c>
      <c r="E94">
        <v>97.4</v>
      </c>
      <c r="F94">
        <v>91.3</v>
      </c>
      <c r="G94">
        <v>93.7</v>
      </c>
      <c r="H94">
        <v>95.3</v>
      </c>
    </row>
    <row r="95" spans="2:8">
      <c r="C95">
        <v>4</v>
      </c>
      <c r="E95">
        <v>99.7</v>
      </c>
      <c r="F95">
        <v>93.5</v>
      </c>
      <c r="G95">
        <v>95.8</v>
      </c>
      <c r="H95">
        <v>97.5</v>
      </c>
    </row>
    <row r="96" spans="2:8">
      <c r="C96">
        <v>5</v>
      </c>
      <c r="E96">
        <v>100.6</v>
      </c>
      <c r="F96">
        <v>93.2</v>
      </c>
      <c r="G96">
        <v>95.7</v>
      </c>
      <c r="H96">
        <v>97.9</v>
      </c>
    </row>
    <row r="97" spans="2:8">
      <c r="C97">
        <v>6</v>
      </c>
      <c r="E97">
        <v>101.3</v>
      </c>
      <c r="F97">
        <v>94.7</v>
      </c>
      <c r="G97">
        <v>95.9</v>
      </c>
      <c r="H97">
        <v>98.8</v>
      </c>
    </row>
    <row r="98" spans="2:8">
      <c r="C98">
        <v>7</v>
      </c>
      <c r="E98">
        <v>101.3</v>
      </c>
      <c r="F98">
        <v>94.8</v>
      </c>
      <c r="G98">
        <v>94.7</v>
      </c>
      <c r="H98">
        <v>98.6</v>
      </c>
    </row>
    <row r="99" spans="2:8">
      <c r="C99">
        <v>8</v>
      </c>
      <c r="E99">
        <v>101.2</v>
      </c>
      <c r="F99">
        <v>94.9</v>
      </c>
      <c r="G99">
        <v>93.8</v>
      </c>
      <c r="H99">
        <v>98.4</v>
      </c>
    </row>
    <row r="100" spans="2:8">
      <c r="C100">
        <v>9</v>
      </c>
      <c r="E100">
        <v>102.4</v>
      </c>
      <c r="F100">
        <v>95.1</v>
      </c>
      <c r="G100">
        <v>95.2</v>
      </c>
      <c r="H100">
        <v>99.4</v>
      </c>
    </row>
    <row r="101" spans="2:8">
      <c r="C101">
        <v>10</v>
      </c>
      <c r="E101">
        <v>103.7</v>
      </c>
      <c r="F101">
        <v>99.1</v>
      </c>
      <c r="G101">
        <v>95</v>
      </c>
      <c r="H101">
        <v>101.1</v>
      </c>
    </row>
    <row r="102" spans="2:8">
      <c r="C102">
        <v>11</v>
      </c>
      <c r="E102">
        <v>103.6</v>
      </c>
      <c r="F102">
        <v>99.6</v>
      </c>
      <c r="G102">
        <v>95.8</v>
      </c>
      <c r="H102">
        <v>101.4</v>
      </c>
    </row>
    <row r="103" spans="2:8">
      <c r="C103">
        <v>12</v>
      </c>
      <c r="E103">
        <v>104.7</v>
      </c>
      <c r="F103">
        <v>99.7</v>
      </c>
      <c r="G103">
        <v>98</v>
      </c>
      <c r="H103">
        <v>102.4</v>
      </c>
    </row>
    <row r="104" spans="2:8">
      <c r="B104">
        <v>2001</v>
      </c>
      <c r="C104">
        <v>1</v>
      </c>
      <c r="E104">
        <v>110.7</v>
      </c>
      <c r="F104">
        <v>102.6</v>
      </c>
      <c r="G104">
        <v>96.4</v>
      </c>
      <c r="H104">
        <v>106.4</v>
      </c>
    </row>
    <row r="105" spans="2:8">
      <c r="C105">
        <v>2</v>
      </c>
      <c r="E105">
        <v>109.1</v>
      </c>
      <c r="F105">
        <v>100</v>
      </c>
      <c r="G105">
        <v>94.6</v>
      </c>
      <c r="H105">
        <v>104.4</v>
      </c>
    </row>
    <row r="106" spans="2:8">
      <c r="C106">
        <v>3</v>
      </c>
      <c r="E106">
        <v>107.4</v>
      </c>
      <c r="F106">
        <v>98.4</v>
      </c>
      <c r="G106">
        <v>94.5</v>
      </c>
      <c r="H106">
        <v>102.9</v>
      </c>
    </row>
    <row r="107" spans="2:8">
      <c r="C107">
        <v>4</v>
      </c>
      <c r="E107">
        <v>109</v>
      </c>
      <c r="F107">
        <v>98.1</v>
      </c>
      <c r="G107">
        <v>94.5</v>
      </c>
      <c r="H107">
        <v>103.6</v>
      </c>
    </row>
    <row r="108" spans="2:8">
      <c r="C108">
        <v>5</v>
      </c>
      <c r="E108">
        <v>108.5</v>
      </c>
      <c r="F108">
        <v>98.9</v>
      </c>
      <c r="G108">
        <v>94.5</v>
      </c>
      <c r="H108">
        <v>103.6</v>
      </c>
    </row>
    <row r="109" spans="2:8">
      <c r="C109">
        <v>6</v>
      </c>
      <c r="E109">
        <v>106.3</v>
      </c>
      <c r="F109">
        <v>99.5</v>
      </c>
      <c r="G109">
        <v>94.3</v>
      </c>
      <c r="H109">
        <v>102.3</v>
      </c>
    </row>
    <row r="110" spans="2:8">
      <c r="C110">
        <v>7</v>
      </c>
      <c r="E110">
        <v>106.3</v>
      </c>
      <c r="F110">
        <v>98.3</v>
      </c>
      <c r="G110">
        <v>93.2</v>
      </c>
      <c r="H110">
        <v>101.8</v>
      </c>
    </row>
    <row r="111" spans="2:8">
      <c r="C111">
        <v>8</v>
      </c>
      <c r="E111">
        <v>104.9</v>
      </c>
      <c r="F111">
        <v>98.1</v>
      </c>
      <c r="G111">
        <v>93.1</v>
      </c>
      <c r="H111">
        <v>100.9</v>
      </c>
    </row>
    <row r="112" spans="2:8">
      <c r="C112">
        <v>9</v>
      </c>
      <c r="E112">
        <v>102.5</v>
      </c>
      <c r="F112">
        <v>97.6</v>
      </c>
      <c r="G112">
        <v>91.9</v>
      </c>
      <c r="H112">
        <v>99.2</v>
      </c>
    </row>
    <row r="113" spans="2:8">
      <c r="C113">
        <v>10</v>
      </c>
      <c r="E113">
        <v>101</v>
      </c>
      <c r="F113">
        <v>94.7</v>
      </c>
      <c r="G113">
        <v>91.1</v>
      </c>
      <c r="H113">
        <v>97.4</v>
      </c>
    </row>
    <row r="114" spans="2:8">
      <c r="C114">
        <v>11</v>
      </c>
      <c r="E114">
        <v>97.9</v>
      </c>
      <c r="F114">
        <v>94.2</v>
      </c>
      <c r="G114">
        <v>90.7</v>
      </c>
      <c r="H114">
        <v>95.5</v>
      </c>
    </row>
    <row r="115" spans="2:8">
      <c r="C115">
        <v>12</v>
      </c>
      <c r="E115">
        <v>96.3</v>
      </c>
      <c r="F115">
        <v>92.4</v>
      </c>
      <c r="G115">
        <v>89.4</v>
      </c>
      <c r="H115">
        <v>93.9</v>
      </c>
    </row>
    <row r="116" spans="2:8">
      <c r="B116">
        <v>2002</v>
      </c>
      <c r="C116">
        <v>1</v>
      </c>
      <c r="E116">
        <v>93.8</v>
      </c>
      <c r="F116">
        <v>91.2</v>
      </c>
      <c r="G116">
        <v>88.3</v>
      </c>
      <c r="H116">
        <v>92</v>
      </c>
    </row>
    <row r="117" spans="2:8">
      <c r="C117">
        <v>2</v>
      </c>
      <c r="E117">
        <v>91.8</v>
      </c>
      <c r="F117">
        <v>87.3</v>
      </c>
      <c r="G117">
        <v>86.6</v>
      </c>
      <c r="H117">
        <v>89.5</v>
      </c>
    </row>
    <row r="118" spans="2:8">
      <c r="C118">
        <v>3</v>
      </c>
      <c r="E118">
        <v>88.2</v>
      </c>
      <c r="F118">
        <v>87.2</v>
      </c>
      <c r="G118">
        <v>85.4</v>
      </c>
      <c r="H118">
        <v>87.4</v>
      </c>
    </row>
    <row r="119" spans="2:8">
      <c r="C119">
        <v>4</v>
      </c>
      <c r="E119">
        <v>86.8</v>
      </c>
      <c r="F119">
        <v>85.3</v>
      </c>
      <c r="G119">
        <v>84.4</v>
      </c>
      <c r="H119">
        <v>85.9</v>
      </c>
    </row>
    <row r="120" spans="2:8">
      <c r="C120">
        <v>5</v>
      </c>
      <c r="E120">
        <v>86.5</v>
      </c>
      <c r="F120">
        <v>84.1</v>
      </c>
      <c r="G120">
        <v>84.1</v>
      </c>
      <c r="H120">
        <v>85.3</v>
      </c>
    </row>
    <row r="121" spans="2:8">
      <c r="C121">
        <v>6</v>
      </c>
      <c r="E121">
        <v>86.1</v>
      </c>
      <c r="F121">
        <v>84</v>
      </c>
      <c r="G121">
        <v>84</v>
      </c>
      <c r="H121">
        <v>85.1</v>
      </c>
    </row>
    <row r="122" spans="2:8">
      <c r="C122">
        <v>7</v>
      </c>
      <c r="E122">
        <v>85.5</v>
      </c>
      <c r="F122">
        <v>83.9</v>
      </c>
      <c r="G122">
        <v>82.8</v>
      </c>
      <c r="H122">
        <v>84.5</v>
      </c>
    </row>
    <row r="123" spans="2:8">
      <c r="C123">
        <v>8</v>
      </c>
      <c r="E123">
        <v>84.4</v>
      </c>
      <c r="F123">
        <v>83.4</v>
      </c>
      <c r="G123">
        <v>82.4</v>
      </c>
      <c r="H123">
        <v>83.7</v>
      </c>
    </row>
    <row r="124" spans="2:8">
      <c r="C124">
        <v>9</v>
      </c>
      <c r="E124">
        <v>84</v>
      </c>
      <c r="F124">
        <v>83.5</v>
      </c>
      <c r="G124">
        <v>83.1</v>
      </c>
      <c r="H124">
        <v>83.7</v>
      </c>
    </row>
    <row r="125" spans="2:8">
      <c r="C125">
        <v>10</v>
      </c>
      <c r="E125">
        <v>82.8</v>
      </c>
      <c r="F125">
        <v>84.3</v>
      </c>
      <c r="G125">
        <v>83.3</v>
      </c>
      <c r="H125">
        <v>83.3</v>
      </c>
    </row>
    <row r="126" spans="2:8">
      <c r="C126">
        <v>11</v>
      </c>
      <c r="E126">
        <v>81.599999999999994</v>
      </c>
      <c r="F126">
        <v>84.5</v>
      </c>
      <c r="G126">
        <v>83</v>
      </c>
      <c r="H126">
        <v>82.7</v>
      </c>
    </row>
    <row r="127" spans="2:8">
      <c r="C127">
        <v>12</v>
      </c>
      <c r="E127">
        <v>80.599999999999994</v>
      </c>
      <c r="F127">
        <v>85.2</v>
      </c>
      <c r="G127">
        <v>81.400000000000006</v>
      </c>
      <c r="H127">
        <v>82.1</v>
      </c>
    </row>
    <row r="128" spans="2:8">
      <c r="B128">
        <v>2003</v>
      </c>
      <c r="C128">
        <v>1</v>
      </c>
      <c r="E128">
        <v>80.7</v>
      </c>
      <c r="F128">
        <v>83.3</v>
      </c>
      <c r="G128">
        <v>80.7</v>
      </c>
      <c r="H128">
        <v>81.5</v>
      </c>
    </row>
    <row r="129" spans="2:8">
      <c r="C129">
        <v>2</v>
      </c>
      <c r="E129">
        <v>78.3</v>
      </c>
      <c r="F129">
        <v>80.5</v>
      </c>
      <c r="G129">
        <v>79.599999999999994</v>
      </c>
      <c r="H129">
        <v>79.2</v>
      </c>
    </row>
    <row r="130" spans="2:8">
      <c r="C130">
        <v>3</v>
      </c>
      <c r="E130">
        <v>76.5</v>
      </c>
      <c r="F130">
        <v>79.2</v>
      </c>
      <c r="G130">
        <v>77.5</v>
      </c>
      <c r="H130">
        <v>77.5</v>
      </c>
    </row>
    <row r="131" spans="2:8">
      <c r="C131">
        <v>4</v>
      </c>
      <c r="E131">
        <v>74.7</v>
      </c>
      <c r="F131">
        <v>77.3</v>
      </c>
      <c r="G131">
        <v>77.099999999999994</v>
      </c>
      <c r="H131">
        <v>75.900000000000006</v>
      </c>
    </row>
    <row r="132" spans="2:8">
      <c r="C132">
        <v>5</v>
      </c>
      <c r="E132">
        <v>73.3</v>
      </c>
      <c r="F132">
        <v>76.400000000000006</v>
      </c>
      <c r="G132">
        <v>74.400000000000006</v>
      </c>
      <c r="H132">
        <v>74.400000000000006</v>
      </c>
    </row>
    <row r="133" spans="2:8">
      <c r="C133">
        <v>6</v>
      </c>
      <c r="E133">
        <v>71.8</v>
      </c>
      <c r="F133">
        <v>74.2</v>
      </c>
      <c r="G133">
        <v>73</v>
      </c>
      <c r="H133">
        <v>72.7</v>
      </c>
    </row>
    <row r="134" spans="2:8">
      <c r="C134">
        <v>7</v>
      </c>
      <c r="E134">
        <v>69.8</v>
      </c>
      <c r="F134">
        <v>73.8</v>
      </c>
      <c r="G134">
        <v>73.5</v>
      </c>
      <c r="H134">
        <v>71.599999999999994</v>
      </c>
    </row>
    <row r="135" spans="2:8">
      <c r="C135">
        <v>8</v>
      </c>
      <c r="E135">
        <v>70</v>
      </c>
      <c r="F135">
        <v>73.5</v>
      </c>
      <c r="G135">
        <v>74.599999999999994</v>
      </c>
      <c r="H135">
        <v>71.8</v>
      </c>
    </row>
    <row r="136" spans="2:8">
      <c r="C136">
        <v>9</v>
      </c>
      <c r="E136">
        <v>69.7</v>
      </c>
      <c r="F136">
        <v>73.3</v>
      </c>
      <c r="G136">
        <v>74.8</v>
      </c>
      <c r="H136">
        <v>71.599999999999994</v>
      </c>
    </row>
    <row r="137" spans="2:8">
      <c r="C137">
        <v>10</v>
      </c>
      <c r="E137">
        <v>71</v>
      </c>
      <c r="F137">
        <v>74.599999999999994</v>
      </c>
      <c r="G137">
        <v>74.599999999999994</v>
      </c>
      <c r="H137">
        <v>72.599999999999994</v>
      </c>
    </row>
    <row r="138" spans="2:8">
      <c r="C138">
        <v>11</v>
      </c>
      <c r="E138">
        <v>71.5</v>
      </c>
      <c r="F138">
        <v>74.900000000000006</v>
      </c>
      <c r="G138">
        <v>75.5</v>
      </c>
      <c r="H138">
        <v>73.099999999999994</v>
      </c>
    </row>
    <row r="139" spans="2:8">
      <c r="C139">
        <v>12</v>
      </c>
      <c r="E139">
        <v>73</v>
      </c>
      <c r="F139">
        <v>74.599999999999994</v>
      </c>
      <c r="G139">
        <v>74.099999999999994</v>
      </c>
      <c r="H139">
        <v>73.599999999999994</v>
      </c>
    </row>
    <row r="140" spans="2:8">
      <c r="B140" t="s">
        <v>354</v>
      </c>
      <c r="C140" t="s">
        <v>355</v>
      </c>
      <c r="E140">
        <v>73</v>
      </c>
      <c r="F140">
        <v>76.8</v>
      </c>
      <c r="G140">
        <v>76.099999999999994</v>
      </c>
      <c r="H140">
        <v>74.5</v>
      </c>
    </row>
    <row r="141" spans="2:8">
      <c r="B141" t="s">
        <v>353</v>
      </c>
      <c r="C141" t="s">
        <v>356</v>
      </c>
      <c r="E141">
        <v>72.5</v>
      </c>
      <c r="F141">
        <v>75.2</v>
      </c>
      <c r="G141">
        <v>73.900000000000006</v>
      </c>
      <c r="H141">
        <v>73.400000000000006</v>
      </c>
    </row>
    <row r="142" spans="2:8">
      <c r="B142" t="s">
        <v>353</v>
      </c>
      <c r="C142" t="s">
        <v>357</v>
      </c>
      <c r="E142">
        <v>74</v>
      </c>
      <c r="F142">
        <v>76.099999999999994</v>
      </c>
      <c r="G142">
        <v>77.5</v>
      </c>
      <c r="H142">
        <v>75.099999999999994</v>
      </c>
    </row>
    <row r="143" spans="2:8">
      <c r="B143" t="s">
        <v>353</v>
      </c>
      <c r="C143" t="s">
        <v>358</v>
      </c>
      <c r="E143">
        <v>74</v>
      </c>
      <c r="F143">
        <v>79.099999999999994</v>
      </c>
      <c r="G143">
        <v>79.099999999999994</v>
      </c>
      <c r="H143">
        <v>76.3</v>
      </c>
    </row>
    <row r="144" spans="2:8">
      <c r="B144" t="s">
        <v>353</v>
      </c>
      <c r="C144" t="s">
        <v>359</v>
      </c>
      <c r="E144">
        <v>74.900000000000006</v>
      </c>
      <c r="F144">
        <v>77.8</v>
      </c>
      <c r="G144">
        <v>78.400000000000006</v>
      </c>
      <c r="H144">
        <v>76.3</v>
      </c>
    </row>
    <row r="145" spans="2:8">
      <c r="B145" t="s">
        <v>353</v>
      </c>
      <c r="C145" t="s">
        <v>360</v>
      </c>
      <c r="E145">
        <v>76.900000000000006</v>
      </c>
      <c r="F145">
        <v>79.400000000000006</v>
      </c>
      <c r="G145">
        <v>78.5</v>
      </c>
      <c r="H145">
        <v>77.900000000000006</v>
      </c>
    </row>
    <row r="146" spans="2:8">
      <c r="B146" t="s">
        <v>353</v>
      </c>
      <c r="C146" t="s">
        <v>361</v>
      </c>
      <c r="E146">
        <v>75.5</v>
      </c>
      <c r="F146">
        <v>78.2</v>
      </c>
      <c r="G146">
        <v>77.900000000000006</v>
      </c>
      <c r="H146">
        <v>76.599999999999994</v>
      </c>
    </row>
    <row r="147" spans="2:8">
      <c r="B147" t="s">
        <v>353</v>
      </c>
      <c r="C147" t="s">
        <v>362</v>
      </c>
      <c r="E147">
        <v>80.8</v>
      </c>
      <c r="F147">
        <v>81.3</v>
      </c>
      <c r="G147">
        <v>76.8</v>
      </c>
      <c r="H147">
        <v>80.2</v>
      </c>
    </row>
    <row r="148" spans="2:8">
      <c r="B148" t="s">
        <v>353</v>
      </c>
      <c r="C148" t="s">
        <v>363</v>
      </c>
      <c r="E148">
        <v>79.7</v>
      </c>
      <c r="F148">
        <v>81.2</v>
      </c>
      <c r="G148">
        <v>80.5</v>
      </c>
      <c r="H148">
        <v>80.3</v>
      </c>
    </row>
    <row r="149" spans="2:8">
      <c r="B149" t="s">
        <v>353</v>
      </c>
      <c r="C149" t="s">
        <v>364</v>
      </c>
      <c r="E149">
        <v>79.7</v>
      </c>
      <c r="F149">
        <v>83.1</v>
      </c>
      <c r="G149">
        <v>80.5</v>
      </c>
      <c r="H149">
        <v>80.8</v>
      </c>
    </row>
    <row r="150" spans="2:8">
      <c r="B150" t="s">
        <v>353</v>
      </c>
      <c r="C150" t="s">
        <v>365</v>
      </c>
      <c r="E150">
        <v>82.4</v>
      </c>
      <c r="F150">
        <v>82.8</v>
      </c>
      <c r="G150">
        <v>80.900000000000006</v>
      </c>
      <c r="H150">
        <v>82.2</v>
      </c>
    </row>
    <row r="151" spans="2:8">
      <c r="B151" t="s">
        <v>353</v>
      </c>
      <c r="C151" t="s">
        <v>366</v>
      </c>
      <c r="E151">
        <v>82.2</v>
      </c>
      <c r="F151">
        <v>85.9</v>
      </c>
      <c r="G151">
        <v>82.7</v>
      </c>
      <c r="H151">
        <v>83.3</v>
      </c>
    </row>
    <row r="152" spans="2:8">
      <c r="B152">
        <v>2005</v>
      </c>
      <c r="C152" t="s">
        <v>355</v>
      </c>
      <c r="E152">
        <v>88.9</v>
      </c>
      <c r="F152">
        <v>86.7</v>
      </c>
      <c r="G152">
        <v>83.2</v>
      </c>
      <c r="H152">
        <v>87.3</v>
      </c>
    </row>
    <row r="153" spans="2:8">
      <c r="B153" t="s">
        <v>353</v>
      </c>
      <c r="C153" t="s">
        <v>356</v>
      </c>
      <c r="E153">
        <v>88.2</v>
      </c>
      <c r="F153">
        <v>85.8</v>
      </c>
      <c r="G153">
        <v>83.8</v>
      </c>
      <c r="H153">
        <v>86.7</v>
      </c>
    </row>
    <row r="154" spans="2:8">
      <c r="B154" t="s">
        <v>353</v>
      </c>
      <c r="C154" t="s">
        <v>357</v>
      </c>
      <c r="E154">
        <v>91.7</v>
      </c>
      <c r="F154">
        <v>87</v>
      </c>
      <c r="G154">
        <v>84.3</v>
      </c>
      <c r="H154">
        <v>89.1</v>
      </c>
    </row>
    <row r="155" spans="2:8">
      <c r="B155" t="s">
        <v>353</v>
      </c>
      <c r="C155" t="s">
        <v>358</v>
      </c>
      <c r="E155">
        <v>92.9</v>
      </c>
      <c r="F155">
        <v>89.2</v>
      </c>
      <c r="G155">
        <v>86.5</v>
      </c>
      <c r="H155">
        <v>90.7</v>
      </c>
    </row>
    <row r="156" spans="2:8">
      <c r="B156" t="s">
        <v>353</v>
      </c>
      <c r="C156" t="s">
        <v>359</v>
      </c>
      <c r="E156">
        <v>96.1</v>
      </c>
      <c r="F156">
        <v>91.5</v>
      </c>
      <c r="G156">
        <v>88</v>
      </c>
      <c r="H156">
        <v>93.4</v>
      </c>
    </row>
    <row r="157" spans="2:8">
      <c r="B157" t="s">
        <v>353</v>
      </c>
      <c r="C157" t="s">
        <v>360</v>
      </c>
      <c r="E157">
        <v>96.4</v>
      </c>
      <c r="F157">
        <v>93.4</v>
      </c>
      <c r="G157">
        <v>88.9</v>
      </c>
      <c r="H157">
        <v>94.3</v>
      </c>
    </row>
    <row r="158" spans="2:8">
      <c r="C158" t="s">
        <v>361</v>
      </c>
      <c r="E158">
        <v>102.3</v>
      </c>
      <c r="F158">
        <v>93.1</v>
      </c>
      <c r="G158">
        <v>90.7</v>
      </c>
      <c r="H158">
        <v>97.6</v>
      </c>
    </row>
    <row r="159" spans="2:8">
      <c r="B159" t="s">
        <v>353</v>
      </c>
      <c r="C159" t="s">
        <v>362</v>
      </c>
      <c r="E159">
        <v>104.1</v>
      </c>
      <c r="F159">
        <v>97</v>
      </c>
      <c r="G159">
        <v>89.5</v>
      </c>
      <c r="H159">
        <v>99.6</v>
      </c>
    </row>
    <row r="160" spans="2:8">
      <c r="B160" t="s">
        <v>353</v>
      </c>
      <c r="C160" t="s">
        <v>363</v>
      </c>
      <c r="E160">
        <v>106.7</v>
      </c>
      <c r="F160">
        <v>100.1</v>
      </c>
      <c r="G160">
        <v>91.6</v>
      </c>
      <c r="H160">
        <v>102.3</v>
      </c>
    </row>
    <row r="161" spans="2:8">
      <c r="B161" t="s">
        <v>353</v>
      </c>
      <c r="C161" t="s">
        <v>364</v>
      </c>
      <c r="E161">
        <v>107.1</v>
      </c>
      <c r="F161">
        <v>99.4</v>
      </c>
      <c r="G161">
        <v>90.8</v>
      </c>
      <c r="H161">
        <v>102.2</v>
      </c>
    </row>
    <row r="162" spans="2:8">
      <c r="B162" t="s">
        <v>353</v>
      </c>
      <c r="C162" t="s">
        <v>365</v>
      </c>
      <c r="E162">
        <v>113.3</v>
      </c>
      <c r="F162">
        <v>103.2</v>
      </c>
      <c r="G162">
        <v>93.9</v>
      </c>
      <c r="H162">
        <v>107.2</v>
      </c>
    </row>
    <row r="163" spans="2:8">
      <c r="B163" t="s">
        <v>353</v>
      </c>
      <c r="C163" t="s">
        <v>366</v>
      </c>
      <c r="E163">
        <v>113</v>
      </c>
      <c r="F163">
        <v>102.2</v>
      </c>
      <c r="G163">
        <v>93</v>
      </c>
      <c r="H163">
        <v>106.7</v>
      </c>
    </row>
    <row r="164" spans="2:8">
      <c r="B164">
        <v>2006</v>
      </c>
      <c r="C164" t="s">
        <v>355</v>
      </c>
      <c r="E164">
        <v>113.7</v>
      </c>
      <c r="F164">
        <v>103.9</v>
      </c>
      <c r="G164">
        <v>92.7</v>
      </c>
      <c r="H164">
        <v>107.5</v>
      </c>
    </row>
    <row r="165" spans="2:8">
      <c r="B165" t="s">
        <v>353</v>
      </c>
      <c r="C165" t="s">
        <v>356</v>
      </c>
      <c r="E165">
        <v>119.6</v>
      </c>
      <c r="F165">
        <v>105.1</v>
      </c>
      <c r="G165">
        <v>94.5</v>
      </c>
      <c r="H165">
        <v>111.4</v>
      </c>
    </row>
    <row r="166" spans="2:8">
      <c r="B166" t="s">
        <v>353</v>
      </c>
      <c r="C166" t="s">
        <v>357</v>
      </c>
      <c r="E166">
        <v>118.4</v>
      </c>
      <c r="F166">
        <v>107.4</v>
      </c>
      <c r="G166">
        <v>93.5</v>
      </c>
      <c r="H166">
        <v>111.3</v>
      </c>
    </row>
    <row r="167" spans="2:8">
      <c r="B167" t="s">
        <v>353</v>
      </c>
      <c r="C167" t="s">
        <v>358</v>
      </c>
      <c r="E167">
        <v>125.2</v>
      </c>
      <c r="F167">
        <v>111.3</v>
      </c>
      <c r="G167">
        <v>97.8</v>
      </c>
      <c r="H167">
        <v>116.8</v>
      </c>
    </row>
    <row r="168" spans="2:8">
      <c r="B168" t="s">
        <v>353</v>
      </c>
      <c r="C168" t="s">
        <v>359</v>
      </c>
      <c r="E168">
        <v>125.2</v>
      </c>
      <c r="F168">
        <v>113.9</v>
      </c>
      <c r="G168">
        <v>99.2</v>
      </c>
      <c r="H168">
        <v>117.6</v>
      </c>
    </row>
    <row r="169" spans="2:8">
      <c r="B169" t="s">
        <v>353</v>
      </c>
      <c r="C169" t="s">
        <v>360</v>
      </c>
      <c r="E169">
        <v>126.1</v>
      </c>
      <c r="F169">
        <v>113.1</v>
      </c>
      <c r="G169">
        <v>99.1</v>
      </c>
      <c r="H169">
        <v>117.9</v>
      </c>
    </row>
    <row r="170" spans="2:8">
      <c r="C170" t="s">
        <v>361</v>
      </c>
      <c r="E170">
        <v>128.80000000000001</v>
      </c>
      <c r="F170">
        <v>113.9</v>
      </c>
      <c r="G170">
        <v>100.9</v>
      </c>
      <c r="H170">
        <v>119.8</v>
      </c>
    </row>
    <row r="171" spans="2:8">
      <c r="B171" t="s">
        <v>353</v>
      </c>
      <c r="C171" t="s">
        <v>362</v>
      </c>
      <c r="E171">
        <v>127.4</v>
      </c>
      <c r="F171">
        <v>115.9</v>
      </c>
      <c r="G171">
        <v>101.3</v>
      </c>
      <c r="H171">
        <v>119.7</v>
      </c>
    </row>
    <row r="172" spans="2:8">
      <c r="B172" t="s">
        <v>353</v>
      </c>
      <c r="C172" t="s">
        <v>363</v>
      </c>
      <c r="E172">
        <v>129.6</v>
      </c>
      <c r="F172">
        <v>117.6</v>
      </c>
      <c r="G172">
        <v>101.7</v>
      </c>
      <c r="H172">
        <v>121.4</v>
      </c>
    </row>
    <row r="173" spans="2:8">
      <c r="B173" t="s">
        <v>353</v>
      </c>
      <c r="C173" t="s">
        <v>364</v>
      </c>
      <c r="E173">
        <v>126.5</v>
      </c>
      <c r="F173">
        <v>115.4</v>
      </c>
      <c r="G173">
        <v>104</v>
      </c>
      <c r="H173">
        <v>119.4</v>
      </c>
    </row>
    <row r="174" spans="2:8">
      <c r="B174" t="s">
        <v>353</v>
      </c>
      <c r="C174" t="s">
        <v>365</v>
      </c>
      <c r="E174">
        <v>130.9</v>
      </c>
      <c r="F174">
        <v>119.1</v>
      </c>
      <c r="G174">
        <v>104</v>
      </c>
      <c r="H174">
        <v>122.8</v>
      </c>
    </row>
    <row r="175" spans="2:8">
      <c r="B175" t="s">
        <v>353</v>
      </c>
      <c r="C175" t="s">
        <v>366</v>
      </c>
      <c r="E175">
        <v>130.4</v>
      </c>
      <c r="F175">
        <v>119.6</v>
      </c>
      <c r="G175">
        <v>104.8</v>
      </c>
      <c r="H175">
        <v>122.7</v>
      </c>
    </row>
    <row r="176" spans="2:8">
      <c r="B176">
        <v>2007</v>
      </c>
      <c r="C176">
        <v>1</v>
      </c>
      <c r="E176">
        <v>133.9</v>
      </c>
      <c r="F176">
        <v>119.7</v>
      </c>
      <c r="G176">
        <v>104.2</v>
      </c>
      <c r="H176">
        <v>124.6</v>
      </c>
    </row>
    <row r="177" spans="2:9">
      <c r="C177">
        <v>2</v>
      </c>
      <c r="E177">
        <v>133.9</v>
      </c>
      <c r="F177">
        <v>123.9</v>
      </c>
      <c r="G177">
        <v>107.1</v>
      </c>
      <c r="H177">
        <v>126.2</v>
      </c>
    </row>
    <row r="178" spans="2:9">
      <c r="C178">
        <v>3</v>
      </c>
      <c r="E178">
        <v>134.4</v>
      </c>
      <c r="F178">
        <v>123.9</v>
      </c>
      <c r="G178">
        <v>108.1</v>
      </c>
      <c r="H178">
        <v>126.6</v>
      </c>
    </row>
    <row r="179" spans="2:9">
      <c r="C179">
        <v>4</v>
      </c>
      <c r="E179">
        <v>135.69999999999999</v>
      </c>
      <c r="F179">
        <v>124.2</v>
      </c>
      <c r="G179">
        <v>108.4</v>
      </c>
      <c r="H179">
        <v>127.5</v>
      </c>
    </row>
    <row r="180" spans="2:9">
      <c r="C180">
        <v>5</v>
      </c>
      <c r="E180">
        <v>137.4</v>
      </c>
      <c r="F180">
        <v>128.19999999999999</v>
      </c>
      <c r="G180">
        <v>110.2</v>
      </c>
      <c r="H180">
        <v>129.9</v>
      </c>
    </row>
    <row r="181" spans="2:9">
      <c r="C181">
        <v>6</v>
      </c>
      <c r="E181">
        <v>140.19999999999999</v>
      </c>
      <c r="F181">
        <v>128.5</v>
      </c>
      <c r="G181">
        <v>110.5</v>
      </c>
      <c r="H181">
        <v>131.4</v>
      </c>
    </row>
    <row r="182" spans="2:9">
      <c r="C182">
        <v>7</v>
      </c>
      <c r="E182">
        <v>140.80000000000001</v>
      </c>
      <c r="F182">
        <v>128.80000000000001</v>
      </c>
      <c r="G182">
        <v>111.7</v>
      </c>
      <c r="H182">
        <v>132.1</v>
      </c>
    </row>
    <row r="183" spans="2:9">
      <c r="C183">
        <v>8</v>
      </c>
      <c r="E183">
        <v>142.30000000000001</v>
      </c>
      <c r="F183">
        <v>129.80000000000001</v>
      </c>
      <c r="G183">
        <v>113.6</v>
      </c>
      <c r="H183">
        <v>133.6</v>
      </c>
    </row>
    <row r="184" spans="2:9">
      <c r="C184">
        <v>9</v>
      </c>
      <c r="E184">
        <v>142.19999999999999</v>
      </c>
      <c r="F184">
        <v>132.19999999999999</v>
      </c>
      <c r="G184">
        <v>115.9</v>
      </c>
      <c r="H184">
        <v>134.69999999999999</v>
      </c>
    </row>
    <row r="185" spans="2:9">
      <c r="C185">
        <v>10</v>
      </c>
      <c r="E185">
        <v>144.69999999999999</v>
      </c>
      <c r="F185">
        <v>134.30000000000001</v>
      </c>
      <c r="G185">
        <v>118.2</v>
      </c>
      <c r="H185">
        <v>137.1</v>
      </c>
    </row>
    <row r="186" spans="2:9">
      <c r="C186">
        <v>11</v>
      </c>
      <c r="E186">
        <v>146</v>
      </c>
      <c r="F186">
        <v>135.9</v>
      </c>
      <c r="G186">
        <v>119.1</v>
      </c>
      <c r="H186">
        <v>138.4</v>
      </c>
    </row>
    <row r="187" spans="2:9">
      <c r="C187">
        <v>12</v>
      </c>
      <c r="E187">
        <v>149.19999999999999</v>
      </c>
      <c r="F187">
        <v>137.9</v>
      </c>
      <c r="G187">
        <v>117.8</v>
      </c>
      <c r="H187">
        <v>140.6</v>
      </c>
    </row>
    <row r="188" spans="2:9">
      <c r="B188">
        <v>2008</v>
      </c>
      <c r="C188">
        <v>1</v>
      </c>
      <c r="E188">
        <v>152</v>
      </c>
      <c r="F188">
        <v>139.6</v>
      </c>
      <c r="G188">
        <v>118.7</v>
      </c>
      <c r="H188">
        <v>142.80000000000001</v>
      </c>
      <c r="I188" t="s">
        <v>353</v>
      </c>
    </row>
    <row r="189" spans="2:9">
      <c r="C189">
        <v>2</v>
      </c>
      <c r="E189">
        <v>155.19999999999999</v>
      </c>
      <c r="F189">
        <v>142.19999999999999</v>
      </c>
      <c r="G189">
        <v>123.2</v>
      </c>
      <c r="H189">
        <v>146</v>
      </c>
      <c r="I189" t="s">
        <v>353</v>
      </c>
    </row>
    <row r="190" spans="2:9">
      <c r="C190">
        <v>3</v>
      </c>
      <c r="E190">
        <v>158.1</v>
      </c>
      <c r="F190">
        <v>147.19999999999999</v>
      </c>
      <c r="G190">
        <v>125.5</v>
      </c>
      <c r="H190">
        <v>149.4</v>
      </c>
      <c r="I190" t="s">
        <v>353</v>
      </c>
    </row>
    <row r="191" spans="2:9">
      <c r="C191">
        <v>4</v>
      </c>
      <c r="E191">
        <v>163.19999999999999</v>
      </c>
      <c r="F191">
        <v>148.6</v>
      </c>
      <c r="G191">
        <v>128.9</v>
      </c>
      <c r="H191">
        <v>153.19999999999999</v>
      </c>
      <c r="I191" t="s">
        <v>353</v>
      </c>
    </row>
    <row r="192" spans="2:9">
      <c r="C192">
        <v>5</v>
      </c>
      <c r="E192">
        <v>169.7</v>
      </c>
      <c r="F192">
        <v>153.9</v>
      </c>
      <c r="G192">
        <v>130.9</v>
      </c>
      <c r="H192">
        <v>158.80000000000001</v>
      </c>
      <c r="I192" t="s">
        <v>353</v>
      </c>
    </row>
    <row r="193" spans="2:9">
      <c r="C193">
        <v>6</v>
      </c>
      <c r="E193">
        <v>169.3</v>
      </c>
      <c r="F193">
        <v>154.80000000000001</v>
      </c>
      <c r="G193">
        <v>129.4</v>
      </c>
      <c r="H193">
        <v>158.80000000000001</v>
      </c>
      <c r="I193" t="s">
        <v>353</v>
      </c>
    </row>
    <row r="194" spans="2:9">
      <c r="C194">
        <v>7</v>
      </c>
      <c r="E194">
        <v>171.7</v>
      </c>
      <c r="F194">
        <v>155.6</v>
      </c>
      <c r="G194">
        <v>128.5</v>
      </c>
      <c r="H194">
        <v>160.30000000000001</v>
      </c>
    </row>
    <row r="195" spans="2:9">
      <c r="C195">
        <v>8</v>
      </c>
      <c r="E195">
        <v>172.9</v>
      </c>
      <c r="F195">
        <v>157.6</v>
      </c>
      <c r="G195">
        <v>130.80000000000001</v>
      </c>
      <c r="H195">
        <v>161.80000000000001</v>
      </c>
    </row>
    <row r="196" spans="2:9">
      <c r="C196">
        <v>9</v>
      </c>
      <c r="E196">
        <v>170.7</v>
      </c>
      <c r="F196">
        <v>161.4</v>
      </c>
      <c r="G196">
        <v>131.5</v>
      </c>
      <c r="H196">
        <v>161.69999999999999</v>
      </c>
    </row>
    <row r="197" spans="2:9">
      <c r="C197">
        <v>10</v>
      </c>
      <c r="E197">
        <v>173</v>
      </c>
      <c r="F197">
        <v>155.5</v>
      </c>
      <c r="G197">
        <v>131.6</v>
      </c>
      <c r="H197">
        <v>161.5</v>
      </c>
    </row>
    <row r="198" spans="2:9">
      <c r="C198">
        <v>11</v>
      </c>
      <c r="E198">
        <v>169.1</v>
      </c>
      <c r="F198">
        <v>153.6</v>
      </c>
      <c r="G198">
        <v>127.9</v>
      </c>
      <c r="H198">
        <v>158.1</v>
      </c>
    </row>
    <row r="199" spans="2:9">
      <c r="C199">
        <v>12</v>
      </c>
      <c r="E199">
        <v>164.8</v>
      </c>
      <c r="F199">
        <v>148.69999999999999</v>
      </c>
      <c r="G199">
        <v>121.9</v>
      </c>
      <c r="H199">
        <v>153.5</v>
      </c>
    </row>
    <row r="200" spans="2:9">
      <c r="B200">
        <v>2009</v>
      </c>
      <c r="C200">
        <v>1</v>
      </c>
      <c r="E200">
        <v>158</v>
      </c>
      <c r="F200">
        <v>140</v>
      </c>
      <c r="G200">
        <v>119.7</v>
      </c>
      <c r="H200">
        <v>146.9</v>
      </c>
    </row>
    <row r="201" spans="2:9">
      <c r="C201">
        <v>2</v>
      </c>
      <c r="E201">
        <v>148.9</v>
      </c>
      <c r="F201">
        <v>138</v>
      </c>
      <c r="G201">
        <v>117.1</v>
      </c>
      <c r="H201">
        <v>140.80000000000001</v>
      </c>
    </row>
    <row r="202" spans="2:9">
      <c r="C202">
        <v>3</v>
      </c>
      <c r="E202">
        <v>144.5</v>
      </c>
      <c r="F202">
        <v>134.80000000000001</v>
      </c>
      <c r="G202">
        <v>114.6</v>
      </c>
      <c r="H202">
        <v>137.1</v>
      </c>
    </row>
    <row r="203" spans="2:9">
      <c r="C203">
        <v>4</v>
      </c>
      <c r="E203">
        <v>139.69999999999999</v>
      </c>
      <c r="F203">
        <v>132</v>
      </c>
      <c r="G203">
        <v>113.4</v>
      </c>
      <c r="H203">
        <v>133.5</v>
      </c>
    </row>
    <row r="204" spans="2:9">
      <c r="C204">
        <v>5</v>
      </c>
      <c r="E204">
        <v>136.9</v>
      </c>
      <c r="F204">
        <v>130.6</v>
      </c>
      <c r="G204">
        <v>113.7</v>
      </c>
      <c r="H204">
        <v>131.4</v>
      </c>
    </row>
    <row r="205" spans="2:9">
      <c r="C205">
        <v>6</v>
      </c>
      <c r="E205">
        <v>136.69999999999999</v>
      </c>
      <c r="F205">
        <v>131.4</v>
      </c>
      <c r="G205">
        <v>113.1</v>
      </c>
      <c r="H205">
        <v>131.5</v>
      </c>
    </row>
    <row r="206" spans="2:9">
      <c r="C206">
        <v>7</v>
      </c>
      <c r="E206">
        <v>137</v>
      </c>
      <c r="F206">
        <v>129.80000000000001</v>
      </c>
      <c r="G206">
        <v>115.7</v>
      </c>
      <c r="H206">
        <v>131.6</v>
      </c>
    </row>
    <row r="207" spans="2:9">
      <c r="C207">
        <v>8</v>
      </c>
      <c r="E207">
        <v>137.69999999999999</v>
      </c>
      <c r="F207">
        <v>130.9</v>
      </c>
      <c r="G207">
        <v>115.7</v>
      </c>
      <c r="H207">
        <v>132.30000000000001</v>
      </c>
    </row>
    <row r="208" spans="2:9">
      <c r="C208">
        <v>9</v>
      </c>
      <c r="E208">
        <v>138.30000000000001</v>
      </c>
      <c r="F208">
        <v>134.4</v>
      </c>
      <c r="G208">
        <v>119</v>
      </c>
      <c r="H208">
        <v>134.1</v>
      </c>
    </row>
    <row r="209" spans="2:9">
      <c r="C209">
        <v>10</v>
      </c>
      <c r="E209">
        <v>138.9</v>
      </c>
      <c r="F209">
        <v>135.1</v>
      </c>
      <c r="G209">
        <v>119.5</v>
      </c>
      <c r="H209">
        <v>134.69999999999999</v>
      </c>
    </row>
    <row r="210" spans="2:9">
      <c r="C210">
        <v>11</v>
      </c>
      <c r="E210">
        <v>140.6</v>
      </c>
      <c r="F210">
        <v>138</v>
      </c>
      <c r="G210">
        <v>120.6</v>
      </c>
      <c r="H210">
        <v>136.6</v>
      </c>
    </row>
    <row r="211" spans="2:9">
      <c r="C211">
        <v>12</v>
      </c>
      <c r="E211">
        <v>141</v>
      </c>
      <c r="F211">
        <v>141.4</v>
      </c>
      <c r="G211">
        <v>124.5</v>
      </c>
      <c r="H211">
        <v>138.4</v>
      </c>
    </row>
    <row r="212" spans="2:9">
      <c r="B212">
        <v>2010</v>
      </c>
      <c r="C212">
        <v>1</v>
      </c>
      <c r="E212">
        <v>141.4</v>
      </c>
      <c r="F212">
        <v>141.69999999999999</v>
      </c>
      <c r="G212">
        <v>126.1</v>
      </c>
      <c r="H212">
        <v>139</v>
      </c>
    </row>
    <row r="213" spans="2:9">
      <c r="C213">
        <v>2</v>
      </c>
      <c r="E213">
        <v>141.9</v>
      </c>
      <c r="F213">
        <v>143.9</v>
      </c>
      <c r="G213">
        <v>126.5</v>
      </c>
      <c r="H213">
        <v>140</v>
      </c>
    </row>
    <row r="214" spans="2:9">
      <c r="C214">
        <v>3</v>
      </c>
      <c r="E214">
        <v>143.80000000000001</v>
      </c>
      <c r="F214">
        <v>145.4</v>
      </c>
      <c r="G214">
        <v>127.1</v>
      </c>
      <c r="H214">
        <v>141.6</v>
      </c>
    </row>
    <row r="215" spans="2:9">
      <c r="C215">
        <v>4</v>
      </c>
      <c r="E215">
        <v>146.1</v>
      </c>
      <c r="F215">
        <v>146.69999999999999</v>
      </c>
      <c r="G215">
        <v>129.9</v>
      </c>
      <c r="H215">
        <v>143.69999999999999</v>
      </c>
    </row>
    <row r="216" spans="2:9">
      <c r="C216">
        <v>5</v>
      </c>
      <c r="E216">
        <v>148.80000000000001</v>
      </c>
      <c r="F216">
        <v>148.6</v>
      </c>
      <c r="G216">
        <v>131.5</v>
      </c>
      <c r="H216">
        <v>146</v>
      </c>
      <c r="I216" t="s">
        <v>353</v>
      </c>
    </row>
    <row r="217" spans="2:9">
      <c r="C217">
        <v>6</v>
      </c>
      <c r="E217">
        <v>150.5</v>
      </c>
      <c r="F217">
        <v>149.69999999999999</v>
      </c>
      <c r="G217">
        <v>131.69999999999999</v>
      </c>
      <c r="H217">
        <v>147.30000000000001</v>
      </c>
      <c r="I217" t="s">
        <v>353</v>
      </c>
    </row>
    <row r="218" spans="2:9">
      <c r="C218">
        <v>7</v>
      </c>
      <c r="E218">
        <v>151.5</v>
      </c>
      <c r="F218">
        <v>150.80000000000001</v>
      </c>
      <c r="G218">
        <v>134</v>
      </c>
      <c r="H218">
        <v>148.6</v>
      </c>
      <c r="I218" t="s">
        <v>353</v>
      </c>
    </row>
    <row r="219" spans="2:9">
      <c r="C219">
        <v>8</v>
      </c>
      <c r="E219">
        <v>152.1</v>
      </c>
      <c r="F219">
        <v>152.69999999999999</v>
      </c>
      <c r="G219">
        <v>136</v>
      </c>
      <c r="H219">
        <v>149.80000000000001</v>
      </c>
      <c r="I219" t="s">
        <v>353</v>
      </c>
    </row>
    <row r="220" spans="2:9">
      <c r="C220">
        <v>9</v>
      </c>
      <c r="E220">
        <v>155.30000000000001</v>
      </c>
      <c r="F220">
        <v>155.19999999999999</v>
      </c>
      <c r="G220">
        <v>137.1</v>
      </c>
      <c r="H220">
        <v>152.5</v>
      </c>
      <c r="I220" t="s">
        <v>353</v>
      </c>
    </row>
    <row r="221" spans="2:9">
      <c r="C221">
        <v>10</v>
      </c>
      <c r="E221">
        <v>156.1</v>
      </c>
      <c r="F221">
        <v>153.69999999999999</v>
      </c>
      <c r="G221">
        <v>138.19999999999999</v>
      </c>
      <c r="H221">
        <v>152.69999999999999</v>
      </c>
      <c r="I221" t="s">
        <v>353</v>
      </c>
    </row>
    <row r="222" spans="2:9">
      <c r="C222">
        <v>11</v>
      </c>
      <c r="E222">
        <v>156.69999999999999</v>
      </c>
      <c r="F222">
        <v>157.69999999999999</v>
      </c>
      <c r="G222">
        <v>141.4</v>
      </c>
      <c r="H222">
        <v>154.6</v>
      </c>
      <c r="I222" t="s">
        <v>353</v>
      </c>
    </row>
    <row r="223" spans="2:9">
      <c r="C223">
        <v>12</v>
      </c>
      <c r="E223">
        <v>160.1</v>
      </c>
      <c r="F223">
        <v>156.19999999999999</v>
      </c>
      <c r="G223">
        <v>138</v>
      </c>
      <c r="H223">
        <v>155.69999999999999</v>
      </c>
    </row>
    <row r="224" spans="2:9">
      <c r="B224">
        <v>2011</v>
      </c>
      <c r="C224">
        <v>1</v>
      </c>
      <c r="E224">
        <v>162</v>
      </c>
      <c r="F224">
        <v>154</v>
      </c>
      <c r="G224">
        <v>139.6</v>
      </c>
      <c r="H224">
        <v>156.5</v>
      </c>
      <c r="I224" t="s">
        <v>353</v>
      </c>
    </row>
    <row r="225" spans="2:9">
      <c r="C225">
        <v>2</v>
      </c>
      <c r="E225">
        <v>163.19999999999999</v>
      </c>
      <c r="F225">
        <v>159.80000000000001</v>
      </c>
      <c r="G225">
        <v>140.19999999999999</v>
      </c>
      <c r="H225">
        <v>158.80000000000001</v>
      </c>
      <c r="I225" t="s">
        <v>353</v>
      </c>
    </row>
    <row r="226" spans="2:9">
      <c r="C226">
        <v>3</v>
      </c>
      <c r="E226">
        <v>163.80000000000001</v>
      </c>
      <c r="F226">
        <v>162.19999999999999</v>
      </c>
      <c r="G226">
        <v>140.5</v>
      </c>
      <c r="H226">
        <v>159.80000000000001</v>
      </c>
      <c r="I226" t="s">
        <v>353</v>
      </c>
    </row>
    <row r="227" spans="2:9">
      <c r="C227">
        <v>4</v>
      </c>
      <c r="E227">
        <v>169.5</v>
      </c>
      <c r="F227">
        <v>162</v>
      </c>
      <c r="G227">
        <v>144.19999999999999</v>
      </c>
      <c r="H227">
        <v>163.69999999999999</v>
      </c>
      <c r="I227" t="s">
        <v>353</v>
      </c>
    </row>
    <row r="228" spans="2:9">
      <c r="C228">
        <v>5</v>
      </c>
      <c r="E228">
        <v>173.2</v>
      </c>
      <c r="F228">
        <v>166.6</v>
      </c>
      <c r="G228">
        <v>145.80000000000001</v>
      </c>
      <c r="H228">
        <v>167.4</v>
      </c>
      <c r="I228" t="s">
        <v>353</v>
      </c>
    </row>
    <row r="229" spans="2:9">
      <c r="C229">
        <v>6</v>
      </c>
      <c r="E229">
        <v>175.8</v>
      </c>
      <c r="F229">
        <v>166.4</v>
      </c>
      <c r="G229">
        <v>147</v>
      </c>
      <c r="H229">
        <v>169.1</v>
      </c>
      <c r="I229" t="s">
        <v>353</v>
      </c>
    </row>
    <row r="230" spans="2:9">
      <c r="C230">
        <v>7</v>
      </c>
      <c r="E230">
        <v>181.1</v>
      </c>
      <c r="F230">
        <v>166.5</v>
      </c>
      <c r="G230">
        <v>149.19999999999999</v>
      </c>
      <c r="H230">
        <v>172.4</v>
      </c>
      <c r="I230" t="s">
        <v>353</v>
      </c>
    </row>
    <row r="231" spans="2:9">
      <c r="C231">
        <v>8</v>
      </c>
      <c r="E231">
        <v>184.7</v>
      </c>
      <c r="F231">
        <v>170</v>
      </c>
      <c r="G231">
        <v>152.4</v>
      </c>
      <c r="H231">
        <v>175.9</v>
      </c>
    </row>
    <row r="232" spans="2:9">
      <c r="C232">
        <v>9</v>
      </c>
      <c r="E232">
        <v>184.5</v>
      </c>
      <c r="F232">
        <v>172.3</v>
      </c>
      <c r="G232">
        <v>152.30000000000001</v>
      </c>
      <c r="H232">
        <v>176.4</v>
      </c>
    </row>
    <row r="233" spans="2:9">
      <c r="C233">
        <v>10</v>
      </c>
      <c r="E233">
        <v>188.5</v>
      </c>
      <c r="F233">
        <v>171.7</v>
      </c>
      <c r="G233">
        <v>154</v>
      </c>
      <c r="H233">
        <v>178.9</v>
      </c>
    </row>
    <row r="234" spans="2:9">
      <c r="C234">
        <v>11</v>
      </c>
      <c r="E234">
        <v>189</v>
      </c>
      <c r="F234">
        <v>173.7</v>
      </c>
      <c r="G234">
        <v>153.1</v>
      </c>
      <c r="H234">
        <v>179.6</v>
      </c>
    </row>
    <row r="235" spans="2:9">
      <c r="C235">
        <v>12</v>
      </c>
      <c r="E235">
        <v>188.9</v>
      </c>
      <c r="F235">
        <v>174.3</v>
      </c>
      <c r="G235">
        <v>153.69999999999999</v>
      </c>
      <c r="H235">
        <v>179.8</v>
      </c>
    </row>
    <row r="236" spans="2:9">
      <c r="B236">
        <v>2012</v>
      </c>
      <c r="C236">
        <v>1</v>
      </c>
      <c r="E236">
        <v>190.7</v>
      </c>
      <c r="F236">
        <v>174.3</v>
      </c>
      <c r="G236">
        <v>154.9</v>
      </c>
      <c r="H236">
        <v>181.2</v>
      </c>
    </row>
    <row r="237" spans="2:9">
      <c r="C237">
        <v>2</v>
      </c>
      <c r="E237">
        <v>192.7</v>
      </c>
      <c r="F237">
        <v>178.7</v>
      </c>
      <c r="G237">
        <v>156.6</v>
      </c>
      <c r="H237">
        <v>183.8</v>
      </c>
    </row>
    <row r="238" spans="2:9">
      <c r="C238">
        <v>3</v>
      </c>
      <c r="E238">
        <v>189.3</v>
      </c>
      <c r="F238">
        <v>180.1</v>
      </c>
      <c r="G238">
        <v>161.30000000000001</v>
      </c>
      <c r="H238">
        <v>182.7</v>
      </c>
    </row>
    <row r="239" spans="2:9">
      <c r="C239">
        <v>4</v>
      </c>
      <c r="E239">
        <v>193.4</v>
      </c>
      <c r="F239">
        <v>180.5</v>
      </c>
      <c r="G239">
        <v>162.9</v>
      </c>
      <c r="H239">
        <v>185.5</v>
      </c>
    </row>
    <row r="240" spans="2:9">
      <c r="C240">
        <v>5</v>
      </c>
      <c r="E240">
        <v>195.4</v>
      </c>
      <c r="F240">
        <v>180.9</v>
      </c>
      <c r="G240">
        <v>161.69999999999999</v>
      </c>
      <c r="H240">
        <v>186.5</v>
      </c>
    </row>
    <row r="241" spans="2:8">
      <c r="C241">
        <v>6</v>
      </c>
      <c r="E241">
        <v>196</v>
      </c>
      <c r="F241">
        <v>183</v>
      </c>
      <c r="G241">
        <v>163.6</v>
      </c>
      <c r="H241">
        <v>187.6</v>
      </c>
    </row>
    <row r="242" spans="2:8">
      <c r="C242">
        <v>7</v>
      </c>
      <c r="E242">
        <v>199</v>
      </c>
      <c r="F242">
        <v>185.9</v>
      </c>
      <c r="G242">
        <v>165.1</v>
      </c>
      <c r="H242">
        <v>190.1</v>
      </c>
    </row>
    <row r="243" spans="2:8">
      <c r="C243">
        <v>8</v>
      </c>
      <c r="E243">
        <v>199</v>
      </c>
      <c r="F243">
        <v>185.9</v>
      </c>
      <c r="G243">
        <v>165.3</v>
      </c>
      <c r="H243">
        <v>190.2</v>
      </c>
    </row>
    <row r="244" spans="2:8">
      <c r="C244">
        <v>9</v>
      </c>
      <c r="E244">
        <v>201.2</v>
      </c>
      <c r="F244">
        <v>188.2</v>
      </c>
      <c r="G244">
        <v>166</v>
      </c>
      <c r="H244">
        <v>192.1</v>
      </c>
    </row>
    <row r="245" spans="2:8">
      <c r="C245">
        <v>10</v>
      </c>
      <c r="E245">
        <v>202.3</v>
      </c>
      <c r="F245">
        <v>188.6</v>
      </c>
      <c r="G245">
        <v>167.3</v>
      </c>
      <c r="H245">
        <v>193</v>
      </c>
    </row>
    <row r="246" spans="2:8">
      <c r="C246">
        <v>11</v>
      </c>
      <c r="E246">
        <v>202.1</v>
      </c>
      <c r="F246">
        <v>188.6</v>
      </c>
      <c r="G246">
        <v>167.9</v>
      </c>
      <c r="H246">
        <v>193</v>
      </c>
    </row>
    <row r="247" spans="2:8">
      <c r="C247">
        <v>12</v>
      </c>
      <c r="E247">
        <v>202.2</v>
      </c>
      <c r="F247">
        <v>190.5</v>
      </c>
      <c r="G247">
        <v>169.1</v>
      </c>
      <c r="H247">
        <v>193.6</v>
      </c>
    </row>
    <row r="248" spans="2:8">
      <c r="B248">
        <v>2013</v>
      </c>
      <c r="C248">
        <v>1</v>
      </c>
      <c r="E248">
        <v>202.3</v>
      </c>
      <c r="F248">
        <v>192.2</v>
      </c>
      <c r="G248">
        <v>170.2</v>
      </c>
      <c r="H248">
        <v>194.3</v>
      </c>
    </row>
    <row r="249" spans="2:8">
      <c r="C249">
        <v>2</v>
      </c>
      <c r="E249">
        <v>205.2</v>
      </c>
      <c r="F249">
        <v>194.6</v>
      </c>
      <c r="G249">
        <v>172.8</v>
      </c>
      <c r="H249">
        <v>196.9</v>
      </c>
    </row>
    <row r="250" spans="2:8">
      <c r="C250">
        <v>3</v>
      </c>
      <c r="E250">
        <v>207.3</v>
      </c>
      <c r="F250">
        <v>197.1</v>
      </c>
      <c r="G250">
        <v>175.7</v>
      </c>
      <c r="H250">
        <v>199.5</v>
      </c>
    </row>
    <row r="251" spans="2:8">
      <c r="C251">
        <v>4</v>
      </c>
      <c r="E251">
        <v>210.9</v>
      </c>
      <c r="F251">
        <v>198.3</v>
      </c>
      <c r="G251">
        <v>178.8</v>
      </c>
      <c r="H251">
        <v>202.4</v>
      </c>
    </row>
    <row r="252" spans="2:8">
      <c r="C252">
        <v>5</v>
      </c>
      <c r="E252">
        <v>211</v>
      </c>
      <c r="F252">
        <v>198.6</v>
      </c>
      <c r="G252">
        <v>180.9</v>
      </c>
      <c r="H252">
        <v>203</v>
      </c>
    </row>
    <row r="253" spans="2:8">
      <c r="C253">
        <v>6</v>
      </c>
      <c r="E253">
        <v>212.9</v>
      </c>
      <c r="F253">
        <v>201.4</v>
      </c>
      <c r="G253">
        <v>182.7</v>
      </c>
      <c r="H253">
        <v>205.2</v>
      </c>
    </row>
    <row r="254" spans="2:8">
      <c r="C254">
        <v>7</v>
      </c>
      <c r="E254">
        <v>213.8</v>
      </c>
      <c r="F254">
        <v>202.7</v>
      </c>
      <c r="G254">
        <v>185.1</v>
      </c>
      <c r="H254">
        <v>206.5</v>
      </c>
    </row>
    <row r="255" spans="2:8">
      <c r="C255">
        <v>8</v>
      </c>
      <c r="E255">
        <v>215.8</v>
      </c>
      <c r="F255">
        <v>205.1</v>
      </c>
      <c r="G255">
        <v>188.8</v>
      </c>
      <c r="H255">
        <v>209</v>
      </c>
    </row>
    <row r="256" spans="2:8">
      <c r="C256">
        <v>9</v>
      </c>
      <c r="E256">
        <v>214.8</v>
      </c>
      <c r="F256">
        <v>204.9</v>
      </c>
      <c r="G256">
        <v>187.5</v>
      </c>
      <c r="H256">
        <v>208.2</v>
      </c>
    </row>
    <row r="257" spans="2:8">
      <c r="C257">
        <v>10</v>
      </c>
      <c r="E257">
        <v>213.8</v>
      </c>
      <c r="F257">
        <v>203.8</v>
      </c>
      <c r="G257">
        <v>187.2</v>
      </c>
      <c r="H257">
        <v>207.3</v>
      </c>
    </row>
    <row r="258" spans="2:8">
      <c r="C258">
        <v>11</v>
      </c>
      <c r="E258">
        <v>214.8</v>
      </c>
      <c r="F258">
        <v>205.5</v>
      </c>
      <c r="G258">
        <v>188.8</v>
      </c>
      <c r="H258">
        <v>208.6</v>
      </c>
    </row>
    <row r="259" spans="2:8">
      <c r="C259">
        <v>12</v>
      </c>
      <c r="E259">
        <v>215.1</v>
      </c>
      <c r="F259">
        <v>204.6</v>
      </c>
      <c r="G259">
        <v>188</v>
      </c>
      <c r="H259">
        <v>208.3</v>
      </c>
    </row>
    <row r="260" spans="2:8">
      <c r="B260">
        <v>2014</v>
      </c>
      <c r="C260">
        <v>1</v>
      </c>
      <c r="E260">
        <v>213.2</v>
      </c>
      <c r="F260">
        <v>207</v>
      </c>
      <c r="G260">
        <v>188.5</v>
      </c>
      <c r="H260">
        <v>207.8</v>
      </c>
    </row>
    <row r="261" spans="2:8">
      <c r="C261">
        <v>2</v>
      </c>
      <c r="E261">
        <v>214.9</v>
      </c>
      <c r="F261">
        <v>207.1</v>
      </c>
      <c r="G261">
        <v>189.9</v>
      </c>
      <c r="H261">
        <v>209.1</v>
      </c>
    </row>
    <row r="262" spans="2:8">
      <c r="C262">
        <v>3</v>
      </c>
      <c r="E262">
        <v>215.8</v>
      </c>
      <c r="F262">
        <v>209.2</v>
      </c>
      <c r="G262">
        <v>191.5</v>
      </c>
      <c r="H262">
        <v>210.4</v>
      </c>
    </row>
    <row r="263" spans="2:8">
      <c r="C263">
        <v>4</v>
      </c>
      <c r="E263">
        <v>216.1</v>
      </c>
      <c r="F263">
        <v>210.1</v>
      </c>
      <c r="G263">
        <v>192.8</v>
      </c>
      <c r="H263">
        <v>211</v>
      </c>
    </row>
    <row r="264" spans="2:8">
      <c r="C264">
        <v>5</v>
      </c>
      <c r="E264">
        <v>217.8</v>
      </c>
      <c r="F264">
        <v>210.7</v>
      </c>
      <c r="G264">
        <v>194.4</v>
      </c>
      <c r="H264">
        <v>212.4</v>
      </c>
    </row>
    <row r="265" spans="2:8">
      <c r="C265">
        <v>6</v>
      </c>
      <c r="E265">
        <v>218.8</v>
      </c>
      <c r="F265">
        <v>211.1</v>
      </c>
      <c r="G265">
        <v>194.6</v>
      </c>
      <c r="H265">
        <v>213.1</v>
      </c>
    </row>
    <row r="266" spans="2:8">
      <c r="C266">
        <v>7</v>
      </c>
      <c r="E266">
        <v>220.7</v>
      </c>
      <c r="F266">
        <v>213.4</v>
      </c>
      <c r="G266">
        <v>196</v>
      </c>
      <c r="H266">
        <v>215.1</v>
      </c>
    </row>
    <row r="267" spans="2:8">
      <c r="C267">
        <v>8</v>
      </c>
      <c r="E267">
        <v>221.1</v>
      </c>
      <c r="F267">
        <v>214.1</v>
      </c>
      <c r="G267">
        <v>197.8</v>
      </c>
      <c r="H267">
        <v>215.7</v>
      </c>
    </row>
    <row r="268" spans="2:8">
      <c r="C268">
        <v>9</v>
      </c>
      <c r="E268">
        <v>222.1</v>
      </c>
      <c r="F268">
        <v>214.9</v>
      </c>
      <c r="G268">
        <v>199.1</v>
      </c>
      <c r="H268">
        <v>216.7</v>
      </c>
    </row>
    <row r="269" spans="2:8">
      <c r="C269">
        <v>10</v>
      </c>
      <c r="E269">
        <v>221.9</v>
      </c>
      <c r="F269">
        <v>215.1</v>
      </c>
      <c r="G269">
        <v>200.4</v>
      </c>
      <c r="H269">
        <v>216.8</v>
      </c>
    </row>
    <row r="270" spans="2:8">
      <c r="C270">
        <v>11</v>
      </c>
      <c r="E270">
        <v>222.9</v>
      </c>
      <c r="F270">
        <v>215.6</v>
      </c>
      <c r="G270">
        <v>201.5</v>
      </c>
      <c r="H270">
        <v>217.7</v>
      </c>
    </row>
    <row r="271" spans="2:8">
      <c r="C271">
        <v>12</v>
      </c>
      <c r="E271">
        <v>222.9</v>
      </c>
      <c r="F271">
        <v>217.3</v>
      </c>
      <c r="G271">
        <v>203.1</v>
      </c>
      <c r="H271">
        <v>218.5</v>
      </c>
    </row>
    <row r="272" spans="2:8">
      <c r="B272">
        <v>2015</v>
      </c>
      <c r="C272">
        <v>1</v>
      </c>
      <c r="E272">
        <v>223.5</v>
      </c>
      <c r="F272">
        <v>218.5</v>
      </c>
      <c r="G272">
        <v>203.7</v>
      </c>
      <c r="H272">
        <v>219.3</v>
      </c>
    </row>
    <row r="273" spans="2:9">
      <c r="C273">
        <v>2</v>
      </c>
      <c r="E273">
        <v>224.7</v>
      </c>
      <c r="F273">
        <v>219.9</v>
      </c>
      <c r="G273">
        <v>204.2</v>
      </c>
      <c r="H273">
        <v>220.5</v>
      </c>
    </row>
    <row r="274" spans="2:9">
      <c r="C274">
        <v>3</v>
      </c>
      <c r="E274">
        <v>226.6</v>
      </c>
      <c r="F274">
        <v>222</v>
      </c>
      <c r="G274">
        <v>206.8</v>
      </c>
      <c r="H274">
        <v>222.5</v>
      </c>
    </row>
    <row r="275" spans="2:9">
      <c r="C275">
        <v>4</v>
      </c>
      <c r="E275">
        <v>228.9</v>
      </c>
      <c r="F275">
        <v>223.6</v>
      </c>
      <c r="G275">
        <v>209.2</v>
      </c>
      <c r="H275">
        <v>224.6</v>
      </c>
    </row>
    <row r="276" spans="2:9">
      <c r="C276">
        <v>5</v>
      </c>
      <c r="E276">
        <v>229.8</v>
      </c>
      <c r="F276">
        <v>225.6</v>
      </c>
      <c r="G276">
        <v>211.6</v>
      </c>
      <c r="H276">
        <v>226</v>
      </c>
    </row>
    <row r="277" spans="2:9">
      <c r="C277">
        <v>6</v>
      </c>
      <c r="E277">
        <v>231.8</v>
      </c>
      <c r="F277">
        <v>226.9</v>
      </c>
      <c r="G277">
        <v>211.9</v>
      </c>
      <c r="H277">
        <v>227.5</v>
      </c>
    </row>
    <row r="278" spans="2:9">
      <c r="C278">
        <v>7</v>
      </c>
      <c r="E278">
        <v>232.5</v>
      </c>
      <c r="F278">
        <v>227</v>
      </c>
      <c r="G278">
        <v>213.1</v>
      </c>
      <c r="H278">
        <v>228.1</v>
      </c>
    </row>
    <row r="279" spans="2:9">
      <c r="C279">
        <v>8</v>
      </c>
      <c r="E279">
        <v>234.3</v>
      </c>
      <c r="F279">
        <v>229.9</v>
      </c>
      <c r="G279">
        <v>214.7</v>
      </c>
      <c r="H279">
        <v>230.2</v>
      </c>
    </row>
    <row r="280" spans="2:9">
      <c r="C280">
        <v>9</v>
      </c>
      <c r="E280">
        <v>234.5</v>
      </c>
      <c r="F280">
        <v>229.8</v>
      </c>
      <c r="G280">
        <v>214.7</v>
      </c>
      <c r="H280">
        <v>230.4</v>
      </c>
    </row>
    <row r="281" spans="2:9">
      <c r="C281">
        <v>10</v>
      </c>
      <c r="E281">
        <v>234.9</v>
      </c>
      <c r="F281">
        <v>229.6</v>
      </c>
      <c r="G281">
        <v>214.8</v>
      </c>
      <c r="H281">
        <v>230.5</v>
      </c>
    </row>
    <row r="282" spans="2:9">
      <c r="C282">
        <v>11</v>
      </c>
      <c r="E282">
        <v>235.2</v>
      </c>
      <c r="F282">
        <v>229.6</v>
      </c>
      <c r="G282">
        <v>213.4</v>
      </c>
      <c r="H282">
        <v>230.5</v>
      </c>
    </row>
    <row r="283" spans="2:9">
      <c r="C283">
        <v>12</v>
      </c>
      <c r="E283">
        <v>234.4</v>
      </c>
      <c r="F283">
        <v>229.5</v>
      </c>
      <c r="G283">
        <v>212.2</v>
      </c>
      <c r="H283">
        <v>229.7</v>
      </c>
      <c r="I283" t="s">
        <v>353</v>
      </c>
    </row>
    <row r="284" spans="2:9">
      <c r="B284">
        <v>2016</v>
      </c>
      <c r="C284">
        <v>1</v>
      </c>
      <c r="E284">
        <v>234.7</v>
      </c>
      <c r="F284">
        <v>229.6</v>
      </c>
      <c r="G284">
        <v>212.8</v>
      </c>
      <c r="H284">
        <v>230</v>
      </c>
      <c r="I284" t="s">
        <v>353</v>
      </c>
    </row>
    <row r="285" spans="2:9">
      <c r="C285">
        <v>2</v>
      </c>
      <c r="E285">
        <v>235.7</v>
      </c>
      <c r="F285">
        <v>230.8</v>
      </c>
      <c r="G285">
        <v>212.8</v>
      </c>
      <c r="H285">
        <v>230.8</v>
      </c>
      <c r="I285" t="s">
        <v>353</v>
      </c>
    </row>
    <row r="286" spans="2:9">
      <c r="C286">
        <v>3</v>
      </c>
      <c r="E286">
        <v>236.5</v>
      </c>
      <c r="F286">
        <v>231.2</v>
      </c>
      <c r="G286">
        <v>212.9</v>
      </c>
      <c r="H286">
        <v>231.4</v>
      </c>
      <c r="I286" t="s">
        <v>353</v>
      </c>
    </row>
    <row r="287" spans="2:9">
      <c r="C287">
        <v>4</v>
      </c>
      <c r="E287">
        <v>238</v>
      </c>
      <c r="F287">
        <v>232.1</v>
      </c>
      <c r="G287">
        <v>212.9</v>
      </c>
      <c r="H287">
        <v>232.4</v>
      </c>
      <c r="I287" t="s">
        <v>353</v>
      </c>
    </row>
    <row r="288" spans="2:9">
      <c r="C288">
        <v>5</v>
      </c>
      <c r="E288">
        <v>238.5</v>
      </c>
      <c r="F288">
        <v>230</v>
      </c>
      <c r="G288">
        <v>212.1</v>
      </c>
      <c r="H288">
        <v>232.1</v>
      </c>
      <c r="I288" t="s">
        <v>353</v>
      </c>
    </row>
    <row r="289" spans="2:9">
      <c r="C289">
        <v>6</v>
      </c>
      <c r="E289">
        <v>236.6</v>
      </c>
      <c r="F289">
        <v>228.2</v>
      </c>
      <c r="G289">
        <v>211.6</v>
      </c>
      <c r="H289">
        <v>230.5</v>
      </c>
      <c r="I289" t="s">
        <v>353</v>
      </c>
    </row>
    <row r="290" spans="2:9">
      <c r="C290">
        <v>7</v>
      </c>
      <c r="E290">
        <v>237.9</v>
      </c>
      <c r="F290">
        <v>230.9</v>
      </c>
      <c r="G290">
        <v>213.1</v>
      </c>
      <c r="H290">
        <v>232.3</v>
      </c>
      <c r="I290" t="s">
        <v>353</v>
      </c>
    </row>
    <row r="291" spans="2:9">
      <c r="C291">
        <v>8</v>
      </c>
      <c r="E291">
        <v>238.7</v>
      </c>
      <c r="F291">
        <v>231.2</v>
      </c>
      <c r="G291">
        <v>215</v>
      </c>
      <c r="H291">
        <v>233.1</v>
      </c>
      <c r="I291" t="s">
        <v>353</v>
      </c>
    </row>
    <row r="292" spans="2:9">
      <c r="C292">
        <v>9</v>
      </c>
      <c r="E292">
        <v>239.7</v>
      </c>
      <c r="F292">
        <v>230.3</v>
      </c>
      <c r="G292">
        <v>213.1</v>
      </c>
      <c r="H292">
        <v>233</v>
      </c>
      <c r="I292" t="s">
        <v>353</v>
      </c>
    </row>
    <row r="293" spans="2:9">
      <c r="C293">
        <v>10</v>
      </c>
      <c r="E293">
        <v>239.1</v>
      </c>
      <c r="F293">
        <v>231.4</v>
      </c>
      <c r="G293">
        <v>215.8</v>
      </c>
      <c r="H293">
        <v>233.3</v>
      </c>
      <c r="I293" t="s">
        <v>353</v>
      </c>
    </row>
    <row r="294" spans="2:9">
      <c r="C294">
        <v>11</v>
      </c>
      <c r="E294">
        <v>239.4</v>
      </c>
      <c r="F294">
        <v>231.6</v>
      </c>
      <c r="G294">
        <v>215.7</v>
      </c>
      <c r="H294">
        <v>233.6</v>
      </c>
      <c r="I294" t="s">
        <v>353</v>
      </c>
    </row>
    <row r="295" spans="2:9">
      <c r="C295">
        <v>12</v>
      </c>
      <c r="E295">
        <v>240.4</v>
      </c>
      <c r="F295">
        <v>234.5</v>
      </c>
      <c r="G295">
        <v>215.4</v>
      </c>
      <c r="H295">
        <v>235</v>
      </c>
      <c r="I295" t="s">
        <v>353</v>
      </c>
    </row>
    <row r="296" spans="2:9">
      <c r="B296">
        <v>2017</v>
      </c>
      <c r="C296">
        <v>1</v>
      </c>
      <c r="E296">
        <v>241.5</v>
      </c>
      <c r="F296">
        <v>233.9</v>
      </c>
      <c r="G296">
        <v>213.1</v>
      </c>
      <c r="H296">
        <v>235.1</v>
      </c>
      <c r="I296" t="s">
        <v>353</v>
      </c>
    </row>
    <row r="297" spans="2:9">
      <c r="C297">
        <v>2</v>
      </c>
      <c r="E297">
        <v>245</v>
      </c>
      <c r="F297">
        <v>235.1</v>
      </c>
      <c r="G297">
        <v>215.6</v>
      </c>
      <c r="H297">
        <v>237.9</v>
      </c>
      <c r="I297" t="s">
        <v>353</v>
      </c>
    </row>
    <row r="298" spans="2:9">
      <c r="C298">
        <v>3</v>
      </c>
      <c r="E298">
        <v>245.3</v>
      </c>
      <c r="F298">
        <v>235.3</v>
      </c>
      <c r="G298">
        <v>217.6</v>
      </c>
      <c r="H298">
        <v>238.4</v>
      </c>
      <c r="I298" t="s">
        <v>353</v>
      </c>
    </row>
    <row r="299" spans="2:9">
      <c r="C299">
        <v>4</v>
      </c>
      <c r="E299">
        <v>245.3</v>
      </c>
      <c r="F299">
        <v>235.7</v>
      </c>
      <c r="G299">
        <v>219</v>
      </c>
      <c r="H299">
        <v>238.8</v>
      </c>
      <c r="I299" t="s">
        <v>353</v>
      </c>
    </row>
    <row r="300" spans="2:9">
      <c r="C300">
        <v>5</v>
      </c>
      <c r="E300">
        <v>247.7</v>
      </c>
      <c r="F300">
        <v>236.5</v>
      </c>
      <c r="G300">
        <v>221.6</v>
      </c>
      <c r="H300">
        <v>240.9</v>
      </c>
      <c r="I300" t="s">
        <v>353</v>
      </c>
    </row>
    <row r="301" spans="2:9">
      <c r="C301">
        <v>6</v>
      </c>
      <c r="E301">
        <v>248.6</v>
      </c>
      <c r="F301">
        <v>236.7</v>
      </c>
      <c r="G301">
        <v>221</v>
      </c>
      <c r="H301">
        <v>241.3</v>
      </c>
      <c r="I301" t="s">
        <v>353</v>
      </c>
    </row>
    <row r="302" spans="2:9">
      <c r="C302">
        <v>7</v>
      </c>
      <c r="E302">
        <v>249.8</v>
      </c>
      <c r="F302">
        <v>237.4</v>
      </c>
      <c r="G302">
        <v>223.4</v>
      </c>
      <c r="H302">
        <v>242.6</v>
      </c>
      <c r="I302" t="s">
        <v>353</v>
      </c>
    </row>
    <row r="303" spans="2:9">
      <c r="C303">
        <v>8</v>
      </c>
      <c r="E303">
        <v>250.9</v>
      </c>
      <c r="F303">
        <v>239.4</v>
      </c>
      <c r="G303">
        <v>225.3</v>
      </c>
      <c r="H303">
        <v>244</v>
      </c>
      <c r="I303" t="s">
        <v>353</v>
      </c>
    </row>
    <row r="304" spans="2:9">
      <c r="C304">
        <v>9</v>
      </c>
      <c r="E304">
        <v>252.2</v>
      </c>
      <c r="F304">
        <v>239.4</v>
      </c>
      <c r="G304">
        <v>225.7</v>
      </c>
      <c r="H304">
        <v>245</v>
      </c>
      <c r="I304" t="s">
        <v>353</v>
      </c>
    </row>
    <row r="305" spans="2:9">
      <c r="C305">
        <v>10</v>
      </c>
      <c r="E305">
        <v>252.9</v>
      </c>
      <c r="F305">
        <v>239.7</v>
      </c>
      <c r="G305">
        <v>225.8</v>
      </c>
      <c r="H305">
        <v>245.5</v>
      </c>
      <c r="I305" t="s">
        <v>353</v>
      </c>
    </row>
    <row r="306" spans="2:9">
      <c r="C306">
        <v>11</v>
      </c>
      <c r="E306">
        <v>253.1</v>
      </c>
      <c r="F306">
        <v>239.8</v>
      </c>
      <c r="G306">
        <v>225.8</v>
      </c>
      <c r="H306">
        <v>245.6</v>
      </c>
      <c r="I306" t="s">
        <v>353</v>
      </c>
    </row>
    <row r="307" spans="2:9">
      <c r="C307">
        <v>12</v>
      </c>
      <c r="E307">
        <v>253.3</v>
      </c>
      <c r="F307">
        <v>241.7</v>
      </c>
      <c r="G307">
        <v>225.9</v>
      </c>
      <c r="H307">
        <v>246.1</v>
      </c>
      <c r="I307" t="s">
        <v>353</v>
      </c>
    </row>
    <row r="308" spans="2:9">
      <c r="B308">
        <v>2018</v>
      </c>
      <c r="C308">
        <v>1</v>
      </c>
      <c r="E308">
        <v>251.5</v>
      </c>
      <c r="F308">
        <v>242.2</v>
      </c>
      <c r="G308">
        <v>225.8</v>
      </c>
      <c r="H308">
        <v>245.2</v>
      </c>
      <c r="I308" t="s">
        <v>353</v>
      </c>
    </row>
    <row r="309" spans="2:9">
      <c r="C309">
        <v>2</v>
      </c>
      <c r="E309">
        <v>252.6</v>
      </c>
      <c r="F309">
        <v>243.1</v>
      </c>
      <c r="G309">
        <v>226.1</v>
      </c>
      <c r="H309">
        <v>246.1</v>
      </c>
      <c r="I309" t="s">
        <v>353</v>
      </c>
    </row>
    <row r="310" spans="2:9">
      <c r="C310">
        <v>3</v>
      </c>
      <c r="E310">
        <v>257.10000000000002</v>
      </c>
      <c r="F310">
        <v>244.9</v>
      </c>
      <c r="G310">
        <v>224.8</v>
      </c>
      <c r="H310">
        <v>249</v>
      </c>
      <c r="I310" t="s">
        <v>353</v>
      </c>
    </row>
    <row r="311" spans="2:9">
      <c r="C311">
        <v>4</v>
      </c>
      <c r="E311">
        <v>259.10000000000002</v>
      </c>
      <c r="F311">
        <v>245.1</v>
      </c>
      <c r="G311">
        <v>223.1</v>
      </c>
      <c r="H311">
        <v>249.9</v>
      </c>
      <c r="I311" t="s">
        <v>353</v>
      </c>
    </row>
    <row r="312" spans="2:9">
      <c r="C312">
        <v>5</v>
      </c>
      <c r="E312">
        <v>261.2</v>
      </c>
      <c r="F312">
        <v>245.4</v>
      </c>
      <c r="G312">
        <v>224.9</v>
      </c>
      <c r="H312">
        <v>251.3</v>
      </c>
      <c r="I312" t="s">
        <v>353</v>
      </c>
    </row>
    <row r="313" spans="2:9">
      <c r="C313">
        <v>6</v>
      </c>
      <c r="E313">
        <v>263</v>
      </c>
      <c r="F313">
        <v>246</v>
      </c>
      <c r="G313">
        <v>226.5</v>
      </c>
      <c r="H313">
        <v>252.9</v>
      </c>
      <c r="I313" t="s">
        <v>353</v>
      </c>
    </row>
    <row r="314" spans="2:9">
      <c r="C314">
        <v>7</v>
      </c>
      <c r="E314">
        <v>263.10000000000002</v>
      </c>
      <c r="F314">
        <v>246.2</v>
      </c>
      <c r="G314">
        <v>228.6</v>
      </c>
      <c r="H314">
        <v>253.1</v>
      </c>
      <c r="I314" t="s">
        <v>353</v>
      </c>
    </row>
    <row r="315" spans="2:9">
      <c r="C315">
        <v>8</v>
      </c>
      <c r="E315">
        <v>263.10000000000002</v>
      </c>
      <c r="F315">
        <v>247.4</v>
      </c>
      <c r="G315">
        <v>231</v>
      </c>
      <c r="H315">
        <v>253.9</v>
      </c>
      <c r="I315" t="s">
        <v>353</v>
      </c>
    </row>
    <row r="316" spans="2:9">
      <c r="C316">
        <v>9</v>
      </c>
      <c r="E316">
        <v>265.39999999999998</v>
      </c>
      <c r="F316">
        <v>248</v>
      </c>
      <c r="G316">
        <v>231.2</v>
      </c>
      <c r="H316">
        <v>255.2</v>
      </c>
      <c r="I316" t="s">
        <v>353</v>
      </c>
    </row>
    <row r="317" spans="2:9">
      <c r="C317">
        <v>10</v>
      </c>
      <c r="E317">
        <v>265.89999999999998</v>
      </c>
      <c r="F317">
        <v>249.2</v>
      </c>
      <c r="G317">
        <v>233.1</v>
      </c>
      <c r="H317">
        <v>256.10000000000002</v>
      </c>
      <c r="I317" t="s">
        <v>353</v>
      </c>
    </row>
    <row r="318" spans="2:9">
      <c r="C318">
        <v>11</v>
      </c>
      <c r="E318">
        <v>266.2</v>
      </c>
      <c r="F318">
        <v>250.7</v>
      </c>
      <c r="G318">
        <v>233.4</v>
      </c>
      <c r="H318">
        <v>256.89999999999998</v>
      </c>
      <c r="I318" t="s">
        <v>353</v>
      </c>
    </row>
    <row r="319" spans="2:9">
      <c r="C319">
        <v>12</v>
      </c>
      <c r="E319">
        <v>264.7</v>
      </c>
      <c r="F319">
        <v>251.2</v>
      </c>
      <c r="G319">
        <v>233.6</v>
      </c>
      <c r="H319">
        <v>256.3</v>
      </c>
      <c r="I319" t="s">
        <v>353</v>
      </c>
    </row>
    <row r="320" spans="2:9">
      <c r="B320">
        <v>2019</v>
      </c>
      <c r="C320">
        <v>1</v>
      </c>
      <c r="E320">
        <v>261.5</v>
      </c>
      <c r="F320">
        <v>249.4</v>
      </c>
      <c r="G320">
        <v>229.5</v>
      </c>
      <c r="H320">
        <v>253.4</v>
      </c>
      <c r="I320" t="s">
        <v>353</v>
      </c>
    </row>
    <row r="321" spans="2:9">
      <c r="C321">
        <v>2</v>
      </c>
      <c r="E321">
        <v>269.8</v>
      </c>
      <c r="F321">
        <v>254.3</v>
      </c>
      <c r="G321">
        <v>237.3</v>
      </c>
      <c r="H321">
        <v>260.60000000000002</v>
      </c>
      <c r="I321" t="s">
        <v>353</v>
      </c>
    </row>
    <row r="322" spans="2:9">
      <c r="C322">
        <v>3</v>
      </c>
      <c r="E322">
        <v>273</v>
      </c>
      <c r="F322">
        <v>258.8</v>
      </c>
      <c r="G322">
        <v>237.9</v>
      </c>
      <c r="H322">
        <v>264</v>
      </c>
      <c r="I322" t="s">
        <v>353</v>
      </c>
    </row>
    <row r="323" spans="2:9">
      <c r="C323">
        <v>4</v>
      </c>
      <c r="E323">
        <v>270.60000000000002</v>
      </c>
      <c r="F323">
        <v>257</v>
      </c>
      <c r="G323">
        <v>234.3</v>
      </c>
      <c r="H323">
        <v>261.7</v>
      </c>
      <c r="I323" t="s">
        <v>353</v>
      </c>
    </row>
    <row r="324" spans="2:9">
      <c r="C324">
        <v>5</v>
      </c>
      <c r="E324">
        <v>270.60000000000002</v>
      </c>
      <c r="F324">
        <v>260.2</v>
      </c>
      <c r="G324">
        <v>241.9</v>
      </c>
      <c r="H324">
        <v>263.7</v>
      </c>
      <c r="I324" t="s">
        <v>353</v>
      </c>
    </row>
    <row r="325" spans="2:9">
      <c r="C325">
        <v>6</v>
      </c>
      <c r="E325">
        <v>274.10000000000002</v>
      </c>
      <c r="F325">
        <v>258.89999999999998</v>
      </c>
      <c r="G325">
        <v>240.5</v>
      </c>
      <c r="H325">
        <v>265.10000000000002</v>
      </c>
      <c r="I325" t="s">
        <v>353</v>
      </c>
    </row>
    <row r="326" spans="2:9">
      <c r="C326">
        <v>7</v>
      </c>
      <c r="E326">
        <v>273.3</v>
      </c>
      <c r="F326">
        <v>258.8</v>
      </c>
      <c r="G326">
        <v>238.9</v>
      </c>
      <c r="H326">
        <v>264.5</v>
      </c>
      <c r="I326" t="s">
        <v>353</v>
      </c>
    </row>
    <row r="327" spans="2:9">
      <c r="C327">
        <v>8</v>
      </c>
      <c r="E327">
        <v>272.3</v>
      </c>
      <c r="F327">
        <v>256.3</v>
      </c>
      <c r="G327">
        <v>240.1</v>
      </c>
      <c r="H327">
        <v>263.3</v>
      </c>
      <c r="I327" t="s">
        <v>353</v>
      </c>
    </row>
    <row r="328" spans="2:9">
      <c r="C328">
        <v>9</v>
      </c>
      <c r="E328">
        <v>271.8</v>
      </c>
      <c r="F328">
        <v>260.3</v>
      </c>
      <c r="G328">
        <v>237.7</v>
      </c>
      <c r="H328">
        <v>263.8</v>
      </c>
      <c r="I328" t="s">
        <v>353</v>
      </c>
    </row>
    <row r="329" spans="2:9">
      <c r="C329">
        <v>10</v>
      </c>
      <c r="E329">
        <v>271.89999999999998</v>
      </c>
      <c r="F329">
        <v>256.3</v>
      </c>
      <c r="G329">
        <v>237</v>
      </c>
      <c r="H329">
        <v>262.60000000000002</v>
      </c>
      <c r="I329" t="s">
        <v>353</v>
      </c>
    </row>
    <row r="330" spans="2:9">
      <c r="C330">
        <v>11</v>
      </c>
      <c r="D330" t="s">
        <v>367</v>
      </c>
      <c r="E330">
        <v>267</v>
      </c>
      <c r="F330">
        <v>250.4</v>
      </c>
      <c r="G330">
        <v>230</v>
      </c>
      <c r="H330">
        <v>257.10000000000002</v>
      </c>
      <c r="I330" t="s">
        <v>353</v>
      </c>
    </row>
    <row r="331" spans="2:9">
      <c r="C331">
        <v>12</v>
      </c>
      <c r="D331" t="s">
        <v>367</v>
      </c>
      <c r="E331">
        <v>266.10000000000002</v>
      </c>
      <c r="F331">
        <v>252.3</v>
      </c>
      <c r="G331">
        <v>230.3</v>
      </c>
      <c r="H331">
        <v>257.2</v>
      </c>
      <c r="I331" t="s">
        <v>353</v>
      </c>
    </row>
    <row r="332" spans="2:9">
      <c r="B332" s="149">
        <v>2020</v>
      </c>
      <c r="C332" s="149">
        <v>1</v>
      </c>
      <c r="D332" s="149" t="s">
        <v>367</v>
      </c>
      <c r="E332" s="149">
        <v>267.39999999999998</v>
      </c>
      <c r="F332" s="149">
        <v>247.9</v>
      </c>
      <c r="G332" s="149">
        <v>228.3</v>
      </c>
      <c r="H332" s="149">
        <v>256.2</v>
      </c>
      <c r="I332" t="s">
        <v>353</v>
      </c>
    </row>
    <row r="333" spans="2:9">
      <c r="B333" s="149"/>
      <c r="C333" s="149">
        <v>2</v>
      </c>
      <c r="D333" s="149" t="s">
        <v>367</v>
      </c>
      <c r="E333" s="149">
        <v>267.39999999999998</v>
      </c>
      <c r="F333" s="149">
        <v>247.8</v>
      </c>
      <c r="G333" s="149">
        <v>228.2</v>
      </c>
      <c r="H333" s="149">
        <v>256.2</v>
      </c>
      <c r="I333" t="s">
        <v>353</v>
      </c>
    </row>
    <row r="334" spans="2:9">
      <c r="B334" s="149"/>
      <c r="C334" s="149">
        <v>3</v>
      </c>
      <c r="D334" s="149" t="s">
        <v>367</v>
      </c>
      <c r="E334" s="149">
        <v>257.60000000000002</v>
      </c>
      <c r="F334" s="149">
        <v>247.9</v>
      </c>
      <c r="G334" s="149">
        <v>219.9</v>
      </c>
      <c r="H334" s="149">
        <v>249.3</v>
      </c>
      <c r="I334" t="s">
        <v>353</v>
      </c>
    </row>
    <row r="335" spans="2:9">
      <c r="B335" s="149"/>
      <c r="C335" s="149">
        <v>4</v>
      </c>
      <c r="D335" s="149" t="s">
        <v>367</v>
      </c>
      <c r="E335" s="149">
        <v>257</v>
      </c>
      <c r="F335" s="149">
        <v>237.9</v>
      </c>
      <c r="G335" s="149">
        <v>215.1</v>
      </c>
      <c r="H335" s="149">
        <v>245.4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/>
  </sheetViews>
  <sheetFormatPr defaultRowHeight="15"/>
  <cols>
    <col min="2" max="3" width="34.42578125" bestFit="1" customWidth="1"/>
    <col min="4" max="4" width="26.28515625" bestFit="1" customWidth="1"/>
  </cols>
  <sheetData>
    <row r="1" spans="1:4">
      <c r="A1" t="s">
        <v>184</v>
      </c>
      <c r="B1" t="s">
        <v>185</v>
      </c>
      <c r="C1" t="s">
        <v>186</v>
      </c>
      <c r="D1" t="s">
        <v>187</v>
      </c>
    </row>
    <row r="2" spans="1:4">
      <c r="A2">
        <v>1</v>
      </c>
      <c r="B2" t="s">
        <v>87</v>
      </c>
      <c r="C2" t="s">
        <v>87</v>
      </c>
    </row>
    <row r="3" spans="1:4">
      <c r="A3">
        <v>2</v>
      </c>
      <c r="B3" t="s">
        <v>86</v>
      </c>
      <c r="C3" t="s">
        <v>86</v>
      </c>
    </row>
    <row r="4" spans="1:4">
      <c r="A4">
        <v>3</v>
      </c>
      <c r="B4" t="s">
        <v>110</v>
      </c>
      <c r="C4" t="s">
        <v>110</v>
      </c>
    </row>
    <row r="5" spans="1:4">
      <c r="A5">
        <v>4</v>
      </c>
      <c r="B5" t="s">
        <v>112</v>
      </c>
      <c r="C5" t="s">
        <v>194</v>
      </c>
      <c r="D5" t="s">
        <v>173</v>
      </c>
    </row>
    <row r="6" spans="1:4">
      <c r="A6">
        <v>5</v>
      </c>
      <c r="B6" t="s">
        <v>113</v>
      </c>
      <c r="C6" t="s">
        <v>195</v>
      </c>
      <c r="D6" t="s">
        <v>173</v>
      </c>
    </row>
    <row r="7" spans="1:4">
      <c r="A7">
        <v>6</v>
      </c>
      <c r="B7" t="s">
        <v>114</v>
      </c>
      <c r="C7" t="s">
        <v>196</v>
      </c>
      <c r="D7" t="s">
        <v>173</v>
      </c>
    </row>
    <row r="8" spans="1:4">
      <c r="A8">
        <v>7</v>
      </c>
      <c r="B8" t="s">
        <v>115</v>
      </c>
      <c r="C8" t="s">
        <v>197</v>
      </c>
      <c r="D8" t="s">
        <v>173</v>
      </c>
    </row>
    <row r="9" spans="1:4">
      <c r="A9">
        <v>8</v>
      </c>
      <c r="B9" t="s">
        <v>116</v>
      </c>
      <c r="C9" t="s">
        <v>198</v>
      </c>
      <c r="D9" t="s">
        <v>172</v>
      </c>
    </row>
    <row r="10" spans="1:4">
      <c r="A10">
        <v>9</v>
      </c>
      <c r="B10" t="s">
        <v>117</v>
      </c>
      <c r="C10" t="s">
        <v>199</v>
      </c>
      <c r="D10" t="s">
        <v>172</v>
      </c>
    </row>
    <row r="11" spans="1:4">
      <c r="A11">
        <v>10</v>
      </c>
      <c r="B11" t="s">
        <v>118</v>
      </c>
      <c r="C11" t="s">
        <v>200</v>
      </c>
      <c r="D11" t="s">
        <v>172</v>
      </c>
    </row>
    <row r="12" spans="1:4">
      <c r="A12">
        <v>11</v>
      </c>
      <c r="B12" t="s">
        <v>119</v>
      </c>
      <c r="C12" t="s">
        <v>201</v>
      </c>
      <c r="D12" t="s">
        <v>172</v>
      </c>
    </row>
    <row r="13" spans="1:4">
      <c r="A13">
        <v>12</v>
      </c>
      <c r="B13" t="s">
        <v>120</v>
      </c>
      <c r="C13" t="s">
        <v>202</v>
      </c>
      <c r="D13" t="s">
        <v>172</v>
      </c>
    </row>
    <row r="14" spans="1:4">
      <c r="A14">
        <v>13</v>
      </c>
      <c r="B14" t="s">
        <v>121</v>
      </c>
      <c r="C14" t="s">
        <v>203</v>
      </c>
      <c r="D14" t="s">
        <v>174</v>
      </c>
    </row>
    <row r="15" spans="1:4">
      <c r="A15">
        <v>14</v>
      </c>
      <c r="B15" t="s">
        <v>122</v>
      </c>
      <c r="C15" t="s">
        <v>204</v>
      </c>
      <c r="D15" t="s">
        <v>172</v>
      </c>
    </row>
    <row r="16" spans="1:4">
      <c r="A16">
        <v>15</v>
      </c>
      <c r="B16" t="s">
        <v>123</v>
      </c>
      <c r="C16" t="s">
        <v>205</v>
      </c>
      <c r="D16" t="s">
        <v>174</v>
      </c>
    </row>
    <row r="17" spans="1:4">
      <c r="A17">
        <v>16</v>
      </c>
      <c r="B17" t="s">
        <v>124</v>
      </c>
      <c r="C17" t="s">
        <v>206</v>
      </c>
      <c r="D17" t="s">
        <v>172</v>
      </c>
    </row>
    <row r="18" spans="1:4">
      <c r="A18">
        <v>17</v>
      </c>
      <c r="B18" t="s">
        <v>125</v>
      </c>
      <c r="C18" t="s">
        <v>207</v>
      </c>
      <c r="D18" t="s">
        <v>174</v>
      </c>
    </row>
    <row r="19" spans="1:4">
      <c r="A19">
        <v>18</v>
      </c>
      <c r="B19" t="s">
        <v>126</v>
      </c>
      <c r="C19" t="s">
        <v>208</v>
      </c>
      <c r="D19" t="s">
        <v>172</v>
      </c>
    </row>
    <row r="20" spans="1:4">
      <c r="A20">
        <v>19</v>
      </c>
      <c r="B20" t="s">
        <v>127</v>
      </c>
      <c r="C20" t="s">
        <v>209</v>
      </c>
      <c r="D20" t="s">
        <v>174</v>
      </c>
    </row>
    <row r="21" spans="1:4">
      <c r="A21">
        <v>20</v>
      </c>
      <c r="B21" t="s">
        <v>128</v>
      </c>
      <c r="C21" t="s">
        <v>210</v>
      </c>
      <c r="D21" t="s">
        <v>173</v>
      </c>
    </row>
    <row r="22" spans="1:4">
      <c r="A22">
        <v>21</v>
      </c>
      <c r="B22" t="s">
        <v>129</v>
      </c>
      <c r="C22" t="s">
        <v>211</v>
      </c>
      <c r="D22" t="s">
        <v>173</v>
      </c>
    </row>
    <row r="23" spans="1:4">
      <c r="A23">
        <v>22</v>
      </c>
      <c r="B23" t="s">
        <v>130</v>
      </c>
      <c r="C23" t="s">
        <v>212</v>
      </c>
      <c r="D23" t="s">
        <v>173</v>
      </c>
    </row>
    <row r="24" spans="1:4">
      <c r="A24">
        <v>23</v>
      </c>
      <c r="B24" t="s">
        <v>131</v>
      </c>
      <c r="C24" t="s">
        <v>213</v>
      </c>
      <c r="D24" t="s">
        <v>173</v>
      </c>
    </row>
    <row r="25" spans="1:4">
      <c r="A25">
        <v>24</v>
      </c>
      <c r="B25" t="s">
        <v>102</v>
      </c>
      <c r="C25" t="s">
        <v>214</v>
      </c>
      <c r="D25" t="s">
        <v>175</v>
      </c>
    </row>
    <row r="26" spans="1:4">
      <c r="A26">
        <v>25</v>
      </c>
      <c r="B26" t="s">
        <v>103</v>
      </c>
      <c r="C26" t="s">
        <v>215</v>
      </c>
      <c r="D26" t="s">
        <v>175</v>
      </c>
    </row>
    <row r="27" spans="1:4">
      <c r="A27">
        <v>26</v>
      </c>
      <c r="B27" t="s">
        <v>104</v>
      </c>
      <c r="C27" t="s">
        <v>216</v>
      </c>
      <c r="D27" t="s">
        <v>175</v>
      </c>
    </row>
    <row r="28" spans="1:4">
      <c r="A28">
        <v>27</v>
      </c>
      <c r="B28" t="s">
        <v>105</v>
      </c>
      <c r="C28" t="s">
        <v>217</v>
      </c>
      <c r="D28" t="s">
        <v>175</v>
      </c>
    </row>
    <row r="29" spans="1:4">
      <c r="A29">
        <v>28</v>
      </c>
      <c r="B29" t="s">
        <v>106</v>
      </c>
      <c r="C29" t="s">
        <v>218</v>
      </c>
      <c r="D29" t="s">
        <v>175</v>
      </c>
    </row>
    <row r="30" spans="1:4">
      <c r="A30">
        <v>29</v>
      </c>
      <c r="B30" t="s">
        <v>107</v>
      </c>
      <c r="C30" t="s">
        <v>219</v>
      </c>
      <c r="D30" t="s">
        <v>175</v>
      </c>
    </row>
    <row r="31" spans="1:4">
      <c r="A31">
        <v>30</v>
      </c>
      <c r="B31" t="s">
        <v>108</v>
      </c>
      <c r="C31" t="s">
        <v>220</v>
      </c>
      <c r="D31" t="s">
        <v>175</v>
      </c>
    </row>
    <row r="32" spans="1:4">
      <c r="A32">
        <v>31</v>
      </c>
      <c r="B32" t="s">
        <v>109</v>
      </c>
      <c r="C32" t="s">
        <v>221</v>
      </c>
      <c r="D32" t="s">
        <v>175</v>
      </c>
    </row>
    <row r="33" spans="1:4">
      <c r="A33">
        <v>32</v>
      </c>
      <c r="B33" t="s">
        <v>101</v>
      </c>
      <c r="C33" t="s">
        <v>101</v>
      </c>
      <c r="D33" t="s">
        <v>175</v>
      </c>
    </row>
    <row r="34" spans="1:4">
      <c r="A34">
        <v>33</v>
      </c>
      <c r="B34" t="s">
        <v>92</v>
      </c>
      <c r="C34" t="s">
        <v>190</v>
      </c>
      <c r="D34" t="s">
        <v>175</v>
      </c>
    </row>
    <row r="35" spans="1:4">
      <c r="A35">
        <v>34</v>
      </c>
      <c r="B35" t="s">
        <v>93</v>
      </c>
      <c r="C35" t="s">
        <v>191</v>
      </c>
      <c r="D35" t="s">
        <v>175</v>
      </c>
    </row>
    <row r="36" spans="1:4">
      <c r="A36">
        <v>35</v>
      </c>
      <c r="B36" t="s">
        <v>94</v>
      </c>
      <c r="C36" t="s">
        <v>192</v>
      </c>
      <c r="D36" t="s">
        <v>175</v>
      </c>
    </row>
    <row r="37" spans="1:4">
      <c r="A37">
        <v>36</v>
      </c>
      <c r="B37" t="s">
        <v>88</v>
      </c>
      <c r="C37" t="s">
        <v>189</v>
      </c>
      <c r="D37" t="s">
        <v>175</v>
      </c>
    </row>
    <row r="38" spans="1:4">
      <c r="A38">
        <v>37</v>
      </c>
      <c r="B38" t="s">
        <v>81</v>
      </c>
      <c r="C38" t="s">
        <v>193</v>
      </c>
      <c r="D38" t="s">
        <v>172</v>
      </c>
    </row>
    <row r="39" spans="1:4">
      <c r="A39">
        <v>38</v>
      </c>
      <c r="B39" t="s">
        <v>183</v>
      </c>
      <c r="C39" t="s">
        <v>188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L130"/>
  <sheetViews>
    <sheetView workbookViewId="0"/>
  </sheetViews>
  <sheetFormatPr defaultRowHeight="12.75"/>
  <cols>
    <col min="1" max="1" width="1.85546875" style="150" customWidth="1"/>
    <col min="2" max="2" width="11.7109375" style="151" customWidth="1"/>
    <col min="3" max="3" width="18.7109375" style="150" customWidth="1"/>
    <col min="4" max="4" width="16.28515625" style="150" customWidth="1"/>
    <col min="5" max="7" width="15.85546875" style="150" customWidth="1"/>
    <col min="8" max="8" width="10.140625" style="150" customWidth="1"/>
    <col min="9" max="9" width="15.5703125" style="150" customWidth="1"/>
    <col min="10" max="10" width="3" style="150" customWidth="1"/>
    <col min="11" max="11" width="15.5703125" style="150" customWidth="1"/>
    <col min="12" max="12" width="9.7109375" style="150" customWidth="1"/>
    <col min="13" max="13" width="5" style="150" customWidth="1"/>
    <col min="14" max="14" width="7.140625" style="150" customWidth="1"/>
    <col min="15" max="16384" width="9.140625" style="150"/>
  </cols>
  <sheetData>
    <row r="1" spans="1:12" ht="12" customHeight="1">
      <c r="L1" s="152" t="s">
        <v>460</v>
      </c>
    </row>
    <row r="2" spans="1:12" ht="12" customHeight="1">
      <c r="L2" s="153"/>
    </row>
    <row r="3" spans="1:12" s="156" customFormat="1" ht="15" customHeight="1">
      <c r="A3" s="154" t="s">
        <v>461</v>
      </c>
      <c r="B3" s="155"/>
      <c r="C3" s="154"/>
      <c r="D3" s="154"/>
      <c r="E3" s="154"/>
      <c r="F3" s="154"/>
      <c r="G3" s="154"/>
      <c r="H3" s="154"/>
      <c r="I3" s="154"/>
      <c r="J3" s="154"/>
      <c r="K3" s="154"/>
      <c r="L3" s="154"/>
    </row>
    <row r="4" spans="1:12" ht="15" customHeight="1">
      <c r="A4" s="157" t="s">
        <v>462</v>
      </c>
      <c r="B4" s="158"/>
      <c r="C4" s="157"/>
      <c r="D4" s="157"/>
      <c r="E4" s="157"/>
      <c r="F4" s="157"/>
      <c r="G4" s="157"/>
      <c r="H4" s="157"/>
      <c r="I4" s="157"/>
      <c r="J4" s="157"/>
      <c r="K4" s="157"/>
      <c r="L4" s="157"/>
    </row>
    <row r="5" spans="1:12" ht="7.5" customHeight="1">
      <c r="A5" s="159"/>
      <c r="B5" s="160"/>
      <c r="C5" s="161"/>
      <c r="D5" s="157"/>
      <c r="E5" s="161"/>
      <c r="F5" s="157"/>
      <c r="G5" s="157"/>
      <c r="H5" s="157"/>
      <c r="I5" s="157"/>
      <c r="J5" s="157"/>
      <c r="K5" s="157"/>
      <c r="L5" s="157"/>
    </row>
    <row r="6" spans="1:12" s="162" customFormat="1" ht="15" customHeight="1">
      <c r="B6" s="163"/>
      <c r="L6" s="164" t="s">
        <v>463</v>
      </c>
    </row>
    <row r="7" spans="1:12" s="162" customFormat="1" ht="3.75" customHeight="1">
      <c r="A7" s="143"/>
      <c r="B7" s="165"/>
      <c r="C7" s="143"/>
      <c r="D7" s="166"/>
      <c r="E7" s="167"/>
      <c r="F7" s="167"/>
      <c r="G7" s="167"/>
      <c r="H7" s="167"/>
      <c r="I7" s="167"/>
      <c r="J7" s="167"/>
      <c r="K7" s="167"/>
      <c r="L7" s="167"/>
    </row>
    <row r="8" spans="1:12" s="140" customFormat="1" ht="12.95" customHeight="1">
      <c r="A8" s="168"/>
      <c r="B8" s="169"/>
      <c r="C8" s="168"/>
      <c r="D8" s="170" t="s">
        <v>464</v>
      </c>
      <c r="E8" s="170"/>
      <c r="F8" s="170"/>
      <c r="G8" s="170"/>
      <c r="H8" s="170"/>
      <c r="I8" s="295" t="s">
        <v>465</v>
      </c>
      <c r="J8" s="295"/>
      <c r="K8" s="295"/>
      <c r="L8" s="295"/>
    </row>
    <row r="9" spans="1:12" s="140" customFormat="1" ht="12.95" customHeight="1">
      <c r="A9" s="168"/>
      <c r="B9" s="169" t="s">
        <v>383</v>
      </c>
      <c r="C9" s="168" t="s">
        <v>384</v>
      </c>
      <c r="D9" s="171" t="s">
        <v>385</v>
      </c>
      <c r="E9" s="171" t="s">
        <v>386</v>
      </c>
      <c r="F9" s="171" t="s">
        <v>348</v>
      </c>
      <c r="G9" s="171" t="s">
        <v>388</v>
      </c>
      <c r="H9" s="172"/>
      <c r="I9" s="296" t="s">
        <v>466</v>
      </c>
      <c r="J9" s="296"/>
      <c r="K9" s="296"/>
      <c r="L9" s="296"/>
    </row>
    <row r="10" spans="1:12" s="140" customFormat="1" ht="12.95" customHeight="1">
      <c r="A10" s="168"/>
      <c r="B10" s="169"/>
      <c r="C10" s="168"/>
      <c r="D10" s="173" t="s">
        <v>389</v>
      </c>
      <c r="E10" s="173" t="s">
        <v>467</v>
      </c>
      <c r="F10" s="173" t="s">
        <v>468</v>
      </c>
      <c r="G10" s="173" t="s">
        <v>392</v>
      </c>
      <c r="H10" s="170"/>
      <c r="I10" s="173" t="s">
        <v>469</v>
      </c>
      <c r="J10" s="173"/>
      <c r="K10" s="173" t="s">
        <v>470</v>
      </c>
      <c r="L10" s="168"/>
    </row>
    <row r="11" spans="1:12" s="162" customFormat="1" ht="5.25" customHeight="1">
      <c r="A11" s="174"/>
      <c r="B11" s="175"/>
      <c r="C11" s="174"/>
      <c r="D11" s="176"/>
      <c r="E11" s="176"/>
      <c r="F11" s="176"/>
      <c r="G11" s="118"/>
      <c r="H11" s="177"/>
      <c r="I11" s="118"/>
      <c r="J11" s="118"/>
      <c r="K11" s="118"/>
      <c r="L11" s="174"/>
    </row>
    <row r="12" spans="1:12" s="162" customFormat="1" ht="13.7" customHeight="1">
      <c r="A12" s="174"/>
      <c r="B12" s="175" t="s">
        <v>396</v>
      </c>
      <c r="C12" s="174" t="s">
        <v>397</v>
      </c>
      <c r="D12" s="116" t="s">
        <v>422</v>
      </c>
      <c r="E12" s="116">
        <v>1300</v>
      </c>
      <c r="F12" s="116">
        <v>4700</v>
      </c>
      <c r="G12" s="116">
        <v>6000</v>
      </c>
      <c r="H12" s="118"/>
      <c r="I12" s="116">
        <v>5400</v>
      </c>
      <c r="J12" s="116"/>
      <c r="K12" s="116">
        <v>2200</v>
      </c>
      <c r="L12" s="118"/>
    </row>
    <row r="13" spans="1:12" s="162" customFormat="1" ht="13.7" customHeight="1">
      <c r="A13" s="174"/>
      <c r="B13" s="175" t="s">
        <v>398</v>
      </c>
      <c r="C13" s="174" t="s">
        <v>399</v>
      </c>
      <c r="D13" s="116">
        <v>20500</v>
      </c>
      <c r="E13" s="116" t="s">
        <v>422</v>
      </c>
      <c r="F13" s="116" t="s">
        <v>422</v>
      </c>
      <c r="G13" s="116">
        <v>20500</v>
      </c>
      <c r="H13" s="118"/>
      <c r="I13" s="116">
        <v>9000</v>
      </c>
      <c r="J13" s="116"/>
      <c r="K13" s="116">
        <v>13800</v>
      </c>
      <c r="L13" s="118"/>
    </row>
    <row r="14" spans="1:12" s="162" customFormat="1" ht="13.7" customHeight="1">
      <c r="A14" s="174"/>
      <c r="B14" s="175" t="s">
        <v>400</v>
      </c>
      <c r="C14" s="174" t="s">
        <v>471</v>
      </c>
      <c r="D14" s="116">
        <v>34100</v>
      </c>
      <c r="E14" s="116">
        <v>9400</v>
      </c>
      <c r="F14" s="116" t="s">
        <v>422</v>
      </c>
      <c r="G14" s="116">
        <v>43500</v>
      </c>
      <c r="H14" s="118"/>
      <c r="I14" s="116" t="s">
        <v>422</v>
      </c>
      <c r="J14" s="116"/>
      <c r="K14" s="116">
        <v>59800</v>
      </c>
      <c r="L14" s="118"/>
    </row>
    <row r="15" spans="1:12" s="162" customFormat="1" ht="13.7" customHeight="1">
      <c r="A15" s="174"/>
      <c r="B15" s="175" t="s">
        <v>402</v>
      </c>
      <c r="C15" s="174" t="s">
        <v>403</v>
      </c>
      <c r="D15" s="116" t="s">
        <v>422</v>
      </c>
      <c r="E15" s="116">
        <v>2000</v>
      </c>
      <c r="F15" s="116" t="s">
        <v>422</v>
      </c>
      <c r="G15" s="116">
        <v>2000</v>
      </c>
      <c r="H15" s="118"/>
      <c r="I15" s="116">
        <v>500</v>
      </c>
      <c r="J15" s="116"/>
      <c r="K15" s="116">
        <v>19000</v>
      </c>
      <c r="L15" s="118"/>
    </row>
    <row r="16" spans="1:12" s="140" customFormat="1" ht="13.7" customHeight="1">
      <c r="A16" s="168"/>
      <c r="B16" s="178" t="s">
        <v>404</v>
      </c>
      <c r="C16" s="179" t="s">
        <v>405</v>
      </c>
      <c r="D16" s="123">
        <v>54600</v>
      </c>
      <c r="E16" s="123">
        <v>12700</v>
      </c>
      <c r="F16" s="123">
        <v>4700</v>
      </c>
      <c r="G16" s="123">
        <v>72000</v>
      </c>
      <c r="H16" s="127"/>
      <c r="I16" s="123">
        <v>14900</v>
      </c>
      <c r="J16" s="123"/>
      <c r="K16" s="123">
        <v>94800</v>
      </c>
      <c r="L16" s="173"/>
    </row>
    <row r="17" spans="1:12" s="162" customFormat="1" ht="13.7" customHeight="1">
      <c r="A17" s="174"/>
      <c r="B17" s="175" t="s">
        <v>406</v>
      </c>
      <c r="C17" s="174" t="s">
        <v>407</v>
      </c>
      <c r="D17" s="116" t="s">
        <v>422</v>
      </c>
      <c r="E17" s="116" t="s">
        <v>422</v>
      </c>
      <c r="F17" s="116" t="s">
        <v>422</v>
      </c>
      <c r="G17" s="116" t="s">
        <v>422</v>
      </c>
      <c r="H17" s="118"/>
      <c r="I17" s="116">
        <v>9900</v>
      </c>
      <c r="J17" s="116"/>
      <c r="K17" s="116" t="s">
        <v>422</v>
      </c>
      <c r="L17" s="118"/>
    </row>
    <row r="18" spans="1:12" s="162" customFormat="1" ht="13.7" customHeight="1">
      <c r="A18" s="174"/>
      <c r="B18" s="175" t="s">
        <v>408</v>
      </c>
      <c r="C18" s="174" t="s">
        <v>472</v>
      </c>
      <c r="D18" s="116" t="s">
        <v>422</v>
      </c>
      <c r="E18" s="116" t="s">
        <v>422</v>
      </c>
      <c r="F18" s="116" t="s">
        <v>422</v>
      </c>
      <c r="G18" s="116" t="s">
        <v>422</v>
      </c>
      <c r="H18" s="118"/>
      <c r="I18" s="116" t="s">
        <v>422</v>
      </c>
      <c r="J18" s="116"/>
      <c r="K18" s="116">
        <v>35100</v>
      </c>
      <c r="L18" s="118"/>
    </row>
    <row r="19" spans="1:12" s="162" customFormat="1" ht="13.7" customHeight="1">
      <c r="A19" s="174"/>
      <c r="B19" s="175" t="s">
        <v>410</v>
      </c>
      <c r="C19" s="174" t="s">
        <v>473</v>
      </c>
      <c r="D19" s="116" t="s">
        <v>422</v>
      </c>
      <c r="E19" s="116" t="s">
        <v>422</v>
      </c>
      <c r="F19" s="116">
        <v>100</v>
      </c>
      <c r="G19" s="116">
        <v>100</v>
      </c>
      <c r="H19" s="118"/>
      <c r="I19" s="116" t="s">
        <v>422</v>
      </c>
      <c r="J19" s="116"/>
      <c r="K19" s="116">
        <v>77000</v>
      </c>
      <c r="L19" s="118"/>
    </row>
    <row r="20" spans="1:12" s="162" customFormat="1" ht="13.7" customHeight="1">
      <c r="A20" s="174"/>
      <c r="B20" s="175" t="s">
        <v>412</v>
      </c>
      <c r="C20" s="174" t="s">
        <v>474</v>
      </c>
      <c r="D20" s="116" t="s">
        <v>422</v>
      </c>
      <c r="E20" s="116" t="s">
        <v>422</v>
      </c>
      <c r="F20" s="116" t="s">
        <v>422</v>
      </c>
      <c r="G20" s="116" t="s">
        <v>422</v>
      </c>
      <c r="H20" s="118"/>
      <c r="I20" s="116" t="s">
        <v>422</v>
      </c>
      <c r="J20" s="116"/>
      <c r="K20" s="116">
        <v>8500</v>
      </c>
      <c r="L20" s="118"/>
    </row>
    <row r="21" spans="1:12" s="162" customFormat="1" ht="13.7" customHeight="1">
      <c r="A21" s="174"/>
      <c r="B21" s="175" t="s">
        <v>414</v>
      </c>
      <c r="C21" s="174" t="s">
        <v>415</v>
      </c>
      <c r="D21" s="116">
        <v>130700</v>
      </c>
      <c r="E21" s="116" t="s">
        <v>422</v>
      </c>
      <c r="F21" s="116" t="s">
        <v>422</v>
      </c>
      <c r="G21" s="116">
        <v>130700</v>
      </c>
      <c r="H21" s="118"/>
      <c r="I21" s="116" t="s">
        <v>422</v>
      </c>
      <c r="J21" s="116"/>
      <c r="K21" s="116">
        <v>29200</v>
      </c>
      <c r="L21" s="118"/>
    </row>
    <row r="22" spans="1:12" s="140" customFormat="1" ht="13.7" customHeight="1">
      <c r="A22" s="168"/>
      <c r="B22" s="178" t="s">
        <v>416</v>
      </c>
      <c r="C22" s="179" t="s">
        <v>417</v>
      </c>
      <c r="D22" s="123">
        <v>130700</v>
      </c>
      <c r="E22" s="123" t="s">
        <v>422</v>
      </c>
      <c r="F22" s="123">
        <v>100</v>
      </c>
      <c r="G22" s="123">
        <v>130800</v>
      </c>
      <c r="H22" s="127"/>
      <c r="I22" s="123">
        <v>9900</v>
      </c>
      <c r="J22" s="123"/>
      <c r="K22" s="123">
        <v>149800</v>
      </c>
      <c r="L22" s="173"/>
    </row>
    <row r="23" spans="1:12" s="162" customFormat="1" ht="13.7" customHeight="1">
      <c r="A23" s="174"/>
      <c r="B23" s="175" t="s">
        <v>418</v>
      </c>
      <c r="C23" s="174" t="s">
        <v>419</v>
      </c>
      <c r="D23" s="116" t="s">
        <v>422</v>
      </c>
      <c r="E23" s="116">
        <v>7500</v>
      </c>
      <c r="F23" s="116" t="s">
        <v>422</v>
      </c>
      <c r="G23" s="116">
        <v>7500</v>
      </c>
      <c r="H23" s="118"/>
      <c r="I23" s="116">
        <v>3300</v>
      </c>
      <c r="J23" s="116"/>
      <c r="K23" s="116" t="s">
        <v>422</v>
      </c>
      <c r="L23" s="118"/>
    </row>
    <row r="24" spans="1:12" s="162" customFormat="1" ht="13.7" customHeight="1">
      <c r="A24" s="174"/>
      <c r="B24" s="175" t="s">
        <v>420</v>
      </c>
      <c r="C24" s="174" t="s">
        <v>421</v>
      </c>
      <c r="D24" s="116" t="s">
        <v>422</v>
      </c>
      <c r="E24" s="116" t="s">
        <v>422</v>
      </c>
      <c r="F24" s="116" t="s">
        <v>422</v>
      </c>
      <c r="G24" s="116" t="s">
        <v>422</v>
      </c>
      <c r="H24" s="118"/>
      <c r="I24" s="116">
        <v>23400</v>
      </c>
      <c r="J24" s="116"/>
      <c r="K24" s="116">
        <v>20200</v>
      </c>
      <c r="L24" s="118"/>
    </row>
    <row r="25" spans="1:12" s="162" customFormat="1" ht="13.7" customHeight="1">
      <c r="A25" s="174"/>
      <c r="B25" s="175" t="s">
        <v>423</v>
      </c>
      <c r="C25" s="174" t="s">
        <v>424</v>
      </c>
      <c r="D25" s="116" t="s">
        <v>422</v>
      </c>
      <c r="E25" s="116" t="s">
        <v>422</v>
      </c>
      <c r="F25" s="116" t="s">
        <v>422</v>
      </c>
      <c r="G25" s="116" t="s">
        <v>422</v>
      </c>
      <c r="H25" s="118"/>
      <c r="I25" s="116" t="s">
        <v>422</v>
      </c>
      <c r="J25" s="116"/>
      <c r="K25" s="116" t="s">
        <v>422</v>
      </c>
      <c r="L25" s="118"/>
    </row>
    <row r="26" spans="1:12" s="162" customFormat="1" ht="13.7" customHeight="1">
      <c r="A26" s="174"/>
      <c r="B26" s="175" t="s">
        <v>425</v>
      </c>
      <c r="C26" s="174" t="s">
        <v>475</v>
      </c>
      <c r="D26" s="116" t="s">
        <v>422</v>
      </c>
      <c r="E26" s="116" t="s">
        <v>422</v>
      </c>
      <c r="F26" s="116" t="s">
        <v>422</v>
      </c>
      <c r="G26" s="116" t="s">
        <v>422</v>
      </c>
      <c r="H26" s="118"/>
      <c r="I26" s="116" t="s">
        <v>422</v>
      </c>
      <c r="J26" s="116"/>
      <c r="K26" s="116">
        <v>27700</v>
      </c>
      <c r="L26" s="118"/>
    </row>
    <row r="27" spans="1:12" s="162" customFormat="1" ht="13.7" customHeight="1">
      <c r="A27" s="174"/>
      <c r="B27" s="175" t="s">
        <v>427</v>
      </c>
      <c r="C27" s="174" t="s">
        <v>428</v>
      </c>
      <c r="D27" s="116" t="s">
        <v>422</v>
      </c>
      <c r="E27" s="116" t="s">
        <v>422</v>
      </c>
      <c r="F27" s="116" t="s">
        <v>422</v>
      </c>
      <c r="G27" s="116" t="s">
        <v>422</v>
      </c>
      <c r="H27" s="118"/>
      <c r="I27" s="116" t="s">
        <v>422</v>
      </c>
      <c r="J27" s="116"/>
      <c r="K27" s="116" t="s">
        <v>422</v>
      </c>
      <c r="L27" s="118"/>
    </row>
    <row r="28" spans="1:12" s="162" customFormat="1" ht="13.7" customHeight="1">
      <c r="A28" s="174"/>
      <c r="B28" s="175" t="s">
        <v>429</v>
      </c>
      <c r="C28" s="174" t="s">
        <v>430</v>
      </c>
      <c r="D28" s="116" t="s">
        <v>422</v>
      </c>
      <c r="E28" s="116" t="s">
        <v>422</v>
      </c>
      <c r="F28" s="116" t="s">
        <v>422</v>
      </c>
      <c r="G28" s="116" t="s">
        <v>422</v>
      </c>
      <c r="H28" s="118"/>
      <c r="I28" s="116" t="s">
        <v>422</v>
      </c>
      <c r="J28" s="116"/>
      <c r="K28" s="116" t="s">
        <v>422</v>
      </c>
      <c r="L28" s="118"/>
    </row>
    <row r="29" spans="1:12" s="162" customFormat="1" ht="13.7" customHeight="1">
      <c r="A29" s="174"/>
      <c r="B29" s="175" t="s">
        <v>431</v>
      </c>
      <c r="C29" s="174" t="s">
        <v>432</v>
      </c>
      <c r="D29" s="116">
        <v>56600</v>
      </c>
      <c r="E29" s="116" t="s">
        <v>422</v>
      </c>
      <c r="F29" s="116" t="s">
        <v>422</v>
      </c>
      <c r="G29" s="116">
        <v>56600</v>
      </c>
      <c r="H29" s="118"/>
      <c r="I29" s="116">
        <v>10700</v>
      </c>
      <c r="J29" s="116"/>
      <c r="K29" s="116" t="s">
        <v>422</v>
      </c>
      <c r="L29" s="118"/>
    </row>
    <row r="30" spans="1:12" s="162" customFormat="1" ht="13.7" customHeight="1">
      <c r="A30" s="174"/>
      <c r="B30" s="175" t="s">
        <v>433</v>
      </c>
      <c r="C30" s="174" t="s">
        <v>434</v>
      </c>
      <c r="D30" s="116" t="s">
        <v>422</v>
      </c>
      <c r="E30" s="116" t="s">
        <v>422</v>
      </c>
      <c r="F30" s="116" t="s">
        <v>422</v>
      </c>
      <c r="G30" s="116" t="s">
        <v>422</v>
      </c>
      <c r="H30" s="118"/>
      <c r="I30" s="116">
        <v>15500</v>
      </c>
      <c r="J30" s="116"/>
      <c r="K30" s="116" t="s">
        <v>422</v>
      </c>
      <c r="L30" s="118"/>
    </row>
    <row r="31" spans="1:12" s="162" customFormat="1" ht="13.7" customHeight="1">
      <c r="A31" s="174"/>
      <c r="B31" s="175" t="s">
        <v>435</v>
      </c>
      <c r="C31" s="174" t="s">
        <v>436</v>
      </c>
      <c r="D31" s="116" t="s">
        <v>422</v>
      </c>
      <c r="E31" s="116" t="s">
        <v>422</v>
      </c>
      <c r="F31" s="116" t="s">
        <v>422</v>
      </c>
      <c r="G31" s="116" t="s">
        <v>422</v>
      </c>
      <c r="H31" s="118"/>
      <c r="I31" s="116" t="s">
        <v>422</v>
      </c>
      <c r="J31" s="116"/>
      <c r="K31" s="116" t="s">
        <v>422</v>
      </c>
      <c r="L31" s="118"/>
    </row>
    <row r="32" spans="1:12" s="140" customFormat="1" ht="13.7" customHeight="1">
      <c r="A32" s="168"/>
      <c r="B32" s="178" t="s">
        <v>437</v>
      </c>
      <c r="C32" s="179" t="s">
        <v>438</v>
      </c>
      <c r="D32" s="123">
        <v>56600</v>
      </c>
      <c r="E32" s="123">
        <v>7500</v>
      </c>
      <c r="F32" s="123" t="s">
        <v>422</v>
      </c>
      <c r="G32" s="123">
        <v>64100</v>
      </c>
      <c r="H32" s="127"/>
      <c r="I32" s="123">
        <v>52900</v>
      </c>
      <c r="J32" s="123"/>
      <c r="K32" s="123">
        <v>47900</v>
      </c>
      <c r="L32" s="173"/>
    </row>
    <row r="33" spans="1:12" s="129" customFormat="1" ht="13.7" customHeight="1">
      <c r="A33" s="100"/>
      <c r="B33" s="178" t="s">
        <v>439</v>
      </c>
      <c r="C33" s="122" t="s">
        <v>440</v>
      </c>
      <c r="D33" s="124">
        <v>241900</v>
      </c>
      <c r="E33" s="124">
        <v>20200</v>
      </c>
      <c r="F33" s="124">
        <v>4800</v>
      </c>
      <c r="G33" s="124">
        <v>266900</v>
      </c>
      <c r="H33" s="125"/>
      <c r="I33" s="189">
        <v>77700</v>
      </c>
      <c r="J33" s="189"/>
      <c r="K33" s="189">
        <v>292500</v>
      </c>
      <c r="L33" s="110"/>
    </row>
    <row r="34" spans="1:12" s="94" customFormat="1" ht="3" customHeight="1">
      <c r="A34" s="131"/>
      <c r="B34" s="180"/>
      <c r="C34" s="131"/>
      <c r="D34" s="133"/>
      <c r="E34" s="133"/>
      <c r="F34" s="133"/>
      <c r="G34" s="133"/>
      <c r="H34" s="134"/>
      <c r="I34" s="133"/>
      <c r="J34" s="133"/>
      <c r="K34" s="133"/>
      <c r="L34" s="134"/>
    </row>
    <row r="35" spans="1:12" s="162" customFormat="1" ht="6.75" customHeight="1">
      <c r="B35" s="163"/>
      <c r="D35" s="181"/>
      <c r="E35" s="181"/>
      <c r="F35" s="181"/>
      <c r="G35" s="181"/>
      <c r="H35" s="181"/>
      <c r="I35" s="181"/>
      <c r="J35" s="181"/>
      <c r="K35" s="181"/>
      <c r="L35" s="181"/>
    </row>
    <row r="36" spans="1:12" s="140" customFormat="1" ht="12.75" customHeight="1">
      <c r="B36" s="169" t="s">
        <v>441</v>
      </c>
      <c r="C36" s="140" t="s">
        <v>442</v>
      </c>
      <c r="D36" s="138"/>
      <c r="E36" s="138"/>
      <c r="F36" s="138"/>
      <c r="G36" s="138"/>
      <c r="H36" s="138"/>
      <c r="I36" s="138"/>
      <c r="J36" s="138"/>
      <c r="K36" s="138"/>
      <c r="L36" s="138"/>
    </row>
    <row r="37" spans="1:12" s="162" customFormat="1" ht="3.75" customHeight="1">
      <c r="A37" s="143"/>
      <c r="B37" s="182"/>
      <c r="C37" s="143"/>
      <c r="D37" s="183"/>
      <c r="E37" s="183"/>
      <c r="F37" s="183"/>
      <c r="G37" s="183"/>
      <c r="H37" s="142"/>
      <c r="I37" s="183"/>
      <c r="J37" s="183"/>
      <c r="K37" s="183"/>
      <c r="L37" s="142"/>
    </row>
    <row r="38" spans="1:12" s="162" customFormat="1" ht="13.7" customHeight="1">
      <c r="A38" s="174"/>
      <c r="B38" s="175" t="s">
        <v>443</v>
      </c>
      <c r="C38" s="174" t="s">
        <v>444</v>
      </c>
      <c r="D38" s="116" t="s">
        <v>422</v>
      </c>
      <c r="E38" s="116" t="s">
        <v>422</v>
      </c>
      <c r="F38" s="116">
        <v>2800</v>
      </c>
      <c r="G38" s="116">
        <v>2800</v>
      </c>
      <c r="H38" s="118"/>
      <c r="I38" s="116">
        <v>3100</v>
      </c>
      <c r="J38" s="116"/>
      <c r="K38" s="116">
        <v>2200</v>
      </c>
      <c r="L38" s="118"/>
    </row>
    <row r="39" spans="1:12" s="162" customFormat="1" ht="13.7" customHeight="1">
      <c r="A39" s="174"/>
      <c r="B39" s="175" t="s">
        <v>445</v>
      </c>
      <c r="C39" s="174" t="s">
        <v>446</v>
      </c>
      <c r="D39" s="116" t="s">
        <v>422</v>
      </c>
      <c r="E39" s="116">
        <v>1300</v>
      </c>
      <c r="F39" s="116">
        <v>1900</v>
      </c>
      <c r="G39" s="116">
        <v>3200</v>
      </c>
      <c r="H39" s="118"/>
      <c r="I39" s="116">
        <v>2300</v>
      </c>
      <c r="J39" s="116"/>
      <c r="K39" s="116" t="s">
        <v>422</v>
      </c>
      <c r="L39" s="118"/>
    </row>
    <row r="40" spans="1:12" s="162" customFormat="1" ht="13.7" customHeight="1">
      <c r="A40" s="174"/>
      <c r="B40" s="175" t="s">
        <v>447</v>
      </c>
      <c r="C40" s="174" t="s">
        <v>448</v>
      </c>
      <c r="D40" s="116">
        <v>20500</v>
      </c>
      <c r="E40" s="116" t="s">
        <v>422</v>
      </c>
      <c r="F40" s="116" t="s">
        <v>422</v>
      </c>
      <c r="G40" s="116">
        <v>20500</v>
      </c>
      <c r="H40" s="118"/>
      <c r="I40" s="116">
        <v>9000</v>
      </c>
      <c r="J40" s="116"/>
      <c r="K40" s="116">
        <v>13800</v>
      </c>
      <c r="L40" s="118"/>
    </row>
    <row r="41" spans="1:12" s="162" customFormat="1" ht="13.7" customHeight="1">
      <c r="A41" s="174"/>
      <c r="B41" s="175" t="s">
        <v>476</v>
      </c>
      <c r="C41" s="174" t="s">
        <v>450</v>
      </c>
      <c r="D41" s="116">
        <v>34100</v>
      </c>
      <c r="E41" s="116">
        <v>9400</v>
      </c>
      <c r="F41" s="116" t="s">
        <v>422</v>
      </c>
      <c r="G41" s="116">
        <v>43500</v>
      </c>
      <c r="H41" s="118"/>
      <c r="I41" s="116" t="s">
        <v>422</v>
      </c>
      <c r="J41" s="116"/>
      <c r="K41" s="116">
        <v>59800</v>
      </c>
      <c r="L41" s="118"/>
    </row>
    <row r="42" spans="1:12" s="162" customFormat="1" ht="13.7" customHeight="1">
      <c r="A42" s="174"/>
      <c r="B42" s="175" t="s">
        <v>451</v>
      </c>
      <c r="C42" s="174" t="s">
        <v>477</v>
      </c>
      <c r="D42" s="116" t="s">
        <v>422</v>
      </c>
      <c r="E42" s="116" t="s">
        <v>422</v>
      </c>
      <c r="F42" s="116" t="s">
        <v>422</v>
      </c>
      <c r="G42" s="116" t="s">
        <v>422</v>
      </c>
      <c r="H42" s="118"/>
      <c r="I42" s="116">
        <v>1100</v>
      </c>
      <c r="J42" s="116"/>
      <c r="K42" s="116" t="s">
        <v>422</v>
      </c>
      <c r="L42" s="118"/>
    </row>
    <row r="43" spans="1:12" s="162" customFormat="1" ht="13.7" customHeight="1">
      <c r="A43" s="174"/>
      <c r="B43" s="175" t="s">
        <v>453</v>
      </c>
      <c r="C43" s="174" t="s">
        <v>454</v>
      </c>
      <c r="D43" s="116" t="s">
        <v>422</v>
      </c>
      <c r="E43" s="116" t="s">
        <v>422</v>
      </c>
      <c r="F43" s="116" t="s">
        <v>422</v>
      </c>
      <c r="G43" s="116" t="s">
        <v>422</v>
      </c>
      <c r="H43" s="118"/>
      <c r="I43" s="116">
        <v>8800</v>
      </c>
      <c r="J43" s="116"/>
      <c r="K43" s="116" t="s">
        <v>422</v>
      </c>
      <c r="L43" s="118"/>
    </row>
    <row r="44" spans="1:12" s="162" customFormat="1" ht="3" customHeight="1">
      <c r="A44" s="184"/>
      <c r="B44" s="185"/>
      <c r="C44" s="184"/>
      <c r="D44" s="186"/>
      <c r="E44" s="186"/>
      <c r="F44" s="186"/>
      <c r="G44" s="186"/>
      <c r="H44" s="184"/>
      <c r="I44" s="186"/>
      <c r="J44" s="186"/>
      <c r="K44" s="186"/>
      <c r="L44" s="184"/>
    </row>
    <row r="45" spans="1:12" s="162" customFormat="1" ht="5.25" customHeight="1">
      <c r="B45" s="163"/>
      <c r="I45" s="181"/>
      <c r="J45" s="181"/>
      <c r="K45" s="181"/>
    </row>
    <row r="46" spans="1:12" s="162" customFormat="1" ht="12" customHeight="1">
      <c r="A46" s="187" t="s">
        <v>455</v>
      </c>
      <c r="B46" s="163" t="s">
        <v>478</v>
      </c>
      <c r="G46" s="187" t="s">
        <v>457</v>
      </c>
      <c r="I46" s="181"/>
      <c r="J46" s="181"/>
      <c r="K46" s="181"/>
    </row>
    <row r="47" spans="1:12">
      <c r="I47" s="188"/>
      <c r="J47" s="188"/>
      <c r="K47" s="188"/>
    </row>
    <row r="48" spans="1:12">
      <c r="I48" s="188"/>
      <c r="J48" s="188"/>
      <c r="K48" s="188"/>
    </row>
    <row r="49" spans="9:11">
      <c r="I49" s="188"/>
      <c r="J49" s="188"/>
      <c r="K49" s="188"/>
    </row>
    <row r="50" spans="9:11">
      <c r="I50" s="188"/>
      <c r="J50" s="188"/>
      <c r="K50" s="188"/>
    </row>
    <row r="51" spans="9:11">
      <c r="I51" s="188"/>
      <c r="J51" s="188"/>
      <c r="K51" s="188"/>
    </row>
    <row r="52" spans="9:11">
      <c r="I52" s="188"/>
      <c r="J52" s="188"/>
      <c r="K52" s="188"/>
    </row>
    <row r="53" spans="9:11">
      <c r="I53" s="188"/>
      <c r="J53" s="188"/>
      <c r="K53" s="188"/>
    </row>
    <row r="54" spans="9:11">
      <c r="I54" s="188"/>
      <c r="J54" s="188"/>
      <c r="K54" s="188"/>
    </row>
    <row r="55" spans="9:11">
      <c r="I55" s="188"/>
      <c r="J55" s="188"/>
      <c r="K55" s="188"/>
    </row>
    <row r="56" spans="9:11">
      <c r="I56" s="188"/>
      <c r="J56" s="188"/>
      <c r="K56" s="188"/>
    </row>
    <row r="57" spans="9:11">
      <c r="I57" s="188"/>
      <c r="J57" s="188"/>
      <c r="K57" s="188"/>
    </row>
    <row r="58" spans="9:11">
      <c r="I58" s="188"/>
      <c r="J58" s="188"/>
      <c r="K58" s="188"/>
    </row>
    <row r="59" spans="9:11">
      <c r="I59" s="188"/>
      <c r="J59" s="188"/>
      <c r="K59" s="188"/>
    </row>
    <row r="60" spans="9:11">
      <c r="I60" s="188"/>
      <c r="J60" s="188"/>
      <c r="K60" s="188"/>
    </row>
    <row r="61" spans="9:11">
      <c r="I61" s="188"/>
      <c r="J61" s="188"/>
      <c r="K61" s="188"/>
    </row>
    <row r="62" spans="9:11">
      <c r="I62" s="188"/>
      <c r="J62" s="188"/>
      <c r="K62" s="188"/>
    </row>
    <row r="63" spans="9:11">
      <c r="I63" s="188"/>
      <c r="J63" s="188"/>
      <c r="K63" s="188"/>
    </row>
    <row r="64" spans="9:11">
      <c r="I64" s="188"/>
      <c r="J64" s="188"/>
      <c r="K64" s="188"/>
    </row>
    <row r="65" spans="9:11">
      <c r="I65" s="188"/>
      <c r="J65" s="188"/>
      <c r="K65" s="188"/>
    </row>
    <row r="66" spans="9:11">
      <c r="I66" s="188"/>
      <c r="J66" s="188"/>
      <c r="K66" s="188"/>
    </row>
    <row r="67" spans="9:11">
      <c r="I67" s="188"/>
      <c r="J67" s="188"/>
      <c r="K67" s="188"/>
    </row>
    <row r="68" spans="9:11">
      <c r="I68" s="188"/>
      <c r="J68" s="188"/>
      <c r="K68" s="188"/>
    </row>
    <row r="69" spans="9:11">
      <c r="I69" s="188"/>
      <c r="J69" s="188"/>
      <c r="K69" s="188"/>
    </row>
    <row r="70" spans="9:11">
      <c r="I70" s="188"/>
      <c r="J70" s="188"/>
      <c r="K70" s="188"/>
    </row>
    <row r="71" spans="9:11">
      <c r="I71" s="188"/>
      <c r="J71" s="188"/>
      <c r="K71" s="188"/>
    </row>
    <row r="72" spans="9:11">
      <c r="I72" s="188"/>
      <c r="J72" s="188"/>
      <c r="K72" s="188"/>
    </row>
    <row r="73" spans="9:11">
      <c r="I73" s="188"/>
      <c r="J73" s="188"/>
      <c r="K73" s="188"/>
    </row>
    <row r="74" spans="9:11">
      <c r="I74" s="188"/>
      <c r="J74" s="188"/>
      <c r="K74" s="188"/>
    </row>
    <row r="75" spans="9:11">
      <c r="I75" s="188"/>
      <c r="J75" s="188"/>
      <c r="K75" s="188"/>
    </row>
    <row r="76" spans="9:11">
      <c r="I76" s="188"/>
      <c r="J76" s="188"/>
      <c r="K76" s="188"/>
    </row>
    <row r="77" spans="9:11">
      <c r="I77" s="188"/>
      <c r="J77" s="188"/>
      <c r="K77" s="188"/>
    </row>
    <row r="78" spans="9:11">
      <c r="I78" s="188"/>
      <c r="J78" s="188"/>
      <c r="K78" s="188"/>
    </row>
    <row r="79" spans="9:11">
      <c r="I79" s="188"/>
      <c r="J79" s="188"/>
      <c r="K79" s="188"/>
    </row>
    <row r="80" spans="9:11">
      <c r="I80" s="188"/>
      <c r="J80" s="188"/>
      <c r="K80" s="188"/>
    </row>
    <row r="81" spans="9:11">
      <c r="I81" s="188"/>
      <c r="J81" s="188"/>
      <c r="K81" s="188"/>
    </row>
    <row r="82" spans="9:11">
      <c r="I82" s="188"/>
      <c r="J82" s="188"/>
      <c r="K82" s="188"/>
    </row>
    <row r="83" spans="9:11">
      <c r="I83" s="188"/>
      <c r="J83" s="188"/>
      <c r="K83" s="188"/>
    </row>
    <row r="84" spans="9:11">
      <c r="I84" s="188"/>
      <c r="J84" s="188"/>
      <c r="K84" s="188"/>
    </row>
    <row r="85" spans="9:11">
      <c r="I85" s="188"/>
      <c r="J85" s="188"/>
      <c r="K85" s="188"/>
    </row>
    <row r="86" spans="9:11">
      <c r="I86" s="188"/>
      <c r="J86" s="188"/>
      <c r="K86" s="188"/>
    </row>
    <row r="87" spans="9:11">
      <c r="I87" s="188"/>
      <c r="J87" s="188"/>
      <c r="K87" s="188"/>
    </row>
    <row r="88" spans="9:11">
      <c r="I88" s="188"/>
      <c r="J88" s="188"/>
      <c r="K88" s="188"/>
    </row>
    <row r="89" spans="9:11">
      <c r="I89" s="188"/>
      <c r="J89" s="188"/>
      <c r="K89" s="188"/>
    </row>
    <row r="90" spans="9:11">
      <c r="I90" s="188"/>
      <c r="J90" s="188"/>
      <c r="K90" s="188"/>
    </row>
    <row r="91" spans="9:11">
      <c r="I91" s="188"/>
      <c r="J91" s="188"/>
      <c r="K91" s="188"/>
    </row>
    <row r="92" spans="9:11">
      <c r="I92" s="188"/>
      <c r="J92" s="188"/>
      <c r="K92" s="188"/>
    </row>
    <row r="93" spans="9:11">
      <c r="I93" s="188"/>
      <c r="J93" s="188"/>
      <c r="K93" s="188"/>
    </row>
    <row r="94" spans="9:11">
      <c r="I94" s="188"/>
      <c r="J94" s="188"/>
      <c r="K94" s="188"/>
    </row>
    <row r="95" spans="9:11">
      <c r="I95" s="188"/>
      <c r="J95" s="188"/>
      <c r="K95" s="188"/>
    </row>
    <row r="96" spans="9:11">
      <c r="I96" s="188"/>
      <c r="J96" s="188"/>
      <c r="K96" s="188"/>
    </row>
    <row r="97" spans="9:11">
      <c r="I97" s="188"/>
      <c r="J97" s="188"/>
      <c r="K97" s="188"/>
    </row>
    <row r="98" spans="9:11">
      <c r="I98" s="188"/>
      <c r="J98" s="188"/>
      <c r="K98" s="188"/>
    </row>
    <row r="99" spans="9:11">
      <c r="I99" s="188"/>
      <c r="J99" s="188"/>
      <c r="K99" s="188"/>
    </row>
    <row r="100" spans="9:11">
      <c r="I100" s="188"/>
      <c r="J100" s="188"/>
      <c r="K100" s="188"/>
    </row>
    <row r="101" spans="9:11">
      <c r="I101" s="188"/>
      <c r="J101" s="188"/>
      <c r="K101" s="188"/>
    </row>
    <row r="102" spans="9:11">
      <c r="I102" s="188"/>
      <c r="J102" s="188"/>
      <c r="K102" s="188"/>
    </row>
    <row r="103" spans="9:11">
      <c r="I103" s="188"/>
      <c r="J103" s="188"/>
      <c r="K103" s="188"/>
    </row>
    <row r="104" spans="9:11">
      <c r="I104" s="188"/>
      <c r="J104" s="188"/>
      <c r="K104" s="188"/>
    </row>
    <row r="105" spans="9:11">
      <c r="I105" s="188"/>
      <c r="J105" s="188"/>
      <c r="K105" s="188"/>
    </row>
    <row r="106" spans="9:11">
      <c r="I106" s="188"/>
      <c r="J106" s="188"/>
      <c r="K106" s="188"/>
    </row>
    <row r="107" spans="9:11">
      <c r="I107" s="188"/>
      <c r="J107" s="188"/>
      <c r="K107" s="188"/>
    </row>
    <row r="108" spans="9:11">
      <c r="I108" s="188"/>
      <c r="J108" s="188"/>
      <c r="K108" s="188"/>
    </row>
    <row r="109" spans="9:11">
      <c r="I109" s="188"/>
      <c r="J109" s="188"/>
      <c r="K109" s="188"/>
    </row>
    <row r="110" spans="9:11">
      <c r="I110" s="188"/>
      <c r="J110" s="188"/>
      <c r="K110" s="188"/>
    </row>
    <row r="111" spans="9:11">
      <c r="I111" s="188"/>
      <c r="J111" s="188"/>
      <c r="K111" s="188"/>
    </row>
    <row r="112" spans="9:11">
      <c r="I112" s="188"/>
      <c r="J112" s="188"/>
      <c r="K112" s="188"/>
    </row>
    <row r="113" spans="9:11">
      <c r="I113" s="188"/>
      <c r="J113" s="188"/>
      <c r="K113" s="188"/>
    </row>
    <row r="114" spans="9:11">
      <c r="I114" s="188"/>
      <c r="J114" s="188"/>
      <c r="K114" s="188"/>
    </row>
    <row r="115" spans="9:11">
      <c r="I115" s="188"/>
      <c r="J115" s="188"/>
      <c r="K115" s="188"/>
    </row>
    <row r="116" spans="9:11">
      <c r="I116" s="188"/>
      <c r="J116" s="188"/>
      <c r="K116" s="188"/>
    </row>
    <row r="117" spans="9:11">
      <c r="I117" s="188"/>
      <c r="J117" s="188"/>
      <c r="K117" s="188"/>
    </row>
    <row r="118" spans="9:11">
      <c r="I118" s="188"/>
      <c r="J118" s="188"/>
      <c r="K118" s="188"/>
    </row>
    <row r="119" spans="9:11">
      <c r="I119" s="188"/>
      <c r="J119" s="188"/>
      <c r="K119" s="188"/>
    </row>
    <row r="120" spans="9:11">
      <c r="I120" s="188"/>
      <c r="J120" s="188"/>
      <c r="K120" s="188"/>
    </row>
    <row r="121" spans="9:11">
      <c r="I121" s="188"/>
      <c r="J121" s="188"/>
      <c r="K121" s="188"/>
    </row>
    <row r="122" spans="9:11">
      <c r="I122" s="188"/>
      <c r="J122" s="188"/>
      <c r="K122" s="188"/>
    </row>
    <row r="123" spans="9:11">
      <c r="I123" s="188"/>
      <c r="J123" s="188"/>
      <c r="K123" s="188"/>
    </row>
    <row r="124" spans="9:11">
      <c r="I124" s="188"/>
      <c r="J124" s="188"/>
      <c r="K124" s="188"/>
    </row>
    <row r="125" spans="9:11">
      <c r="I125" s="188"/>
      <c r="J125" s="188"/>
      <c r="K125" s="188"/>
    </row>
    <row r="126" spans="9:11">
      <c r="I126" s="188"/>
      <c r="J126" s="188"/>
      <c r="K126" s="188"/>
    </row>
    <row r="127" spans="9:11">
      <c r="I127" s="188"/>
      <c r="J127" s="188"/>
      <c r="K127" s="188"/>
    </row>
    <row r="128" spans="9:11">
      <c r="I128" s="188"/>
      <c r="J128" s="188"/>
      <c r="K128" s="188"/>
    </row>
    <row r="129" spans="9:11">
      <c r="I129" s="188"/>
      <c r="J129" s="188"/>
      <c r="K129" s="188"/>
    </row>
    <row r="130" spans="9:11">
      <c r="I130" s="188"/>
      <c r="J130" s="188"/>
      <c r="K130" s="188"/>
    </row>
  </sheetData>
  <mergeCells count="2">
    <mergeCell ref="I8:L8"/>
    <mergeCell ref="I9:L9"/>
  </mergeCells>
  <printOptions horizontalCentered="1"/>
  <pageMargins left="0.39370078740157499" right="0.39370078740157499" top="0.39370078740157499" bottom="0.39370078740157499" header="0" footer="0.27559055118110198"/>
  <pageSetup paperSize="9" scale="99" orientation="landscape" r:id="rId1"/>
  <headerFooter alignWithMargins="0">
    <oddFooter>&amp;L&amp;"細明體,斜體"&amp;7香港物業報告&amp;"Myriad Pro,斜體" 2020&amp;R&amp;"Myriad Pro,斜體"&amp;7Hong Kong Property Review 2020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M46"/>
  <sheetViews>
    <sheetView workbookViewId="0"/>
  </sheetViews>
  <sheetFormatPr defaultRowHeight="15"/>
  <cols>
    <col min="1" max="1" width="1.85546875" style="150" customWidth="1"/>
    <col min="2" max="2" width="11.42578125" style="213" customWidth="1"/>
    <col min="3" max="3" width="18.7109375" style="150" customWidth="1"/>
    <col min="4" max="7" width="12.85546875" style="214" customWidth="1"/>
    <col min="8" max="8" width="7.85546875" style="214" customWidth="1"/>
    <col min="9" max="12" width="12.85546875" style="214" customWidth="1"/>
    <col min="13" max="13" width="7.28515625" style="214" customWidth="1"/>
    <col min="14" max="14" width="17.7109375" style="150" customWidth="1"/>
    <col min="15" max="16384" width="9.140625" style="150"/>
  </cols>
  <sheetData>
    <row r="1" spans="1:13" ht="12" customHeight="1">
      <c r="M1" s="152" t="s">
        <v>488</v>
      </c>
    </row>
    <row r="2" spans="1:13" ht="12" customHeight="1">
      <c r="M2" s="215"/>
    </row>
    <row r="3" spans="1:13" s="156" customFormat="1" ht="15" customHeight="1">
      <c r="A3" s="154" t="s">
        <v>489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</row>
    <row r="4" spans="1:13" ht="15" customHeight="1">
      <c r="A4" s="157" t="s">
        <v>490</v>
      </c>
      <c r="B4" s="216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</row>
    <row r="5" spans="1:13" ht="7.5" customHeight="1">
      <c r="A5" s="157"/>
      <c r="B5" s="216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</row>
    <row r="6" spans="1:13" s="162" customFormat="1" ht="15" customHeight="1">
      <c r="B6" s="217"/>
      <c r="K6" s="174"/>
      <c r="L6" s="174"/>
      <c r="M6" s="164" t="s">
        <v>463</v>
      </c>
    </row>
    <row r="7" spans="1:13" s="162" customFormat="1" ht="3.75" customHeight="1">
      <c r="A7" s="143"/>
      <c r="B7" s="182"/>
      <c r="C7" s="143"/>
      <c r="D7" s="167"/>
      <c r="E7" s="167"/>
      <c r="F7" s="167"/>
      <c r="G7" s="167"/>
      <c r="H7" s="218"/>
      <c r="I7" s="167"/>
      <c r="J7" s="167"/>
      <c r="K7" s="167"/>
      <c r="L7" s="167"/>
      <c r="M7" s="218"/>
    </row>
    <row r="8" spans="1:13" s="140" customFormat="1" ht="12.75" customHeight="1">
      <c r="A8" s="168"/>
      <c r="B8" s="169"/>
      <c r="C8" s="168"/>
      <c r="D8" s="296" t="s">
        <v>491</v>
      </c>
      <c r="E8" s="296"/>
      <c r="F8" s="296"/>
      <c r="G8" s="296"/>
      <c r="H8" s="296"/>
      <c r="I8" s="296" t="s">
        <v>492</v>
      </c>
      <c r="J8" s="296"/>
      <c r="K8" s="296"/>
      <c r="L8" s="296"/>
      <c r="M8" s="296"/>
    </row>
    <row r="9" spans="1:13" s="140" customFormat="1" ht="12.75" customHeight="1">
      <c r="A9" s="168"/>
      <c r="B9" s="169" t="s">
        <v>383</v>
      </c>
      <c r="C9" s="168" t="s">
        <v>384</v>
      </c>
      <c r="D9" s="171" t="s">
        <v>385</v>
      </c>
      <c r="E9" s="171" t="s">
        <v>386</v>
      </c>
      <c r="F9" s="171" t="s">
        <v>493</v>
      </c>
      <c r="G9" s="171" t="s">
        <v>388</v>
      </c>
      <c r="H9" s="172"/>
      <c r="I9" s="171" t="s">
        <v>385</v>
      </c>
      <c r="J9" s="171" t="s">
        <v>386</v>
      </c>
      <c r="K9" s="171" t="s">
        <v>348</v>
      </c>
      <c r="L9" s="171" t="s">
        <v>388</v>
      </c>
      <c r="M9" s="170"/>
    </row>
    <row r="10" spans="1:13" s="140" customFormat="1" ht="12.75" customHeight="1">
      <c r="A10" s="168"/>
      <c r="B10" s="169"/>
      <c r="C10" s="168"/>
      <c r="D10" s="173" t="s">
        <v>389</v>
      </c>
      <c r="E10" s="173" t="s">
        <v>467</v>
      </c>
      <c r="F10" s="173" t="s">
        <v>494</v>
      </c>
      <c r="G10" s="173" t="s">
        <v>392</v>
      </c>
      <c r="H10" s="173"/>
      <c r="I10" s="173" t="s">
        <v>389</v>
      </c>
      <c r="J10" s="173" t="s">
        <v>495</v>
      </c>
      <c r="K10" s="173" t="s">
        <v>494</v>
      </c>
      <c r="L10" s="173" t="s">
        <v>392</v>
      </c>
      <c r="M10" s="170"/>
    </row>
    <row r="11" spans="1:13" s="162" customFormat="1" ht="5.25" customHeight="1">
      <c r="A11" s="174"/>
      <c r="B11" s="175"/>
      <c r="C11" s="174"/>
      <c r="D11" s="168"/>
      <c r="E11" s="168"/>
      <c r="F11" s="168"/>
      <c r="G11" s="168"/>
      <c r="H11" s="174"/>
      <c r="I11" s="168"/>
      <c r="J11" s="168"/>
      <c r="K11" s="168"/>
      <c r="L11" s="168"/>
      <c r="M11" s="174"/>
    </row>
    <row r="12" spans="1:13" s="162" customFormat="1" ht="13.5" customHeight="1">
      <c r="A12" s="174"/>
      <c r="B12" s="175" t="s">
        <v>496</v>
      </c>
      <c r="C12" s="174" t="s">
        <v>397</v>
      </c>
      <c r="D12" s="116" t="s">
        <v>422</v>
      </c>
      <c r="E12" s="116">
        <v>5400</v>
      </c>
      <c r="F12" s="116" t="s">
        <v>422</v>
      </c>
      <c r="G12" s="116">
        <v>5400</v>
      </c>
      <c r="H12" s="116"/>
      <c r="I12" s="116" t="s">
        <v>422</v>
      </c>
      <c r="J12" s="116">
        <v>2200</v>
      </c>
      <c r="K12" s="116" t="s">
        <v>422</v>
      </c>
      <c r="L12" s="116">
        <v>2200</v>
      </c>
      <c r="M12" s="174"/>
    </row>
    <row r="13" spans="1:13" s="162" customFormat="1" ht="13.5" customHeight="1">
      <c r="A13" s="174"/>
      <c r="B13" s="175" t="s">
        <v>398</v>
      </c>
      <c r="C13" s="174" t="s">
        <v>399</v>
      </c>
      <c r="D13" s="116" t="s">
        <v>422</v>
      </c>
      <c r="E13" s="116">
        <v>8800</v>
      </c>
      <c r="F13" s="116">
        <v>200</v>
      </c>
      <c r="G13" s="116">
        <v>9000</v>
      </c>
      <c r="H13" s="116"/>
      <c r="I13" s="116" t="s">
        <v>422</v>
      </c>
      <c r="J13" s="116">
        <v>9200</v>
      </c>
      <c r="K13" s="116">
        <v>4600</v>
      </c>
      <c r="L13" s="116">
        <v>13800</v>
      </c>
      <c r="M13" s="174"/>
    </row>
    <row r="14" spans="1:13" s="162" customFormat="1" ht="13.5" customHeight="1">
      <c r="A14" s="174"/>
      <c r="B14" s="175" t="s">
        <v>497</v>
      </c>
      <c r="C14" s="174" t="s">
        <v>401</v>
      </c>
      <c r="D14" s="116" t="s">
        <v>422</v>
      </c>
      <c r="E14" s="116" t="s">
        <v>422</v>
      </c>
      <c r="F14" s="116" t="s">
        <v>422</v>
      </c>
      <c r="G14" s="116" t="s">
        <v>422</v>
      </c>
      <c r="H14" s="116"/>
      <c r="I14" s="116">
        <v>59800</v>
      </c>
      <c r="J14" s="116" t="s">
        <v>422</v>
      </c>
      <c r="K14" s="116" t="s">
        <v>422</v>
      </c>
      <c r="L14" s="116">
        <v>59800</v>
      </c>
      <c r="M14" s="174"/>
    </row>
    <row r="15" spans="1:13" s="162" customFormat="1" ht="13.5" customHeight="1">
      <c r="A15" s="174"/>
      <c r="B15" s="175" t="s">
        <v>402</v>
      </c>
      <c r="C15" s="174" t="s">
        <v>403</v>
      </c>
      <c r="D15" s="116" t="s">
        <v>422</v>
      </c>
      <c r="E15" s="116">
        <v>500</v>
      </c>
      <c r="F15" s="116" t="s">
        <v>422</v>
      </c>
      <c r="G15" s="116">
        <v>500</v>
      </c>
      <c r="H15" s="116"/>
      <c r="I15" s="116">
        <v>15500</v>
      </c>
      <c r="J15" s="116">
        <v>3500</v>
      </c>
      <c r="K15" s="116" t="s">
        <v>422</v>
      </c>
      <c r="L15" s="116">
        <v>19000</v>
      </c>
      <c r="M15" s="174"/>
    </row>
    <row r="16" spans="1:13" s="140" customFormat="1" ht="13.5" customHeight="1">
      <c r="A16" s="168"/>
      <c r="B16" s="121" t="s">
        <v>404</v>
      </c>
      <c r="C16" s="179" t="s">
        <v>405</v>
      </c>
      <c r="D16" s="123" t="s">
        <v>422</v>
      </c>
      <c r="E16" s="123">
        <v>14700</v>
      </c>
      <c r="F16" s="123">
        <v>200</v>
      </c>
      <c r="G16" s="123">
        <v>14900</v>
      </c>
      <c r="H16" s="123"/>
      <c r="I16" s="123">
        <v>75300</v>
      </c>
      <c r="J16" s="123">
        <v>14900</v>
      </c>
      <c r="K16" s="123">
        <v>4600</v>
      </c>
      <c r="L16" s="123">
        <v>94800</v>
      </c>
      <c r="M16" s="168"/>
    </row>
    <row r="17" spans="1:13" s="162" customFormat="1" ht="13.5" customHeight="1">
      <c r="A17" s="174"/>
      <c r="B17" s="175" t="s">
        <v>498</v>
      </c>
      <c r="C17" s="174" t="s">
        <v>407</v>
      </c>
      <c r="D17" s="116">
        <v>8600</v>
      </c>
      <c r="E17" s="116">
        <v>1100</v>
      </c>
      <c r="F17" s="116">
        <v>200</v>
      </c>
      <c r="G17" s="116">
        <v>9900</v>
      </c>
      <c r="H17" s="116"/>
      <c r="I17" s="116" t="s">
        <v>422</v>
      </c>
      <c r="J17" s="116" t="s">
        <v>422</v>
      </c>
      <c r="K17" s="116" t="s">
        <v>422</v>
      </c>
      <c r="L17" s="116" t="s">
        <v>422</v>
      </c>
      <c r="M17" s="174"/>
    </row>
    <row r="18" spans="1:13" s="162" customFormat="1" ht="13.5" customHeight="1">
      <c r="A18" s="174"/>
      <c r="B18" s="175" t="s">
        <v>499</v>
      </c>
      <c r="C18" s="174" t="s">
        <v>409</v>
      </c>
      <c r="D18" s="116" t="s">
        <v>422</v>
      </c>
      <c r="E18" s="116" t="s">
        <v>422</v>
      </c>
      <c r="F18" s="116" t="s">
        <v>422</v>
      </c>
      <c r="G18" s="116" t="s">
        <v>422</v>
      </c>
      <c r="H18" s="116"/>
      <c r="I18" s="116">
        <v>35100</v>
      </c>
      <c r="J18" s="116" t="s">
        <v>422</v>
      </c>
      <c r="K18" s="116" t="s">
        <v>422</v>
      </c>
      <c r="L18" s="116">
        <v>35100</v>
      </c>
      <c r="M18" s="174"/>
    </row>
    <row r="19" spans="1:13" s="162" customFormat="1" ht="13.5" customHeight="1">
      <c r="A19" s="174"/>
      <c r="B19" s="175" t="s">
        <v>410</v>
      </c>
      <c r="C19" s="174" t="s">
        <v>411</v>
      </c>
      <c r="D19" s="116" t="s">
        <v>422</v>
      </c>
      <c r="E19" s="116" t="s">
        <v>422</v>
      </c>
      <c r="F19" s="116" t="s">
        <v>422</v>
      </c>
      <c r="G19" s="116" t="s">
        <v>422</v>
      </c>
      <c r="H19" s="116"/>
      <c r="I19" s="116">
        <v>77000</v>
      </c>
      <c r="J19" s="116" t="s">
        <v>422</v>
      </c>
      <c r="K19" s="116" t="s">
        <v>422</v>
      </c>
      <c r="L19" s="116">
        <v>77000</v>
      </c>
      <c r="M19" s="174"/>
    </row>
    <row r="20" spans="1:13" s="162" customFormat="1" ht="13.5" customHeight="1">
      <c r="A20" s="174"/>
      <c r="B20" s="175" t="s">
        <v>412</v>
      </c>
      <c r="C20" s="174" t="s">
        <v>474</v>
      </c>
      <c r="D20" s="116" t="s">
        <v>422</v>
      </c>
      <c r="E20" s="116" t="s">
        <v>422</v>
      </c>
      <c r="F20" s="116" t="s">
        <v>422</v>
      </c>
      <c r="G20" s="116" t="s">
        <v>422</v>
      </c>
      <c r="H20" s="116"/>
      <c r="I20" s="116" t="s">
        <v>422</v>
      </c>
      <c r="J20" s="116">
        <v>8500</v>
      </c>
      <c r="K20" s="116" t="s">
        <v>422</v>
      </c>
      <c r="L20" s="116">
        <v>8500</v>
      </c>
      <c r="M20" s="174"/>
    </row>
    <row r="21" spans="1:13" s="162" customFormat="1" ht="13.5" customHeight="1">
      <c r="A21" s="174"/>
      <c r="B21" s="175" t="s">
        <v>414</v>
      </c>
      <c r="C21" s="174" t="s">
        <v>415</v>
      </c>
      <c r="D21" s="116" t="s">
        <v>422</v>
      </c>
      <c r="E21" s="116" t="s">
        <v>422</v>
      </c>
      <c r="F21" s="116" t="s">
        <v>422</v>
      </c>
      <c r="G21" s="116" t="s">
        <v>422</v>
      </c>
      <c r="H21" s="116"/>
      <c r="I21" s="116">
        <v>29200</v>
      </c>
      <c r="J21" s="116" t="s">
        <v>422</v>
      </c>
      <c r="K21" s="116" t="s">
        <v>422</v>
      </c>
      <c r="L21" s="116">
        <v>29200</v>
      </c>
      <c r="M21" s="174"/>
    </row>
    <row r="22" spans="1:13" s="140" customFormat="1" ht="13.5" customHeight="1">
      <c r="A22" s="168"/>
      <c r="B22" s="121" t="s">
        <v>500</v>
      </c>
      <c r="C22" s="179" t="s">
        <v>501</v>
      </c>
      <c r="D22" s="123">
        <v>8600</v>
      </c>
      <c r="E22" s="123">
        <v>1100</v>
      </c>
      <c r="F22" s="123">
        <v>200</v>
      </c>
      <c r="G22" s="123">
        <v>9900</v>
      </c>
      <c r="H22" s="123"/>
      <c r="I22" s="123">
        <v>141300</v>
      </c>
      <c r="J22" s="123">
        <v>8500</v>
      </c>
      <c r="K22" s="123" t="s">
        <v>422</v>
      </c>
      <c r="L22" s="123">
        <v>149800</v>
      </c>
      <c r="M22" s="168"/>
    </row>
    <row r="23" spans="1:13" s="162" customFormat="1" ht="13.5" customHeight="1">
      <c r="A23" s="174"/>
      <c r="B23" s="175" t="s">
        <v>418</v>
      </c>
      <c r="C23" s="174" t="s">
        <v>419</v>
      </c>
      <c r="D23" s="116" t="s">
        <v>422</v>
      </c>
      <c r="E23" s="116">
        <v>3300</v>
      </c>
      <c r="F23" s="116" t="s">
        <v>422</v>
      </c>
      <c r="G23" s="116">
        <v>3300</v>
      </c>
      <c r="H23" s="116"/>
      <c r="I23" s="116" t="s">
        <v>422</v>
      </c>
      <c r="J23" s="116" t="s">
        <v>422</v>
      </c>
      <c r="K23" s="116" t="s">
        <v>422</v>
      </c>
      <c r="L23" s="116" t="s">
        <v>422</v>
      </c>
      <c r="M23" s="174"/>
    </row>
    <row r="24" spans="1:13" s="162" customFormat="1" ht="13.5" customHeight="1">
      <c r="A24" s="174"/>
      <c r="B24" s="175" t="s">
        <v>420</v>
      </c>
      <c r="C24" s="174" t="s">
        <v>421</v>
      </c>
      <c r="D24" s="116">
        <v>23400</v>
      </c>
      <c r="E24" s="116" t="s">
        <v>422</v>
      </c>
      <c r="F24" s="116" t="s">
        <v>422</v>
      </c>
      <c r="G24" s="116">
        <v>23400</v>
      </c>
      <c r="H24" s="116"/>
      <c r="I24" s="116">
        <v>11200</v>
      </c>
      <c r="J24" s="116">
        <v>9000</v>
      </c>
      <c r="K24" s="116" t="s">
        <v>422</v>
      </c>
      <c r="L24" s="116">
        <v>20200</v>
      </c>
      <c r="M24" s="174"/>
    </row>
    <row r="25" spans="1:13" s="162" customFormat="1" ht="13.5" customHeight="1">
      <c r="A25" s="174"/>
      <c r="B25" s="175" t="s">
        <v>423</v>
      </c>
      <c r="C25" s="174" t="s">
        <v>424</v>
      </c>
      <c r="D25" s="116" t="s">
        <v>422</v>
      </c>
      <c r="E25" s="116" t="s">
        <v>422</v>
      </c>
      <c r="F25" s="116" t="s">
        <v>422</v>
      </c>
      <c r="G25" s="116" t="s">
        <v>422</v>
      </c>
      <c r="H25" s="116"/>
      <c r="I25" s="116" t="s">
        <v>422</v>
      </c>
      <c r="J25" s="116" t="s">
        <v>422</v>
      </c>
      <c r="K25" s="116" t="s">
        <v>422</v>
      </c>
      <c r="L25" s="116" t="s">
        <v>422</v>
      </c>
      <c r="M25" s="174"/>
    </row>
    <row r="26" spans="1:13" s="162" customFormat="1" ht="13.5" customHeight="1">
      <c r="A26" s="174"/>
      <c r="B26" s="175" t="s">
        <v>425</v>
      </c>
      <c r="C26" s="174" t="s">
        <v>502</v>
      </c>
      <c r="D26" s="116" t="s">
        <v>422</v>
      </c>
      <c r="E26" s="116" t="s">
        <v>422</v>
      </c>
      <c r="F26" s="116" t="s">
        <v>422</v>
      </c>
      <c r="G26" s="116" t="s">
        <v>422</v>
      </c>
      <c r="H26" s="116"/>
      <c r="I26" s="116" t="s">
        <v>422</v>
      </c>
      <c r="J26" s="116">
        <v>27700</v>
      </c>
      <c r="K26" s="116" t="s">
        <v>422</v>
      </c>
      <c r="L26" s="116">
        <v>27700</v>
      </c>
      <c r="M26" s="174"/>
    </row>
    <row r="27" spans="1:13" s="162" customFormat="1" ht="13.5" customHeight="1">
      <c r="A27" s="174"/>
      <c r="B27" s="175" t="s">
        <v>427</v>
      </c>
      <c r="C27" s="174" t="s">
        <v>428</v>
      </c>
      <c r="D27" s="116" t="s">
        <v>422</v>
      </c>
      <c r="E27" s="116" t="s">
        <v>422</v>
      </c>
      <c r="F27" s="116" t="s">
        <v>422</v>
      </c>
      <c r="G27" s="116" t="s">
        <v>422</v>
      </c>
      <c r="H27" s="116"/>
      <c r="I27" s="116" t="s">
        <v>422</v>
      </c>
      <c r="J27" s="116" t="s">
        <v>422</v>
      </c>
      <c r="K27" s="116" t="s">
        <v>422</v>
      </c>
      <c r="L27" s="116" t="s">
        <v>422</v>
      </c>
      <c r="M27" s="174"/>
    </row>
    <row r="28" spans="1:13" s="162" customFormat="1" ht="13.5" customHeight="1">
      <c r="A28" s="174"/>
      <c r="B28" s="175" t="s">
        <v>429</v>
      </c>
      <c r="C28" s="174" t="s">
        <v>430</v>
      </c>
      <c r="D28" s="116" t="s">
        <v>422</v>
      </c>
      <c r="E28" s="116" t="s">
        <v>422</v>
      </c>
      <c r="F28" s="116" t="s">
        <v>422</v>
      </c>
      <c r="G28" s="116" t="s">
        <v>422</v>
      </c>
      <c r="H28" s="116"/>
      <c r="I28" s="116" t="s">
        <v>422</v>
      </c>
      <c r="J28" s="116" t="s">
        <v>422</v>
      </c>
      <c r="K28" s="116" t="s">
        <v>422</v>
      </c>
      <c r="L28" s="116" t="s">
        <v>422</v>
      </c>
      <c r="M28" s="174"/>
    </row>
    <row r="29" spans="1:13" s="162" customFormat="1" ht="13.5" customHeight="1">
      <c r="A29" s="174"/>
      <c r="B29" s="175" t="s">
        <v>431</v>
      </c>
      <c r="C29" s="174" t="s">
        <v>432</v>
      </c>
      <c r="D29" s="116" t="s">
        <v>422</v>
      </c>
      <c r="E29" s="116">
        <v>10700</v>
      </c>
      <c r="F29" s="116" t="s">
        <v>422</v>
      </c>
      <c r="G29" s="116">
        <v>10700</v>
      </c>
      <c r="H29" s="116"/>
      <c r="I29" s="116" t="s">
        <v>422</v>
      </c>
      <c r="J29" s="116" t="s">
        <v>422</v>
      </c>
      <c r="K29" s="116" t="s">
        <v>422</v>
      </c>
      <c r="L29" s="116" t="s">
        <v>422</v>
      </c>
      <c r="M29" s="174"/>
    </row>
    <row r="30" spans="1:13" s="162" customFormat="1" ht="13.5" customHeight="1">
      <c r="A30" s="174"/>
      <c r="B30" s="175" t="s">
        <v>433</v>
      </c>
      <c r="C30" s="174" t="s">
        <v>434</v>
      </c>
      <c r="D30" s="116">
        <v>15500</v>
      </c>
      <c r="E30" s="116" t="s">
        <v>422</v>
      </c>
      <c r="F30" s="116" t="s">
        <v>422</v>
      </c>
      <c r="G30" s="116">
        <v>15500</v>
      </c>
      <c r="H30" s="116"/>
      <c r="I30" s="116" t="s">
        <v>422</v>
      </c>
      <c r="J30" s="116" t="s">
        <v>422</v>
      </c>
      <c r="K30" s="116" t="s">
        <v>422</v>
      </c>
      <c r="L30" s="116" t="s">
        <v>422</v>
      </c>
      <c r="M30" s="174"/>
    </row>
    <row r="31" spans="1:13" s="162" customFormat="1" ht="13.5" customHeight="1">
      <c r="A31" s="174"/>
      <c r="B31" s="175" t="s">
        <v>435</v>
      </c>
      <c r="C31" s="174" t="s">
        <v>436</v>
      </c>
      <c r="D31" s="116" t="s">
        <v>422</v>
      </c>
      <c r="E31" s="116" t="s">
        <v>422</v>
      </c>
      <c r="F31" s="116" t="s">
        <v>422</v>
      </c>
      <c r="G31" s="116" t="s">
        <v>422</v>
      </c>
      <c r="H31" s="116"/>
      <c r="I31" s="116" t="s">
        <v>422</v>
      </c>
      <c r="J31" s="116" t="s">
        <v>422</v>
      </c>
      <c r="K31" s="116" t="s">
        <v>422</v>
      </c>
      <c r="L31" s="116" t="s">
        <v>422</v>
      </c>
      <c r="M31" s="174"/>
    </row>
    <row r="32" spans="1:13" s="140" customFormat="1" ht="13.5" customHeight="1">
      <c r="A32" s="168"/>
      <c r="B32" s="121" t="s">
        <v>437</v>
      </c>
      <c r="C32" s="179" t="s">
        <v>503</v>
      </c>
      <c r="D32" s="123">
        <v>38900</v>
      </c>
      <c r="E32" s="123">
        <v>14000</v>
      </c>
      <c r="F32" s="123" t="s">
        <v>422</v>
      </c>
      <c r="G32" s="123">
        <v>52900</v>
      </c>
      <c r="H32" s="123"/>
      <c r="I32" s="123">
        <v>11200</v>
      </c>
      <c r="J32" s="123">
        <v>36700</v>
      </c>
      <c r="K32" s="123" t="s">
        <v>422</v>
      </c>
      <c r="L32" s="123">
        <v>47900</v>
      </c>
      <c r="M32" s="168"/>
    </row>
    <row r="33" spans="1:13" s="129" customFormat="1" ht="13.5" customHeight="1">
      <c r="A33" s="100"/>
      <c r="B33" s="121" t="s">
        <v>439</v>
      </c>
      <c r="C33" s="122" t="s">
        <v>440</v>
      </c>
      <c r="D33" s="124">
        <v>47500</v>
      </c>
      <c r="E33" s="124">
        <v>29800</v>
      </c>
      <c r="F33" s="124">
        <v>400</v>
      </c>
      <c r="G33" s="124">
        <v>77700</v>
      </c>
      <c r="H33" s="124"/>
      <c r="I33" s="124">
        <v>227800</v>
      </c>
      <c r="J33" s="124">
        <v>60100</v>
      </c>
      <c r="K33" s="124">
        <v>4600</v>
      </c>
      <c r="L33" s="124">
        <v>292500</v>
      </c>
      <c r="M33" s="100"/>
    </row>
    <row r="34" spans="1:13" s="95" customFormat="1" ht="3.75" customHeight="1">
      <c r="A34" s="131"/>
      <c r="B34" s="132"/>
      <c r="C34" s="131"/>
      <c r="D34" s="133"/>
      <c r="E34" s="133"/>
      <c r="F34" s="133"/>
      <c r="G34" s="133"/>
      <c r="H34" s="133"/>
      <c r="I34" s="133"/>
      <c r="J34" s="133"/>
      <c r="K34" s="133"/>
      <c r="L34" s="133"/>
      <c r="M34" s="131"/>
    </row>
    <row r="35" spans="1:13" s="162" customFormat="1" ht="6.75" customHeight="1">
      <c r="B35" s="217"/>
    </row>
    <row r="36" spans="1:13" s="140" customFormat="1" ht="12.75" customHeight="1">
      <c r="B36" s="105" t="s">
        <v>504</v>
      </c>
      <c r="C36" s="140" t="s">
        <v>442</v>
      </c>
    </row>
    <row r="37" spans="1:13" s="162" customFormat="1" ht="3.75" customHeight="1">
      <c r="A37" s="143"/>
      <c r="B37" s="182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</row>
    <row r="38" spans="1:13" s="162" customFormat="1" ht="13.5" customHeight="1">
      <c r="A38" s="174"/>
      <c r="B38" s="175" t="s">
        <v>443</v>
      </c>
      <c r="C38" s="174" t="s">
        <v>444</v>
      </c>
      <c r="D38" s="116" t="s">
        <v>422</v>
      </c>
      <c r="E38" s="116">
        <v>3100</v>
      </c>
      <c r="F38" s="116" t="s">
        <v>422</v>
      </c>
      <c r="G38" s="116">
        <v>3100</v>
      </c>
      <c r="H38" s="116"/>
      <c r="I38" s="116" t="s">
        <v>422</v>
      </c>
      <c r="J38" s="116">
        <v>2200</v>
      </c>
      <c r="K38" s="116" t="s">
        <v>422</v>
      </c>
      <c r="L38" s="116">
        <v>2200</v>
      </c>
      <c r="M38" s="174"/>
    </row>
    <row r="39" spans="1:13" s="162" customFormat="1" ht="13.5" customHeight="1">
      <c r="A39" s="174"/>
      <c r="B39" s="175" t="s">
        <v>445</v>
      </c>
      <c r="C39" s="174" t="s">
        <v>446</v>
      </c>
      <c r="D39" s="116" t="s">
        <v>422</v>
      </c>
      <c r="E39" s="116">
        <v>2300</v>
      </c>
      <c r="F39" s="116" t="s">
        <v>422</v>
      </c>
      <c r="G39" s="116">
        <v>2300</v>
      </c>
      <c r="H39" s="116"/>
      <c r="I39" s="116" t="s">
        <v>422</v>
      </c>
      <c r="J39" s="116" t="s">
        <v>422</v>
      </c>
      <c r="K39" s="116" t="s">
        <v>422</v>
      </c>
      <c r="L39" s="116" t="s">
        <v>422</v>
      </c>
      <c r="M39" s="174"/>
    </row>
    <row r="40" spans="1:13" s="162" customFormat="1" ht="13.5" customHeight="1">
      <c r="A40" s="174"/>
      <c r="B40" s="175" t="s">
        <v>505</v>
      </c>
      <c r="C40" s="174" t="s">
        <v>448</v>
      </c>
      <c r="D40" s="116" t="s">
        <v>422</v>
      </c>
      <c r="E40" s="116">
        <v>8800</v>
      </c>
      <c r="F40" s="116">
        <v>200</v>
      </c>
      <c r="G40" s="116">
        <v>9000</v>
      </c>
      <c r="H40" s="116"/>
      <c r="I40" s="116" t="s">
        <v>422</v>
      </c>
      <c r="J40" s="116">
        <v>9200</v>
      </c>
      <c r="K40" s="116">
        <v>4600</v>
      </c>
      <c r="L40" s="116">
        <v>13800</v>
      </c>
      <c r="M40" s="174"/>
    </row>
    <row r="41" spans="1:13" s="162" customFormat="1" ht="13.5" customHeight="1">
      <c r="A41" s="174"/>
      <c r="B41" s="175" t="s">
        <v>476</v>
      </c>
      <c r="C41" s="174" t="s">
        <v>450</v>
      </c>
      <c r="D41" s="116" t="s">
        <v>422</v>
      </c>
      <c r="E41" s="116" t="s">
        <v>422</v>
      </c>
      <c r="F41" s="116" t="s">
        <v>422</v>
      </c>
      <c r="G41" s="116" t="s">
        <v>422</v>
      </c>
      <c r="H41" s="116"/>
      <c r="I41" s="116">
        <v>59800</v>
      </c>
      <c r="J41" s="116" t="s">
        <v>422</v>
      </c>
      <c r="K41" s="116" t="s">
        <v>422</v>
      </c>
      <c r="L41" s="116">
        <v>59800</v>
      </c>
      <c r="M41" s="174"/>
    </row>
    <row r="42" spans="1:13" s="162" customFormat="1" ht="13.5" customHeight="1">
      <c r="A42" s="174"/>
      <c r="B42" s="175" t="s">
        <v>451</v>
      </c>
      <c r="C42" s="174" t="s">
        <v>477</v>
      </c>
      <c r="D42" s="116" t="s">
        <v>422</v>
      </c>
      <c r="E42" s="116">
        <v>1100</v>
      </c>
      <c r="F42" s="116" t="s">
        <v>422</v>
      </c>
      <c r="G42" s="116">
        <v>1100</v>
      </c>
      <c r="H42" s="116"/>
      <c r="I42" s="116" t="s">
        <v>422</v>
      </c>
      <c r="J42" s="116" t="s">
        <v>422</v>
      </c>
      <c r="K42" s="116" t="s">
        <v>422</v>
      </c>
      <c r="L42" s="116" t="s">
        <v>422</v>
      </c>
      <c r="M42" s="174"/>
    </row>
    <row r="43" spans="1:13" s="162" customFormat="1" ht="13.5" customHeight="1">
      <c r="A43" s="174"/>
      <c r="B43" s="175" t="s">
        <v>453</v>
      </c>
      <c r="C43" s="174" t="s">
        <v>506</v>
      </c>
      <c r="D43" s="116">
        <v>8600</v>
      </c>
      <c r="E43" s="116" t="s">
        <v>422</v>
      </c>
      <c r="F43" s="116">
        <v>200</v>
      </c>
      <c r="G43" s="116">
        <v>8800</v>
      </c>
      <c r="H43" s="116"/>
      <c r="I43" s="116" t="s">
        <v>422</v>
      </c>
      <c r="J43" s="116" t="s">
        <v>422</v>
      </c>
      <c r="K43" s="116" t="s">
        <v>422</v>
      </c>
      <c r="L43" s="116" t="s">
        <v>422</v>
      </c>
      <c r="M43" s="174"/>
    </row>
    <row r="44" spans="1:13" s="162" customFormat="1" ht="3" customHeight="1">
      <c r="A44" s="184"/>
      <c r="B44" s="219"/>
      <c r="C44" s="220"/>
      <c r="D44" s="184"/>
      <c r="E44" s="184"/>
      <c r="F44" s="184"/>
      <c r="G44" s="184"/>
      <c r="H44" s="184"/>
      <c r="I44" s="184"/>
      <c r="J44" s="184"/>
      <c r="K44" s="184"/>
      <c r="L44" s="184"/>
      <c r="M44" s="184"/>
    </row>
    <row r="45" spans="1:13" s="162" customFormat="1" ht="5.25" customHeight="1">
      <c r="B45" s="217"/>
    </row>
    <row r="46" spans="1:13" s="162" customFormat="1" ht="12" customHeight="1">
      <c r="A46" s="221" t="s">
        <v>507</v>
      </c>
      <c r="B46" s="217" t="s">
        <v>508</v>
      </c>
      <c r="G46" s="221" t="s">
        <v>509</v>
      </c>
    </row>
  </sheetData>
  <mergeCells count="2">
    <mergeCell ref="D8:H8"/>
    <mergeCell ref="I8:M8"/>
  </mergeCells>
  <printOptions horizontalCentered="1"/>
  <pageMargins left="0.39370078740157499" right="0.39370078740157499" top="0.39370078740157499" bottom="0.39370078740157499" header="0" footer="0.27559055118110198"/>
  <pageSetup paperSize="9" scale="99" orientation="landscape" r:id="rId1"/>
  <headerFooter alignWithMargins="0">
    <oddFooter>&amp;L&amp;"細明體,斜體"&amp;7香港物業報告&amp;"Myriad Pro,斜體" 2020&amp;R&amp;"Myriad Pro,斜體"&amp;7Hong Kong Property Review 2020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G17"/>
  <sheetViews>
    <sheetView workbookViewId="0"/>
  </sheetViews>
  <sheetFormatPr defaultRowHeight="15"/>
  <cols>
    <col min="6" max="6" width="10" customWidth="1"/>
  </cols>
  <sheetData>
    <row r="1" spans="1:7" s="1" customFormat="1" ht="60">
      <c r="A1" s="1" t="s">
        <v>86</v>
      </c>
      <c r="B1" s="1" t="s">
        <v>325</v>
      </c>
      <c r="C1" s="1" t="s">
        <v>326</v>
      </c>
      <c r="D1" s="1" t="s">
        <v>327</v>
      </c>
      <c r="E1" s="1" t="s">
        <v>328</v>
      </c>
      <c r="F1" s="1" t="s">
        <v>458</v>
      </c>
    </row>
    <row r="2" spans="1:7">
      <c r="A2">
        <v>2019</v>
      </c>
      <c r="B2" t="s">
        <v>339</v>
      </c>
      <c r="C2">
        <v>769</v>
      </c>
      <c r="D2">
        <v>1383608</v>
      </c>
      <c r="E2">
        <v>14183</v>
      </c>
      <c r="F2">
        <f>SUM(C2:E2)</f>
        <v>1398560</v>
      </c>
    </row>
    <row r="3" spans="1:7">
      <c r="A3">
        <v>2019</v>
      </c>
      <c r="B3" t="s">
        <v>340</v>
      </c>
      <c r="C3">
        <v>771</v>
      </c>
      <c r="D3">
        <v>1372805</v>
      </c>
      <c r="E3">
        <v>14228</v>
      </c>
      <c r="F3">
        <f t="shared" ref="F3:F17" si="0">SUM(C3:E3)</f>
        <v>1387804</v>
      </c>
    </row>
    <row r="4" spans="1:7">
      <c r="A4">
        <v>2019</v>
      </c>
      <c r="B4" t="s">
        <v>329</v>
      </c>
      <c r="C4">
        <v>770</v>
      </c>
      <c r="D4">
        <v>1361989</v>
      </c>
      <c r="E4">
        <v>14241</v>
      </c>
      <c r="F4">
        <f t="shared" si="0"/>
        <v>1377000</v>
      </c>
    </row>
    <row r="5" spans="1:7">
      <c r="A5">
        <v>2019</v>
      </c>
      <c r="B5" t="s">
        <v>330</v>
      </c>
      <c r="C5">
        <v>776</v>
      </c>
      <c r="D5">
        <v>1363274</v>
      </c>
      <c r="E5">
        <v>14313</v>
      </c>
      <c r="F5">
        <f t="shared" si="0"/>
        <v>1378363</v>
      </c>
    </row>
    <row r="6" spans="1:7">
      <c r="A6">
        <v>2019</v>
      </c>
      <c r="B6" t="s">
        <v>331</v>
      </c>
      <c r="C6">
        <v>784</v>
      </c>
      <c r="D6">
        <v>1362409</v>
      </c>
      <c r="E6">
        <v>14383</v>
      </c>
      <c r="F6">
        <f t="shared" si="0"/>
        <v>1377576</v>
      </c>
    </row>
    <row r="7" spans="1:7">
      <c r="A7">
        <v>2019</v>
      </c>
      <c r="B7" t="s">
        <v>332</v>
      </c>
      <c r="C7">
        <v>786</v>
      </c>
      <c r="D7">
        <v>1366700</v>
      </c>
      <c r="E7">
        <v>14438</v>
      </c>
      <c r="F7">
        <f t="shared" si="0"/>
        <v>1381924</v>
      </c>
    </row>
    <row r="8" spans="1:7">
      <c r="A8">
        <v>2019</v>
      </c>
      <c r="B8" t="s">
        <v>333</v>
      </c>
      <c r="C8">
        <v>797</v>
      </c>
      <c r="D8">
        <v>1371408</v>
      </c>
      <c r="E8">
        <v>14514</v>
      </c>
      <c r="F8">
        <f t="shared" si="0"/>
        <v>1386719</v>
      </c>
    </row>
    <row r="9" spans="1:7">
      <c r="A9">
        <v>2019</v>
      </c>
      <c r="B9" t="s">
        <v>334</v>
      </c>
      <c r="C9">
        <v>802</v>
      </c>
      <c r="D9">
        <v>1373165</v>
      </c>
      <c r="E9">
        <v>14579</v>
      </c>
      <c r="F9">
        <f t="shared" si="0"/>
        <v>1388546</v>
      </c>
    </row>
    <row r="10" spans="1:7">
      <c r="A10">
        <v>2019</v>
      </c>
      <c r="B10" t="s">
        <v>335</v>
      </c>
      <c r="C10">
        <v>806</v>
      </c>
      <c r="D10">
        <v>1372655</v>
      </c>
      <c r="E10">
        <v>14620</v>
      </c>
      <c r="F10">
        <f t="shared" si="0"/>
        <v>1388081</v>
      </c>
    </row>
    <row r="11" spans="1:7">
      <c r="A11">
        <v>2019</v>
      </c>
      <c r="B11" t="s">
        <v>336</v>
      </c>
      <c r="C11">
        <v>806</v>
      </c>
      <c r="D11">
        <v>1371714</v>
      </c>
      <c r="E11">
        <v>14686</v>
      </c>
      <c r="F11">
        <f t="shared" si="0"/>
        <v>1387206</v>
      </c>
    </row>
    <row r="12" spans="1:7">
      <c r="A12">
        <v>2019</v>
      </c>
      <c r="B12" t="s">
        <v>337</v>
      </c>
      <c r="C12">
        <v>814</v>
      </c>
      <c r="D12">
        <v>1366924</v>
      </c>
      <c r="E12">
        <v>14720</v>
      </c>
      <c r="F12">
        <f t="shared" si="0"/>
        <v>1382458</v>
      </c>
    </row>
    <row r="13" spans="1:7">
      <c r="A13">
        <v>2019</v>
      </c>
      <c r="B13" t="s">
        <v>338</v>
      </c>
      <c r="C13">
        <v>821</v>
      </c>
      <c r="D13">
        <v>1364591</v>
      </c>
      <c r="E13">
        <v>14773</v>
      </c>
      <c r="F13">
        <f t="shared" si="0"/>
        <v>1380185</v>
      </c>
    </row>
    <row r="14" spans="1:7">
      <c r="A14" s="149">
        <v>2020</v>
      </c>
      <c r="B14" s="149" t="s">
        <v>339</v>
      </c>
      <c r="C14" s="149">
        <v>830</v>
      </c>
      <c r="D14" s="149">
        <v>1359705</v>
      </c>
      <c r="E14" s="149">
        <v>14830</v>
      </c>
      <c r="F14" s="149">
        <f t="shared" si="0"/>
        <v>1375365</v>
      </c>
    </row>
    <row r="15" spans="1:7">
      <c r="A15" s="149">
        <v>2020</v>
      </c>
      <c r="B15" s="149" t="s">
        <v>340</v>
      </c>
      <c r="C15" s="149">
        <v>834</v>
      </c>
      <c r="D15" s="149">
        <v>1364249</v>
      </c>
      <c r="E15" s="149">
        <v>14852</v>
      </c>
      <c r="F15" s="149">
        <f t="shared" si="0"/>
        <v>1379935</v>
      </c>
    </row>
    <row r="16" spans="1:7">
      <c r="A16" s="149">
        <v>2020</v>
      </c>
      <c r="B16" s="149" t="s">
        <v>329</v>
      </c>
      <c r="C16" s="149">
        <v>850</v>
      </c>
      <c r="D16" s="149">
        <v>1369321</v>
      </c>
      <c r="E16" s="149">
        <v>14911</v>
      </c>
      <c r="F16" s="149">
        <f t="shared" si="0"/>
        <v>1385082</v>
      </c>
      <c r="G16" s="149" t="s">
        <v>459</v>
      </c>
    </row>
    <row r="17" spans="1:7">
      <c r="A17" s="149">
        <v>2020</v>
      </c>
      <c r="B17" s="149" t="s">
        <v>330</v>
      </c>
      <c r="C17" s="149">
        <v>850</v>
      </c>
      <c r="D17" s="149">
        <v>1368348</v>
      </c>
      <c r="E17" s="149">
        <v>14965</v>
      </c>
      <c r="F17" s="149">
        <f t="shared" si="0"/>
        <v>1384163</v>
      </c>
      <c r="G17" s="149">
        <f>(F17-F13)*3</f>
        <v>11934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D46"/>
  <sheetViews>
    <sheetView workbookViewId="0"/>
  </sheetViews>
  <sheetFormatPr defaultRowHeight="12.75"/>
  <cols>
    <col min="1" max="1" width="1.28515625" style="86" customWidth="1"/>
    <col min="2" max="2" width="12" style="86" customWidth="1"/>
    <col min="3" max="3" width="22.28515625" style="86" customWidth="1"/>
    <col min="4" max="4" width="9.85546875" style="86" customWidth="1"/>
    <col min="5" max="5" width="1.7109375" style="86" customWidth="1"/>
    <col min="6" max="6" width="9.85546875" style="86" customWidth="1"/>
    <col min="7" max="7" width="1.7109375" style="86" customWidth="1"/>
    <col min="8" max="8" width="9.85546875" style="86" customWidth="1"/>
    <col min="9" max="9" width="1.7109375" style="86" customWidth="1"/>
    <col min="10" max="10" width="10.42578125" style="86" customWidth="1"/>
    <col min="11" max="11" width="1.85546875" style="86" customWidth="1"/>
    <col min="12" max="12" width="8.42578125" style="86" customWidth="1"/>
    <col min="13" max="13" width="1.5703125" style="86" customWidth="1"/>
    <col min="14" max="14" width="8.42578125" style="86" customWidth="1"/>
    <col min="15" max="15" width="1.5703125" style="86" customWidth="1"/>
    <col min="16" max="16" width="8.42578125" style="86" customWidth="1"/>
    <col min="17" max="17" width="1.5703125" style="86" customWidth="1"/>
    <col min="18" max="18" width="8.42578125" style="86" customWidth="1"/>
    <col min="19" max="19" width="1.85546875" style="86" customWidth="1"/>
    <col min="20" max="20" width="5.85546875" style="86" customWidth="1"/>
    <col min="21" max="21" width="0.7109375" style="86" customWidth="1"/>
    <col min="22" max="22" width="5.85546875" style="86" customWidth="1"/>
    <col min="23" max="23" width="0.7109375" style="86" customWidth="1"/>
    <col min="24" max="24" width="5.85546875" style="86" customWidth="1"/>
    <col min="25" max="25" width="0.7109375" style="86" customWidth="1"/>
    <col min="26" max="26" width="5.85546875" style="86" customWidth="1"/>
    <col min="27" max="27" width="2.28515625" style="86" customWidth="1"/>
    <col min="28" max="29" width="1.85546875" style="86" customWidth="1"/>
    <col min="30" max="16384" width="9.140625" style="86"/>
  </cols>
  <sheetData>
    <row r="1" spans="1:30" ht="12" customHeight="1">
      <c r="A1" s="83"/>
      <c r="B1" s="83"/>
      <c r="C1" s="83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3"/>
      <c r="W1" s="83"/>
      <c r="X1" s="83"/>
      <c r="Y1" s="83"/>
      <c r="Z1" s="83"/>
      <c r="AA1" s="85" t="s">
        <v>376</v>
      </c>
    </row>
    <row r="2" spans="1:30" ht="12" customHeight="1">
      <c r="A2" s="83"/>
      <c r="B2" s="83"/>
      <c r="C2" s="83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3"/>
      <c r="W2" s="83"/>
      <c r="X2" s="83"/>
      <c r="Y2" s="83"/>
      <c r="Z2" s="83"/>
      <c r="AA2" s="87"/>
    </row>
    <row r="3" spans="1:30" s="89" customFormat="1" ht="15" customHeight="1">
      <c r="A3" s="88" t="s">
        <v>377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</row>
    <row r="4" spans="1:30" s="91" customFormat="1" ht="15" customHeight="1">
      <c r="A4" s="90" t="s">
        <v>378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</row>
    <row r="5" spans="1:30" s="91" customFormat="1" ht="7.5" customHeight="1">
      <c r="A5" s="92"/>
      <c r="B5" s="92"/>
      <c r="C5" s="93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</row>
    <row r="6" spans="1:30" s="97" customFormat="1" ht="15" customHeight="1">
      <c r="A6" s="94"/>
      <c r="B6" s="94"/>
      <c r="C6" s="94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6" t="s">
        <v>379</v>
      </c>
    </row>
    <row r="7" spans="1:30" s="97" customFormat="1" ht="4.5" customHeight="1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9"/>
    </row>
    <row r="8" spans="1:30" s="104" customFormat="1" ht="15" customHeight="1">
      <c r="A8" s="100"/>
      <c r="B8" s="100"/>
      <c r="C8" s="100"/>
      <c r="D8" s="101" t="s">
        <v>380</v>
      </c>
      <c r="E8" s="101"/>
      <c r="F8" s="101"/>
      <c r="G8" s="101"/>
      <c r="H8" s="101"/>
      <c r="I8" s="101"/>
      <c r="J8" s="102"/>
      <c r="K8" s="102"/>
      <c r="L8" s="102" t="s">
        <v>381</v>
      </c>
      <c r="M8" s="101"/>
      <c r="N8" s="101"/>
      <c r="O8" s="101"/>
      <c r="P8" s="101"/>
      <c r="Q8" s="101"/>
      <c r="R8" s="102"/>
      <c r="S8" s="102"/>
      <c r="T8" s="103" t="s">
        <v>382</v>
      </c>
      <c r="U8" s="101"/>
      <c r="V8" s="101"/>
      <c r="W8" s="101"/>
      <c r="X8" s="101"/>
      <c r="Y8" s="101"/>
      <c r="Z8" s="102"/>
      <c r="AA8" s="102"/>
      <c r="AD8" s="190" t="s">
        <v>479</v>
      </c>
    </row>
    <row r="9" spans="1:30" s="109" customFormat="1" ht="12.95" customHeight="1">
      <c r="A9" s="105"/>
      <c r="B9" s="105" t="s">
        <v>383</v>
      </c>
      <c r="C9" s="100" t="s">
        <v>384</v>
      </c>
      <c r="D9" s="106" t="s">
        <v>385</v>
      </c>
      <c r="E9" s="105"/>
      <c r="F9" s="106" t="s">
        <v>386</v>
      </c>
      <c r="G9" s="105"/>
      <c r="H9" s="106" t="s">
        <v>387</v>
      </c>
      <c r="I9" s="105"/>
      <c r="J9" s="107" t="s">
        <v>388</v>
      </c>
      <c r="K9" s="108"/>
      <c r="L9" s="106" t="s">
        <v>385</v>
      </c>
      <c r="M9" s="106"/>
      <c r="N9" s="106" t="s">
        <v>386</v>
      </c>
      <c r="O9" s="106"/>
      <c r="P9" s="106" t="s">
        <v>387</v>
      </c>
      <c r="Q9" s="108"/>
      <c r="R9" s="107" t="s">
        <v>388</v>
      </c>
      <c r="S9" s="108"/>
      <c r="T9" s="297" t="s">
        <v>385</v>
      </c>
      <c r="U9" s="297"/>
      <c r="V9" s="297" t="s">
        <v>386</v>
      </c>
      <c r="W9" s="297"/>
      <c r="X9" s="297" t="s">
        <v>387</v>
      </c>
      <c r="Y9" s="297"/>
      <c r="Z9" s="106" t="s">
        <v>388</v>
      </c>
      <c r="AA9" s="106"/>
      <c r="AD9" s="191" t="s">
        <v>388</v>
      </c>
    </row>
    <row r="10" spans="1:30" s="104" customFormat="1" ht="12.95" customHeight="1">
      <c r="A10" s="100"/>
      <c r="B10" s="105"/>
      <c r="C10" s="100"/>
      <c r="D10" s="110" t="s">
        <v>389</v>
      </c>
      <c r="E10" s="110"/>
      <c r="F10" s="110" t="s">
        <v>390</v>
      </c>
      <c r="G10" s="110"/>
      <c r="H10" s="110" t="s">
        <v>391</v>
      </c>
      <c r="I10" s="111"/>
      <c r="J10" s="110" t="s">
        <v>392</v>
      </c>
      <c r="K10" s="111"/>
      <c r="L10" s="110" t="s">
        <v>389</v>
      </c>
      <c r="M10" s="110"/>
      <c r="N10" s="110" t="s">
        <v>390</v>
      </c>
      <c r="O10" s="110"/>
      <c r="P10" s="110" t="s">
        <v>391</v>
      </c>
      <c r="Q10" s="111"/>
      <c r="R10" s="110" t="s">
        <v>392</v>
      </c>
      <c r="S10" s="111"/>
      <c r="T10" s="110" t="s">
        <v>393</v>
      </c>
      <c r="U10" s="110"/>
      <c r="V10" s="110" t="s">
        <v>394</v>
      </c>
      <c r="W10" s="110"/>
      <c r="X10" s="110" t="s">
        <v>395</v>
      </c>
      <c r="Y10" s="111"/>
      <c r="Z10" s="110" t="s">
        <v>392</v>
      </c>
      <c r="AA10" s="110"/>
      <c r="AD10" s="192" t="s">
        <v>392</v>
      </c>
    </row>
    <row r="11" spans="1:30" s="97" customFormat="1" ht="4.5" customHeight="1">
      <c r="A11" s="95"/>
      <c r="B11" s="112"/>
      <c r="C11" s="100"/>
      <c r="D11" s="113"/>
      <c r="E11" s="113"/>
      <c r="F11" s="113"/>
      <c r="G11" s="113"/>
      <c r="H11" s="113"/>
      <c r="I11" s="111"/>
      <c r="J11" s="113"/>
      <c r="K11" s="111"/>
      <c r="L11" s="113"/>
      <c r="M11" s="113"/>
      <c r="N11" s="113"/>
      <c r="O11" s="113"/>
      <c r="P11" s="113"/>
      <c r="Q11" s="111"/>
      <c r="R11" s="113"/>
      <c r="S11" s="111"/>
      <c r="T11" s="113"/>
      <c r="U11" s="113"/>
      <c r="V11" s="113"/>
      <c r="W11" s="113"/>
      <c r="X11" s="113"/>
      <c r="Y11" s="111"/>
      <c r="Z11" s="114"/>
      <c r="AA11" s="111"/>
      <c r="AD11" s="193"/>
    </row>
    <row r="12" spans="1:30" s="97" customFormat="1" ht="13.7" customHeight="1">
      <c r="A12" s="115"/>
      <c r="B12" s="112" t="s">
        <v>396</v>
      </c>
      <c r="C12" s="95" t="s">
        <v>397</v>
      </c>
      <c r="D12" s="116">
        <v>1901100</v>
      </c>
      <c r="E12" s="116"/>
      <c r="F12" s="116">
        <v>777500</v>
      </c>
      <c r="G12" s="116"/>
      <c r="H12" s="117">
        <v>572700</v>
      </c>
      <c r="I12" s="117"/>
      <c r="J12" s="117">
        <v>3251300</v>
      </c>
      <c r="K12" s="117"/>
      <c r="L12" s="116">
        <v>87000</v>
      </c>
      <c r="M12" s="116"/>
      <c r="N12" s="116">
        <v>43000</v>
      </c>
      <c r="O12" s="116"/>
      <c r="P12" s="116">
        <v>39600</v>
      </c>
      <c r="Q12" s="116"/>
      <c r="R12" s="116">
        <v>169600</v>
      </c>
      <c r="S12" s="118"/>
      <c r="T12" s="119">
        <v>4.5999999999999996</v>
      </c>
      <c r="U12" s="118"/>
      <c r="V12" s="119">
        <v>5.5</v>
      </c>
      <c r="W12" s="118"/>
      <c r="X12" s="119">
        <v>6.9</v>
      </c>
      <c r="Y12" s="118"/>
      <c r="Z12" s="119">
        <v>5.2</v>
      </c>
      <c r="AA12" s="114"/>
      <c r="AD12" s="197">
        <f>J12/$J$33</f>
        <v>0.26403709659081681</v>
      </c>
    </row>
    <row r="13" spans="1:30" s="94" customFormat="1" ht="13.7" customHeight="1">
      <c r="A13" s="95"/>
      <c r="B13" s="112" t="s">
        <v>398</v>
      </c>
      <c r="C13" s="95" t="s">
        <v>399</v>
      </c>
      <c r="D13" s="116">
        <v>1005900</v>
      </c>
      <c r="E13" s="116"/>
      <c r="F13" s="117">
        <v>583500</v>
      </c>
      <c r="G13" s="117"/>
      <c r="H13" s="117">
        <v>315200</v>
      </c>
      <c r="I13" s="117"/>
      <c r="J13" s="117">
        <v>1904600</v>
      </c>
      <c r="K13" s="117"/>
      <c r="L13" s="117">
        <v>71200</v>
      </c>
      <c r="M13" s="117"/>
      <c r="N13" s="117">
        <v>38100</v>
      </c>
      <c r="O13" s="117"/>
      <c r="P13" s="117">
        <v>29300</v>
      </c>
      <c r="Q13" s="117"/>
      <c r="R13" s="117">
        <v>138600</v>
      </c>
      <c r="S13" s="114"/>
      <c r="T13" s="120">
        <v>7.1</v>
      </c>
      <c r="U13" s="114"/>
      <c r="V13" s="120">
        <v>6.5</v>
      </c>
      <c r="W13" s="114"/>
      <c r="X13" s="120">
        <v>9.3000000000000007</v>
      </c>
      <c r="Y13" s="118"/>
      <c r="Z13" s="119">
        <v>7.3</v>
      </c>
      <c r="AA13" s="114"/>
      <c r="AD13" s="198">
        <f t="shared" ref="AD13:AD33" si="0">J13/$J$33</f>
        <v>0.15467199402296611</v>
      </c>
    </row>
    <row r="14" spans="1:30" s="94" customFormat="1" ht="13.7" customHeight="1">
      <c r="A14" s="95"/>
      <c r="B14" s="112" t="s">
        <v>400</v>
      </c>
      <c r="C14" s="95" t="s">
        <v>401</v>
      </c>
      <c r="D14" s="116">
        <v>803700</v>
      </c>
      <c r="E14" s="116"/>
      <c r="F14" s="117">
        <v>183600</v>
      </c>
      <c r="G14" s="117"/>
      <c r="H14" s="117">
        <v>56800</v>
      </c>
      <c r="I14" s="117"/>
      <c r="J14" s="117">
        <v>1044100</v>
      </c>
      <c r="K14" s="117"/>
      <c r="L14" s="117">
        <v>69800</v>
      </c>
      <c r="M14" s="117"/>
      <c r="N14" s="117">
        <v>16800</v>
      </c>
      <c r="O14" s="117"/>
      <c r="P14" s="117">
        <v>5100</v>
      </c>
      <c r="Q14" s="117"/>
      <c r="R14" s="117">
        <v>91700</v>
      </c>
      <c r="S14" s="114"/>
      <c r="T14" s="120">
        <v>8.6999999999999993</v>
      </c>
      <c r="U14" s="114"/>
      <c r="V14" s="120">
        <v>9.1999999999999993</v>
      </c>
      <c r="W14" s="114"/>
      <c r="X14" s="120">
        <v>9</v>
      </c>
      <c r="Y14" s="118"/>
      <c r="Z14" s="119">
        <v>8.8000000000000007</v>
      </c>
      <c r="AA14" s="114"/>
      <c r="AD14" s="198">
        <f t="shared" si="0"/>
        <v>8.479104744270656E-2</v>
      </c>
    </row>
    <row r="15" spans="1:30" s="94" customFormat="1" ht="13.7" customHeight="1">
      <c r="A15" s="95"/>
      <c r="B15" s="112" t="s">
        <v>402</v>
      </c>
      <c r="C15" s="95" t="s">
        <v>403</v>
      </c>
      <c r="D15" s="116">
        <v>220700</v>
      </c>
      <c r="E15" s="116"/>
      <c r="F15" s="117">
        <v>72300</v>
      </c>
      <c r="G15" s="117"/>
      <c r="H15" s="117">
        <v>21700</v>
      </c>
      <c r="I15" s="117"/>
      <c r="J15" s="117">
        <v>314700</v>
      </c>
      <c r="K15" s="117"/>
      <c r="L15" s="117">
        <v>17300</v>
      </c>
      <c r="M15" s="117"/>
      <c r="N15" s="117">
        <v>17200</v>
      </c>
      <c r="O15" s="117"/>
      <c r="P15" s="117">
        <v>1200</v>
      </c>
      <c r="Q15" s="117"/>
      <c r="R15" s="117">
        <v>35700</v>
      </c>
      <c r="S15" s="114"/>
      <c r="T15" s="120">
        <v>7.8</v>
      </c>
      <c r="U15" s="114"/>
      <c r="V15" s="120">
        <v>23.8</v>
      </c>
      <c r="W15" s="114"/>
      <c r="X15" s="120">
        <v>5.5</v>
      </c>
      <c r="Y15" s="118"/>
      <c r="Z15" s="119">
        <v>11.3</v>
      </c>
      <c r="AA15" s="114"/>
      <c r="AD15" s="194">
        <f t="shared" si="0"/>
        <v>2.5556692491351167E-2</v>
      </c>
    </row>
    <row r="16" spans="1:30" s="129" customFormat="1" ht="13.7" customHeight="1">
      <c r="A16" s="100"/>
      <c r="B16" s="121" t="s">
        <v>404</v>
      </c>
      <c r="C16" s="122" t="s">
        <v>405</v>
      </c>
      <c r="D16" s="123">
        <v>3931400</v>
      </c>
      <c r="E16" s="123"/>
      <c r="F16" s="124">
        <v>1616900</v>
      </c>
      <c r="G16" s="124"/>
      <c r="H16" s="124">
        <v>966400</v>
      </c>
      <c r="I16" s="124"/>
      <c r="J16" s="124">
        <v>6514700</v>
      </c>
      <c r="K16" s="124"/>
      <c r="L16" s="124">
        <v>245300</v>
      </c>
      <c r="M16" s="124"/>
      <c r="N16" s="124">
        <v>115100</v>
      </c>
      <c r="O16" s="124"/>
      <c r="P16" s="124">
        <v>75200</v>
      </c>
      <c r="Q16" s="124"/>
      <c r="R16" s="124">
        <v>435600</v>
      </c>
      <c r="S16" s="125"/>
      <c r="T16" s="126">
        <v>6.2</v>
      </c>
      <c r="U16" s="125"/>
      <c r="V16" s="126">
        <v>7.1</v>
      </c>
      <c r="W16" s="125"/>
      <c r="X16" s="126">
        <v>7.8</v>
      </c>
      <c r="Y16" s="127"/>
      <c r="Z16" s="128">
        <v>6.7</v>
      </c>
      <c r="AA16" s="110"/>
      <c r="AD16" s="195">
        <f t="shared" si="0"/>
        <v>0.52905683054784058</v>
      </c>
    </row>
    <row r="17" spans="1:30" s="94" customFormat="1" ht="13.7" customHeight="1">
      <c r="A17" s="95"/>
      <c r="B17" s="112" t="s">
        <v>406</v>
      </c>
      <c r="C17" s="95" t="s">
        <v>407</v>
      </c>
      <c r="D17" s="116">
        <v>1169200</v>
      </c>
      <c r="E17" s="116"/>
      <c r="F17" s="117">
        <v>621200</v>
      </c>
      <c r="G17" s="117"/>
      <c r="H17" s="117">
        <v>399800</v>
      </c>
      <c r="I17" s="117"/>
      <c r="J17" s="117">
        <v>2190200</v>
      </c>
      <c r="K17" s="117"/>
      <c r="L17" s="117">
        <v>67200</v>
      </c>
      <c r="M17" s="117"/>
      <c r="N17" s="117">
        <v>55900</v>
      </c>
      <c r="O17" s="117"/>
      <c r="P17" s="117">
        <v>22700</v>
      </c>
      <c r="Q17" s="117"/>
      <c r="R17" s="117">
        <v>145800</v>
      </c>
      <c r="S17" s="114"/>
      <c r="T17" s="120">
        <v>5.7</v>
      </c>
      <c r="U17" s="120"/>
      <c r="V17" s="120">
        <v>9</v>
      </c>
      <c r="W17" s="120"/>
      <c r="X17" s="120">
        <v>5.7</v>
      </c>
      <c r="Y17" s="119"/>
      <c r="Z17" s="119">
        <v>6.7</v>
      </c>
      <c r="AA17" s="114"/>
      <c r="AD17" s="198">
        <f t="shared" si="0"/>
        <v>0.17786548425343923</v>
      </c>
    </row>
    <row r="18" spans="1:30" s="94" customFormat="1" ht="13.7" customHeight="1">
      <c r="A18" s="95"/>
      <c r="B18" s="112" t="s">
        <v>408</v>
      </c>
      <c r="C18" s="95" t="s">
        <v>409</v>
      </c>
      <c r="D18" s="116">
        <v>200400</v>
      </c>
      <c r="E18" s="116"/>
      <c r="F18" s="117">
        <v>79600</v>
      </c>
      <c r="G18" s="117"/>
      <c r="H18" s="117">
        <v>38600</v>
      </c>
      <c r="I18" s="117"/>
      <c r="J18" s="117">
        <v>318600</v>
      </c>
      <c r="K18" s="117"/>
      <c r="L18" s="117">
        <v>8500</v>
      </c>
      <c r="M18" s="117"/>
      <c r="N18" s="117">
        <v>16100</v>
      </c>
      <c r="O18" s="117"/>
      <c r="P18" s="117">
        <v>600</v>
      </c>
      <c r="Q18" s="117"/>
      <c r="R18" s="117">
        <v>25200</v>
      </c>
      <c r="S18" s="114"/>
      <c r="T18" s="120">
        <v>4.2</v>
      </c>
      <c r="U18" s="120"/>
      <c r="V18" s="120">
        <v>20.2</v>
      </c>
      <c r="W18" s="120"/>
      <c r="X18" s="120">
        <v>1.6</v>
      </c>
      <c r="Y18" s="119"/>
      <c r="Z18" s="119">
        <v>7.9</v>
      </c>
      <c r="AA18" s="114"/>
      <c r="AD18" s="194">
        <f t="shared" si="0"/>
        <v>2.5873410320128635E-2</v>
      </c>
    </row>
    <row r="19" spans="1:30" s="94" customFormat="1" ht="13.7" customHeight="1">
      <c r="A19" s="95"/>
      <c r="B19" s="112" t="s">
        <v>410</v>
      </c>
      <c r="C19" s="95" t="s">
        <v>411</v>
      </c>
      <c r="D19" s="116">
        <v>156100</v>
      </c>
      <c r="E19" s="116"/>
      <c r="F19" s="117">
        <v>41900</v>
      </c>
      <c r="G19" s="117"/>
      <c r="H19" s="117">
        <v>20100</v>
      </c>
      <c r="I19" s="117"/>
      <c r="J19" s="117">
        <v>218100</v>
      </c>
      <c r="K19" s="117"/>
      <c r="L19" s="117">
        <v>18900</v>
      </c>
      <c r="M19" s="117"/>
      <c r="N19" s="117">
        <v>2900</v>
      </c>
      <c r="O19" s="117"/>
      <c r="P19" s="117">
        <v>2500</v>
      </c>
      <c r="Q19" s="117"/>
      <c r="R19" s="117">
        <v>24300</v>
      </c>
      <c r="S19" s="114"/>
      <c r="T19" s="120">
        <v>12.1</v>
      </c>
      <c r="U19" s="120"/>
      <c r="V19" s="120">
        <v>6.9</v>
      </c>
      <c r="W19" s="120"/>
      <c r="X19" s="120">
        <v>12.4</v>
      </c>
      <c r="Y19" s="119"/>
      <c r="Z19" s="119">
        <v>11.1</v>
      </c>
      <c r="AA19" s="114"/>
      <c r="AD19" s="194">
        <f t="shared" si="0"/>
        <v>1.7711835501632314E-2</v>
      </c>
    </row>
    <row r="20" spans="1:30" s="94" customFormat="1" ht="13.7" customHeight="1">
      <c r="A20" s="95"/>
      <c r="B20" s="112" t="s">
        <v>412</v>
      </c>
      <c r="C20" s="95" t="s">
        <v>413</v>
      </c>
      <c r="D20" s="116">
        <v>33500</v>
      </c>
      <c r="E20" s="116"/>
      <c r="F20" s="117">
        <v>47300</v>
      </c>
      <c r="G20" s="117"/>
      <c r="H20" s="117">
        <v>1200</v>
      </c>
      <c r="I20" s="117"/>
      <c r="J20" s="117">
        <v>82000</v>
      </c>
      <c r="K20" s="117"/>
      <c r="L20" s="117">
        <v>12500</v>
      </c>
      <c r="M20" s="117"/>
      <c r="N20" s="117">
        <v>6900</v>
      </c>
      <c r="O20" s="117"/>
      <c r="P20" s="117">
        <v>500</v>
      </c>
      <c r="Q20" s="117"/>
      <c r="R20" s="117">
        <v>19900</v>
      </c>
      <c r="S20" s="114"/>
      <c r="T20" s="120">
        <v>37.299999999999997</v>
      </c>
      <c r="U20" s="120"/>
      <c r="V20" s="120">
        <v>14.6</v>
      </c>
      <c r="W20" s="120"/>
      <c r="X20" s="120">
        <v>41.7</v>
      </c>
      <c r="Y20" s="119"/>
      <c r="Z20" s="119">
        <v>24.3</v>
      </c>
      <c r="AA20" s="114"/>
      <c r="AD20" s="194">
        <f t="shared" si="0"/>
        <v>6.6591953742955057E-3</v>
      </c>
    </row>
    <row r="21" spans="1:30" s="94" customFormat="1" ht="13.7" customHeight="1">
      <c r="A21" s="95"/>
      <c r="B21" s="112" t="s">
        <v>414</v>
      </c>
      <c r="C21" s="95" t="s">
        <v>415</v>
      </c>
      <c r="D21" s="116">
        <v>1540800</v>
      </c>
      <c r="E21" s="116"/>
      <c r="F21" s="117">
        <v>228500</v>
      </c>
      <c r="G21" s="117"/>
      <c r="H21" s="117">
        <v>17600</v>
      </c>
      <c r="I21" s="117"/>
      <c r="J21" s="117">
        <v>1786900</v>
      </c>
      <c r="K21" s="117"/>
      <c r="L21" s="117">
        <v>266700</v>
      </c>
      <c r="M21" s="117"/>
      <c r="N21" s="117">
        <v>32200</v>
      </c>
      <c r="O21" s="117"/>
      <c r="P21" s="117">
        <v>1800</v>
      </c>
      <c r="Q21" s="117"/>
      <c r="R21" s="117">
        <v>300700</v>
      </c>
      <c r="S21" s="114"/>
      <c r="T21" s="120">
        <v>17.3</v>
      </c>
      <c r="U21" s="120"/>
      <c r="V21" s="120">
        <v>14.1</v>
      </c>
      <c r="W21" s="120"/>
      <c r="X21" s="120">
        <v>10.199999999999999</v>
      </c>
      <c r="Y21" s="119"/>
      <c r="Z21" s="119">
        <v>16.8</v>
      </c>
      <c r="AA21" s="114"/>
      <c r="AD21" s="198">
        <f t="shared" si="0"/>
        <v>0.14511361236986145</v>
      </c>
    </row>
    <row r="22" spans="1:30" s="129" customFormat="1" ht="13.7" customHeight="1">
      <c r="A22" s="100"/>
      <c r="B22" s="121" t="s">
        <v>416</v>
      </c>
      <c r="C22" s="122" t="s">
        <v>417</v>
      </c>
      <c r="D22" s="123">
        <v>3100000</v>
      </c>
      <c r="E22" s="123"/>
      <c r="F22" s="124">
        <v>1018500</v>
      </c>
      <c r="G22" s="124"/>
      <c r="H22" s="124">
        <v>477300</v>
      </c>
      <c r="I22" s="124"/>
      <c r="J22" s="124">
        <v>4595800</v>
      </c>
      <c r="K22" s="124"/>
      <c r="L22" s="124">
        <v>373800</v>
      </c>
      <c r="M22" s="124"/>
      <c r="N22" s="124">
        <v>114000</v>
      </c>
      <c r="O22" s="124"/>
      <c r="P22" s="124">
        <v>28100</v>
      </c>
      <c r="Q22" s="124"/>
      <c r="R22" s="124">
        <v>515900</v>
      </c>
      <c r="S22" s="125"/>
      <c r="T22" s="126">
        <v>12.1</v>
      </c>
      <c r="U22" s="126"/>
      <c r="V22" s="126">
        <v>11.2</v>
      </c>
      <c r="W22" s="126"/>
      <c r="X22" s="126">
        <v>5.9</v>
      </c>
      <c r="Y22" s="128"/>
      <c r="Z22" s="128">
        <v>11.2</v>
      </c>
      <c r="AA22" s="110"/>
      <c r="AD22" s="195">
        <f t="shared" si="0"/>
        <v>0.37322353781935713</v>
      </c>
    </row>
    <row r="23" spans="1:30" s="94" customFormat="1" ht="13.7" customHeight="1">
      <c r="A23" s="95"/>
      <c r="B23" s="112" t="s">
        <v>418</v>
      </c>
      <c r="C23" s="95" t="s">
        <v>419</v>
      </c>
      <c r="D23" s="116">
        <v>172700</v>
      </c>
      <c r="E23" s="116"/>
      <c r="F23" s="117">
        <v>56300</v>
      </c>
      <c r="G23" s="117"/>
      <c r="H23" s="117">
        <v>8600</v>
      </c>
      <c r="I23" s="117"/>
      <c r="J23" s="117">
        <v>237600</v>
      </c>
      <c r="K23" s="117"/>
      <c r="L23" s="117">
        <v>4600</v>
      </c>
      <c r="M23" s="117"/>
      <c r="N23" s="117">
        <v>17400</v>
      </c>
      <c r="O23" s="117"/>
      <c r="P23" s="117">
        <v>6700</v>
      </c>
      <c r="Q23" s="117"/>
      <c r="R23" s="117">
        <v>28700</v>
      </c>
      <c r="S23" s="114"/>
      <c r="T23" s="120">
        <v>2.7</v>
      </c>
      <c r="U23" s="120"/>
      <c r="V23" s="120">
        <v>30.9</v>
      </c>
      <c r="W23" s="120"/>
      <c r="X23" s="120">
        <v>77.900000000000006</v>
      </c>
      <c r="Y23" s="119"/>
      <c r="Z23" s="119">
        <v>12.1</v>
      </c>
      <c r="AA23" s="114"/>
      <c r="AD23" s="194">
        <f t="shared" si="0"/>
        <v>1.9295424645519661E-2</v>
      </c>
    </row>
    <row r="24" spans="1:30" s="94" customFormat="1" ht="13.7" customHeight="1">
      <c r="A24" s="95"/>
      <c r="B24" s="112" t="s">
        <v>420</v>
      </c>
      <c r="C24" s="95" t="s">
        <v>421</v>
      </c>
      <c r="D24" s="116">
        <v>113200</v>
      </c>
      <c r="E24" s="116"/>
      <c r="F24" s="117">
        <v>64300</v>
      </c>
      <c r="G24" s="117"/>
      <c r="H24" s="117">
        <v>800</v>
      </c>
      <c r="I24" s="117"/>
      <c r="J24" s="117">
        <v>178300</v>
      </c>
      <c r="K24" s="117"/>
      <c r="L24" s="117">
        <v>8100</v>
      </c>
      <c r="M24" s="117"/>
      <c r="N24" s="117">
        <v>11200</v>
      </c>
      <c r="O24" s="117"/>
      <c r="P24" s="117" t="s">
        <v>422</v>
      </c>
      <c r="Q24" s="117"/>
      <c r="R24" s="117">
        <v>19300</v>
      </c>
      <c r="S24" s="114"/>
      <c r="T24" s="120">
        <v>7.2</v>
      </c>
      <c r="U24" s="120"/>
      <c r="V24" s="120">
        <v>17.399999999999999</v>
      </c>
      <c r="W24" s="120"/>
      <c r="X24" s="120" t="s">
        <v>422</v>
      </c>
      <c r="Y24" s="119"/>
      <c r="Z24" s="119">
        <v>10.8</v>
      </c>
      <c r="AA24" s="114"/>
      <c r="AD24" s="194">
        <f t="shared" si="0"/>
        <v>1.4479689454108399E-2</v>
      </c>
    </row>
    <row r="25" spans="1:30" s="94" customFormat="1" ht="13.7" customHeight="1">
      <c r="A25" s="95"/>
      <c r="B25" s="112" t="s">
        <v>423</v>
      </c>
      <c r="C25" s="95" t="s">
        <v>424</v>
      </c>
      <c r="D25" s="116">
        <v>32200</v>
      </c>
      <c r="E25" s="116"/>
      <c r="F25" s="117">
        <v>11000</v>
      </c>
      <c r="G25" s="117"/>
      <c r="H25" s="117">
        <v>6500</v>
      </c>
      <c r="I25" s="117"/>
      <c r="J25" s="117">
        <v>49700</v>
      </c>
      <c r="K25" s="117"/>
      <c r="L25" s="117">
        <v>600</v>
      </c>
      <c r="M25" s="117"/>
      <c r="N25" s="117">
        <v>11000</v>
      </c>
      <c r="O25" s="117"/>
      <c r="P25" s="117">
        <v>200</v>
      </c>
      <c r="Q25" s="117"/>
      <c r="R25" s="117">
        <v>11800</v>
      </c>
      <c r="S25" s="114"/>
      <c r="T25" s="120">
        <v>1.9</v>
      </c>
      <c r="U25" s="120"/>
      <c r="V25" s="120">
        <v>100</v>
      </c>
      <c r="W25" s="120"/>
      <c r="X25" s="120">
        <v>3.1</v>
      </c>
      <c r="Y25" s="119"/>
      <c r="Z25" s="119">
        <v>23.7</v>
      </c>
      <c r="AA25" s="114"/>
      <c r="AD25" s="194">
        <f t="shared" si="0"/>
        <v>4.0361220744205692E-3</v>
      </c>
    </row>
    <row r="26" spans="1:30" s="94" customFormat="1" ht="13.7" customHeight="1">
      <c r="A26" s="95"/>
      <c r="B26" s="112" t="s">
        <v>425</v>
      </c>
      <c r="C26" s="95" t="s">
        <v>426</v>
      </c>
      <c r="D26" s="116">
        <v>9200</v>
      </c>
      <c r="E26" s="116"/>
      <c r="F26" s="117">
        <v>8700</v>
      </c>
      <c r="G26" s="117"/>
      <c r="H26" s="117">
        <v>19100</v>
      </c>
      <c r="I26" s="117"/>
      <c r="J26" s="117">
        <v>37000</v>
      </c>
      <c r="K26" s="117"/>
      <c r="L26" s="117" t="s">
        <v>422</v>
      </c>
      <c r="M26" s="117"/>
      <c r="N26" s="117">
        <v>100</v>
      </c>
      <c r="O26" s="117"/>
      <c r="P26" s="117">
        <v>600</v>
      </c>
      <c r="Q26" s="117"/>
      <c r="R26" s="117">
        <v>700</v>
      </c>
      <c r="S26" s="114"/>
      <c r="T26" s="120" t="s">
        <v>422</v>
      </c>
      <c r="U26" s="120"/>
      <c r="V26" s="120">
        <v>1.1000000000000001</v>
      </c>
      <c r="W26" s="120"/>
      <c r="X26" s="120">
        <v>3.1</v>
      </c>
      <c r="Y26" s="119"/>
      <c r="Z26" s="119">
        <v>1.9</v>
      </c>
      <c r="AA26" s="114"/>
      <c r="AD26" s="194">
        <f t="shared" si="0"/>
        <v>3.0047588884016306E-3</v>
      </c>
    </row>
    <row r="27" spans="1:30" s="94" customFormat="1" ht="13.7" customHeight="1">
      <c r="A27" s="95"/>
      <c r="B27" s="112" t="s">
        <v>427</v>
      </c>
      <c r="C27" s="95" t="s">
        <v>428</v>
      </c>
      <c r="D27" s="116">
        <v>29900</v>
      </c>
      <c r="E27" s="116"/>
      <c r="F27" s="117">
        <v>700</v>
      </c>
      <c r="G27" s="117"/>
      <c r="H27" s="117">
        <v>500</v>
      </c>
      <c r="I27" s="117"/>
      <c r="J27" s="117">
        <v>31100</v>
      </c>
      <c r="K27" s="117"/>
      <c r="L27" s="117">
        <v>2400</v>
      </c>
      <c r="M27" s="117"/>
      <c r="N27" s="117">
        <v>700</v>
      </c>
      <c r="O27" s="117"/>
      <c r="P27" s="117" t="s">
        <v>422</v>
      </c>
      <c r="Q27" s="117"/>
      <c r="R27" s="117">
        <v>3100</v>
      </c>
      <c r="S27" s="114"/>
      <c r="T27" s="120">
        <v>8</v>
      </c>
      <c r="U27" s="120"/>
      <c r="V27" s="120">
        <v>100</v>
      </c>
      <c r="W27" s="120"/>
      <c r="X27" s="120" t="s">
        <v>422</v>
      </c>
      <c r="Y27" s="119"/>
      <c r="Z27" s="119">
        <v>10</v>
      </c>
      <c r="AA27" s="114"/>
      <c r="AD27" s="194">
        <f t="shared" si="0"/>
        <v>2.5256216602511003E-3</v>
      </c>
    </row>
    <row r="28" spans="1:30" s="94" customFormat="1" ht="13.7" customHeight="1">
      <c r="A28" s="95"/>
      <c r="B28" s="112" t="s">
        <v>429</v>
      </c>
      <c r="C28" s="95" t="s">
        <v>430</v>
      </c>
      <c r="D28" s="116" t="s">
        <v>422</v>
      </c>
      <c r="E28" s="116"/>
      <c r="F28" s="117">
        <v>5200</v>
      </c>
      <c r="G28" s="117"/>
      <c r="H28" s="117">
        <v>1200</v>
      </c>
      <c r="I28" s="117"/>
      <c r="J28" s="117">
        <v>6400</v>
      </c>
      <c r="K28" s="117"/>
      <c r="L28" s="117" t="s">
        <v>422</v>
      </c>
      <c r="M28" s="117"/>
      <c r="N28" s="117" t="s">
        <v>422</v>
      </c>
      <c r="O28" s="117"/>
      <c r="P28" s="117" t="s">
        <v>422</v>
      </c>
      <c r="Q28" s="117"/>
      <c r="R28" s="117" t="s">
        <v>422</v>
      </c>
      <c r="S28" s="114"/>
      <c r="T28" s="120" t="s">
        <v>422</v>
      </c>
      <c r="U28" s="120"/>
      <c r="V28" s="120" t="s">
        <v>422</v>
      </c>
      <c r="W28" s="120"/>
      <c r="X28" s="120" t="s">
        <v>422</v>
      </c>
      <c r="Y28" s="119"/>
      <c r="Z28" s="119" t="s">
        <v>422</v>
      </c>
      <c r="AA28" s="114"/>
      <c r="AD28" s="194">
        <f t="shared" si="0"/>
        <v>5.1974207799379557E-4</v>
      </c>
    </row>
    <row r="29" spans="1:30" s="94" customFormat="1" ht="13.7" customHeight="1">
      <c r="A29" s="95"/>
      <c r="B29" s="112" t="s">
        <v>431</v>
      </c>
      <c r="C29" s="95" t="s">
        <v>432</v>
      </c>
      <c r="D29" s="116">
        <v>490700</v>
      </c>
      <c r="E29" s="116"/>
      <c r="F29" s="117">
        <v>10100</v>
      </c>
      <c r="G29" s="117"/>
      <c r="H29" s="117" t="s">
        <v>422</v>
      </c>
      <c r="I29" s="117"/>
      <c r="J29" s="117">
        <v>500800</v>
      </c>
      <c r="K29" s="117"/>
      <c r="L29" s="117">
        <v>71800</v>
      </c>
      <c r="M29" s="117"/>
      <c r="N29" s="117" t="s">
        <v>422</v>
      </c>
      <c r="O29" s="117"/>
      <c r="P29" s="117" t="s">
        <v>422</v>
      </c>
      <c r="Q29" s="117"/>
      <c r="R29" s="117">
        <v>71800</v>
      </c>
      <c r="S29" s="114"/>
      <c r="T29" s="120">
        <v>14.6</v>
      </c>
      <c r="U29" s="120"/>
      <c r="V29" s="120" t="s">
        <v>422</v>
      </c>
      <c r="W29" s="120"/>
      <c r="X29" s="120" t="s">
        <v>422</v>
      </c>
      <c r="Y29" s="119"/>
      <c r="Z29" s="119">
        <v>14.3</v>
      </c>
      <c r="AA29" s="114"/>
      <c r="AD29" s="194">
        <f t="shared" si="0"/>
        <v>4.0669817603014503E-2</v>
      </c>
    </row>
    <row r="30" spans="1:30" s="94" customFormat="1" ht="13.7" customHeight="1">
      <c r="A30" s="95"/>
      <c r="B30" s="112" t="s">
        <v>433</v>
      </c>
      <c r="C30" s="95" t="s">
        <v>434</v>
      </c>
      <c r="D30" s="116">
        <v>9000</v>
      </c>
      <c r="E30" s="116"/>
      <c r="F30" s="117">
        <v>3400</v>
      </c>
      <c r="G30" s="117"/>
      <c r="H30" s="117" t="s">
        <v>422</v>
      </c>
      <c r="I30" s="117"/>
      <c r="J30" s="117">
        <v>12400</v>
      </c>
      <c r="K30" s="117"/>
      <c r="L30" s="117">
        <v>9000</v>
      </c>
      <c r="M30" s="117"/>
      <c r="N30" s="117" t="s">
        <v>422</v>
      </c>
      <c r="O30" s="117"/>
      <c r="P30" s="117" t="s">
        <v>422</v>
      </c>
      <c r="Q30" s="117"/>
      <c r="R30" s="117">
        <v>9000</v>
      </c>
      <c r="S30" s="114"/>
      <c r="T30" s="120">
        <v>100</v>
      </c>
      <c r="U30" s="120"/>
      <c r="V30" s="120" t="s">
        <v>422</v>
      </c>
      <c r="W30" s="120"/>
      <c r="X30" s="120" t="s">
        <v>422</v>
      </c>
      <c r="Y30" s="119"/>
      <c r="Z30" s="119">
        <v>72.599999999999994</v>
      </c>
      <c r="AA30" s="114"/>
      <c r="AD30" s="194">
        <f t="shared" si="0"/>
        <v>1.0070002761129789E-3</v>
      </c>
    </row>
    <row r="31" spans="1:30" s="94" customFormat="1" ht="13.7" customHeight="1">
      <c r="A31" s="95"/>
      <c r="B31" s="112" t="s">
        <v>435</v>
      </c>
      <c r="C31" s="95" t="s">
        <v>436</v>
      </c>
      <c r="D31" s="116">
        <v>131000</v>
      </c>
      <c r="E31" s="116"/>
      <c r="F31" s="117">
        <v>19000</v>
      </c>
      <c r="G31" s="117"/>
      <c r="H31" s="117" t="s">
        <v>422</v>
      </c>
      <c r="I31" s="117"/>
      <c r="J31" s="117">
        <v>150000</v>
      </c>
      <c r="K31" s="117"/>
      <c r="L31" s="117">
        <v>4800</v>
      </c>
      <c r="M31" s="117"/>
      <c r="N31" s="117">
        <v>3200</v>
      </c>
      <c r="O31" s="117"/>
      <c r="P31" s="117" t="s">
        <v>422</v>
      </c>
      <c r="Q31" s="117"/>
      <c r="R31" s="117">
        <v>8000</v>
      </c>
      <c r="S31" s="114"/>
      <c r="T31" s="120">
        <v>3.7</v>
      </c>
      <c r="U31" s="120"/>
      <c r="V31" s="120">
        <v>16.8</v>
      </c>
      <c r="W31" s="120"/>
      <c r="X31" s="120" t="s">
        <v>422</v>
      </c>
      <c r="Y31" s="119"/>
      <c r="Z31" s="119">
        <v>5.3</v>
      </c>
      <c r="AA31" s="114"/>
      <c r="AD31" s="194">
        <f t="shared" si="0"/>
        <v>1.2181454952979584E-2</v>
      </c>
    </row>
    <row r="32" spans="1:30" s="129" customFormat="1" ht="13.5" customHeight="1">
      <c r="A32" s="100"/>
      <c r="B32" s="121" t="s">
        <v>437</v>
      </c>
      <c r="C32" s="122" t="s">
        <v>438</v>
      </c>
      <c r="D32" s="123">
        <v>987900</v>
      </c>
      <c r="E32" s="123"/>
      <c r="F32" s="124">
        <v>178700</v>
      </c>
      <c r="G32" s="124"/>
      <c r="H32" s="124">
        <v>36700</v>
      </c>
      <c r="I32" s="124"/>
      <c r="J32" s="124">
        <v>1203300</v>
      </c>
      <c r="K32" s="124"/>
      <c r="L32" s="124">
        <v>101300</v>
      </c>
      <c r="M32" s="124"/>
      <c r="N32" s="124">
        <v>43600</v>
      </c>
      <c r="O32" s="124"/>
      <c r="P32" s="124">
        <v>7500</v>
      </c>
      <c r="Q32" s="124"/>
      <c r="R32" s="124">
        <v>152400</v>
      </c>
      <c r="S32" s="125"/>
      <c r="T32" s="126">
        <v>10.3</v>
      </c>
      <c r="U32" s="126"/>
      <c r="V32" s="126">
        <v>24.4</v>
      </c>
      <c r="W32" s="126"/>
      <c r="X32" s="126">
        <v>20.399999999999999</v>
      </c>
      <c r="Y32" s="128"/>
      <c r="Z32" s="128">
        <v>12.7</v>
      </c>
      <c r="AA32" s="110"/>
      <c r="AD32" s="195">
        <f t="shared" si="0"/>
        <v>9.7719631632802229E-2</v>
      </c>
    </row>
    <row r="33" spans="1:30" s="129" customFormat="1" ht="13.5" customHeight="1">
      <c r="A33" s="100"/>
      <c r="B33" s="121" t="s">
        <v>439</v>
      </c>
      <c r="C33" s="122" t="s">
        <v>440</v>
      </c>
      <c r="D33" s="124">
        <v>8019300</v>
      </c>
      <c r="E33" s="124"/>
      <c r="F33" s="124">
        <v>2814100</v>
      </c>
      <c r="G33" s="124"/>
      <c r="H33" s="124">
        <v>1480400</v>
      </c>
      <c r="I33" s="124"/>
      <c r="J33" s="124">
        <v>12313800</v>
      </c>
      <c r="K33" s="124"/>
      <c r="L33" s="124">
        <v>720400</v>
      </c>
      <c r="M33" s="124"/>
      <c r="N33" s="124">
        <v>272700</v>
      </c>
      <c r="O33" s="124"/>
      <c r="P33" s="124">
        <v>110800</v>
      </c>
      <c r="Q33" s="124"/>
      <c r="R33" s="124">
        <v>1103900</v>
      </c>
      <c r="S33" s="125"/>
      <c r="T33" s="126">
        <v>9</v>
      </c>
      <c r="U33" s="126"/>
      <c r="V33" s="126">
        <v>9.6999999999999993</v>
      </c>
      <c r="W33" s="126"/>
      <c r="X33" s="126">
        <v>7.5</v>
      </c>
      <c r="Y33" s="126"/>
      <c r="Z33" s="126">
        <v>9</v>
      </c>
      <c r="AA33" s="130"/>
      <c r="AD33" s="196">
        <f t="shared" si="0"/>
        <v>1</v>
      </c>
    </row>
    <row r="34" spans="1:30" s="95" customFormat="1" ht="3" customHeight="1">
      <c r="A34" s="131"/>
      <c r="B34" s="132"/>
      <c r="C34" s="131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4"/>
      <c r="T34" s="135"/>
      <c r="U34" s="135"/>
      <c r="V34" s="135"/>
      <c r="W34" s="135"/>
      <c r="X34" s="135"/>
      <c r="Y34" s="135"/>
      <c r="Z34" s="135"/>
      <c r="AA34" s="135"/>
    </row>
    <row r="35" spans="1:30" s="97" customFormat="1" ht="6.75" customHeight="1">
      <c r="B35" s="136"/>
      <c r="D35" s="137"/>
      <c r="E35" s="137"/>
      <c r="Y35" s="137"/>
      <c r="Z35" s="137"/>
    </row>
    <row r="36" spans="1:30" s="129" customFormat="1" ht="12.75" customHeight="1">
      <c r="B36" s="105" t="s">
        <v>441</v>
      </c>
      <c r="C36" s="129" t="s">
        <v>442</v>
      </c>
      <c r="D36" s="138"/>
      <c r="E36" s="138"/>
      <c r="F36" s="139"/>
      <c r="G36" s="139"/>
      <c r="I36" s="139"/>
      <c r="J36" s="139"/>
      <c r="K36" s="139"/>
      <c r="Y36" s="140"/>
      <c r="Z36" s="140"/>
    </row>
    <row r="37" spans="1:30" s="94" customFormat="1" ht="3.75" customHeight="1">
      <c r="A37" s="98"/>
      <c r="B37" s="141"/>
      <c r="C37" s="98"/>
      <c r="D37" s="142"/>
      <c r="E37" s="142"/>
      <c r="F37" s="99"/>
      <c r="G37" s="99"/>
      <c r="H37" s="98"/>
      <c r="I37" s="99"/>
      <c r="J37" s="99"/>
      <c r="K37" s="99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143"/>
      <c r="Z37" s="143"/>
      <c r="AA37" s="98"/>
    </row>
    <row r="38" spans="1:30" s="94" customFormat="1" ht="13.7" customHeight="1">
      <c r="A38" s="95"/>
      <c r="B38" s="112" t="s">
        <v>443</v>
      </c>
      <c r="C38" s="95" t="s">
        <v>444</v>
      </c>
      <c r="D38" s="116">
        <v>229000</v>
      </c>
      <c r="E38" s="116"/>
      <c r="F38" s="117">
        <v>354400</v>
      </c>
      <c r="G38" s="117"/>
      <c r="H38" s="117">
        <v>393800</v>
      </c>
      <c r="I38" s="117"/>
      <c r="J38" s="117">
        <v>977200</v>
      </c>
      <c r="K38" s="117"/>
      <c r="L38" s="117">
        <v>19300</v>
      </c>
      <c r="M38" s="117"/>
      <c r="N38" s="117">
        <v>27700</v>
      </c>
      <c r="O38" s="117"/>
      <c r="P38" s="117">
        <v>25800</v>
      </c>
      <c r="Q38" s="117"/>
      <c r="R38" s="117">
        <v>72800</v>
      </c>
      <c r="S38" s="114"/>
      <c r="T38" s="120">
        <v>8.4</v>
      </c>
      <c r="U38" s="114"/>
      <c r="V38" s="120">
        <v>7.8</v>
      </c>
      <c r="W38" s="114"/>
      <c r="X38" s="120">
        <v>6.6</v>
      </c>
      <c r="Y38" s="118"/>
      <c r="Z38" s="119">
        <v>7.4</v>
      </c>
      <c r="AA38" s="114"/>
    </row>
    <row r="39" spans="1:30" s="94" customFormat="1" ht="13.7" customHeight="1">
      <c r="A39" s="95"/>
      <c r="B39" s="112" t="s">
        <v>445</v>
      </c>
      <c r="C39" s="95" t="s">
        <v>446</v>
      </c>
      <c r="D39" s="116">
        <v>1629000</v>
      </c>
      <c r="E39" s="116"/>
      <c r="F39" s="117">
        <v>372500</v>
      </c>
      <c r="G39" s="117"/>
      <c r="H39" s="117">
        <v>163500</v>
      </c>
      <c r="I39" s="117"/>
      <c r="J39" s="117">
        <v>2165000</v>
      </c>
      <c r="K39" s="117"/>
      <c r="L39" s="117">
        <v>67100</v>
      </c>
      <c r="M39" s="117"/>
      <c r="N39" s="117">
        <v>14200</v>
      </c>
      <c r="O39" s="117"/>
      <c r="P39" s="117">
        <v>13000</v>
      </c>
      <c r="Q39" s="117"/>
      <c r="R39" s="117">
        <v>94300</v>
      </c>
      <c r="S39" s="114"/>
      <c r="T39" s="120">
        <v>4.0999999999999996</v>
      </c>
      <c r="U39" s="114"/>
      <c r="V39" s="120">
        <v>3.8</v>
      </c>
      <c r="W39" s="114"/>
      <c r="X39" s="120">
        <v>8</v>
      </c>
      <c r="Y39" s="118"/>
      <c r="Z39" s="119">
        <v>4.4000000000000004</v>
      </c>
      <c r="AA39" s="114"/>
    </row>
    <row r="40" spans="1:30" s="94" customFormat="1" ht="13.7" customHeight="1">
      <c r="A40" s="95"/>
      <c r="B40" s="112" t="s">
        <v>447</v>
      </c>
      <c r="C40" s="95" t="s">
        <v>448</v>
      </c>
      <c r="D40" s="116">
        <v>961600</v>
      </c>
      <c r="E40" s="116"/>
      <c r="F40" s="117">
        <v>551500</v>
      </c>
      <c r="G40" s="117"/>
      <c r="H40" s="117">
        <v>293800</v>
      </c>
      <c r="I40" s="117"/>
      <c r="J40" s="117">
        <v>1806900</v>
      </c>
      <c r="K40" s="117"/>
      <c r="L40" s="117">
        <v>68200</v>
      </c>
      <c r="M40" s="117"/>
      <c r="N40" s="117">
        <v>37500</v>
      </c>
      <c r="O40" s="117"/>
      <c r="P40" s="117">
        <v>28600</v>
      </c>
      <c r="Q40" s="117"/>
      <c r="R40" s="117">
        <v>134300</v>
      </c>
      <c r="S40" s="114"/>
      <c r="T40" s="120">
        <v>7.1</v>
      </c>
      <c r="U40" s="114"/>
      <c r="V40" s="120">
        <v>6.8</v>
      </c>
      <c r="W40" s="114"/>
      <c r="X40" s="120">
        <v>9.6999999999999993</v>
      </c>
      <c r="Y40" s="118"/>
      <c r="Z40" s="119">
        <v>7.4</v>
      </c>
      <c r="AA40" s="114"/>
    </row>
    <row r="41" spans="1:30" s="94" customFormat="1" ht="13.7" customHeight="1">
      <c r="A41" s="95"/>
      <c r="B41" s="112" t="s">
        <v>449</v>
      </c>
      <c r="C41" s="95" t="s">
        <v>450</v>
      </c>
      <c r="D41" s="116">
        <v>848000</v>
      </c>
      <c r="E41" s="116"/>
      <c r="F41" s="117">
        <v>165500</v>
      </c>
      <c r="G41" s="117"/>
      <c r="H41" s="117">
        <v>60400</v>
      </c>
      <c r="I41" s="117"/>
      <c r="J41" s="117">
        <v>1073900</v>
      </c>
      <c r="K41" s="117"/>
      <c r="L41" s="117">
        <v>72800</v>
      </c>
      <c r="M41" s="117"/>
      <c r="N41" s="117">
        <v>16400</v>
      </c>
      <c r="O41" s="117"/>
      <c r="P41" s="117">
        <v>4400</v>
      </c>
      <c r="Q41" s="117"/>
      <c r="R41" s="117">
        <v>93600</v>
      </c>
      <c r="S41" s="114"/>
      <c r="T41" s="120">
        <v>8.6</v>
      </c>
      <c r="U41" s="114"/>
      <c r="V41" s="120">
        <v>9.9</v>
      </c>
      <c r="W41" s="114"/>
      <c r="X41" s="120">
        <v>7.3</v>
      </c>
      <c r="Y41" s="118"/>
      <c r="Z41" s="119">
        <v>8.6999999999999993</v>
      </c>
      <c r="AA41" s="114"/>
    </row>
    <row r="42" spans="1:30" s="94" customFormat="1" ht="13.7" customHeight="1">
      <c r="A42" s="95"/>
      <c r="B42" s="112" t="s">
        <v>451</v>
      </c>
      <c r="C42" s="95" t="s">
        <v>452</v>
      </c>
      <c r="D42" s="116">
        <v>855500</v>
      </c>
      <c r="E42" s="116"/>
      <c r="F42" s="116">
        <v>306100</v>
      </c>
      <c r="G42" s="116"/>
      <c r="H42" s="116">
        <v>197500</v>
      </c>
      <c r="I42" s="116"/>
      <c r="J42" s="116">
        <v>1359100</v>
      </c>
      <c r="K42" s="116"/>
      <c r="L42" s="116">
        <v>58000</v>
      </c>
      <c r="M42" s="116"/>
      <c r="N42" s="116">
        <v>32800</v>
      </c>
      <c r="O42" s="116"/>
      <c r="P42" s="116">
        <v>10200</v>
      </c>
      <c r="Q42" s="116"/>
      <c r="R42" s="116">
        <v>101000</v>
      </c>
      <c r="S42" s="118"/>
      <c r="T42" s="119">
        <v>6.8</v>
      </c>
      <c r="U42" s="118"/>
      <c r="V42" s="119">
        <v>10.7</v>
      </c>
      <c r="W42" s="118"/>
      <c r="X42" s="119">
        <v>5.2</v>
      </c>
      <c r="Y42" s="118"/>
      <c r="Z42" s="119">
        <v>7.4</v>
      </c>
      <c r="AA42" s="114"/>
    </row>
    <row r="43" spans="1:30" s="94" customFormat="1" ht="13.7" customHeight="1">
      <c r="A43" s="95"/>
      <c r="B43" s="112" t="s">
        <v>453</v>
      </c>
      <c r="C43" s="95" t="s">
        <v>454</v>
      </c>
      <c r="D43" s="116">
        <v>331100</v>
      </c>
      <c r="E43" s="116"/>
      <c r="F43" s="116">
        <v>315100</v>
      </c>
      <c r="G43" s="116"/>
      <c r="H43" s="116">
        <v>202200</v>
      </c>
      <c r="I43" s="116"/>
      <c r="J43" s="116">
        <v>848400</v>
      </c>
      <c r="K43" s="116"/>
      <c r="L43" s="116">
        <v>23200</v>
      </c>
      <c r="M43" s="116"/>
      <c r="N43" s="116">
        <v>23000</v>
      </c>
      <c r="O43" s="116"/>
      <c r="P43" s="116">
        <v>12600</v>
      </c>
      <c r="Q43" s="116"/>
      <c r="R43" s="116">
        <v>58800</v>
      </c>
      <c r="S43" s="118"/>
      <c r="T43" s="119">
        <v>7</v>
      </c>
      <c r="U43" s="118"/>
      <c r="V43" s="119">
        <v>7.3</v>
      </c>
      <c r="W43" s="118"/>
      <c r="X43" s="119">
        <v>6.2</v>
      </c>
      <c r="Y43" s="118"/>
      <c r="Z43" s="119">
        <v>6.9</v>
      </c>
      <c r="AA43" s="114"/>
    </row>
    <row r="44" spans="1:30" s="97" customFormat="1" ht="6" customHeight="1">
      <c r="A44" s="144"/>
      <c r="B44" s="145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</row>
    <row r="45" spans="1:30" s="97" customFormat="1" ht="6" customHeight="1"/>
    <row r="46" spans="1:30" s="97" customFormat="1" ht="12" customHeight="1">
      <c r="A46" s="146" t="s">
        <v>455</v>
      </c>
      <c r="B46" s="147" t="s">
        <v>456</v>
      </c>
      <c r="K46" s="148" t="s">
        <v>457</v>
      </c>
    </row>
  </sheetData>
  <mergeCells count="3">
    <mergeCell ref="T9:U9"/>
    <mergeCell ref="V9:W9"/>
    <mergeCell ref="X9:Y9"/>
  </mergeCells>
  <printOptions horizontalCentered="1"/>
  <pageMargins left="0.39370078740157499" right="0.39370078740157499" top="0.39370078740157499" bottom="0.39370078740157499" header="0" footer="0.27559055118110198"/>
  <pageSetup paperSize="9" scale="99" orientation="landscape" r:id="rId1"/>
  <headerFooter alignWithMargins="0">
    <oddFooter>&amp;L&amp;"細明體,斜體"&amp;7香港物業報告&amp;"Myriad Pro,斜體" 2020&amp;R&amp;"Myriad Pro,斜體"&amp;7Hong Kong Property Review 2020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4"/>
  <sheetViews>
    <sheetView workbookViewId="0"/>
  </sheetViews>
  <sheetFormatPr defaultRowHeight="15"/>
  <cols>
    <col min="1" max="2" width="12.7109375" customWidth="1"/>
  </cols>
  <sheetData>
    <row r="1" spans="1:2">
      <c r="A1" t="s">
        <v>90</v>
      </c>
      <c r="B1" t="s">
        <v>91</v>
      </c>
    </row>
    <row r="2" spans="1:2">
      <c r="A2" s="11">
        <v>30682</v>
      </c>
      <c r="B2" s="11">
        <v>30681</v>
      </c>
    </row>
    <row r="3" spans="1:2">
      <c r="A3" s="11">
        <v>30713</v>
      </c>
      <c r="B3" s="11">
        <v>30712</v>
      </c>
    </row>
    <row r="4" spans="1:2">
      <c r="A4" s="11">
        <v>30742</v>
      </c>
      <c r="B4" s="11">
        <v>30741</v>
      </c>
    </row>
    <row r="5" spans="1:2">
      <c r="A5" s="11">
        <v>30773</v>
      </c>
      <c r="B5" s="11">
        <v>30772</v>
      </c>
    </row>
    <row r="6" spans="1:2">
      <c r="A6" s="11">
        <v>30803</v>
      </c>
      <c r="B6" s="11">
        <v>30802</v>
      </c>
    </row>
    <row r="7" spans="1:2">
      <c r="A7" s="11">
        <v>30834</v>
      </c>
      <c r="B7" s="11">
        <v>30833</v>
      </c>
    </row>
    <row r="8" spans="1:2">
      <c r="A8" s="11">
        <v>30864</v>
      </c>
      <c r="B8" s="11">
        <v>30863</v>
      </c>
    </row>
    <row r="9" spans="1:2">
      <c r="A9" s="11">
        <v>30895</v>
      </c>
      <c r="B9" s="11">
        <v>30894</v>
      </c>
    </row>
    <row r="10" spans="1:2">
      <c r="A10" s="11">
        <v>30926</v>
      </c>
      <c r="B10" s="11">
        <v>30925</v>
      </c>
    </row>
    <row r="11" spans="1:2">
      <c r="A11" s="11">
        <v>30956</v>
      </c>
      <c r="B11" s="11">
        <v>30955</v>
      </c>
    </row>
    <row r="12" spans="1:2">
      <c r="A12" s="11">
        <v>30987</v>
      </c>
      <c r="B12" s="11">
        <v>30986</v>
      </c>
    </row>
    <row r="13" spans="1:2">
      <c r="A13" s="11">
        <v>31017</v>
      </c>
      <c r="B13" s="11">
        <v>31016</v>
      </c>
    </row>
    <row r="14" spans="1:2">
      <c r="A14" s="11">
        <v>31048</v>
      </c>
      <c r="B14" s="11">
        <v>31047</v>
      </c>
    </row>
    <row r="15" spans="1:2">
      <c r="A15" s="11">
        <v>31079</v>
      </c>
      <c r="B15" s="11">
        <v>31078</v>
      </c>
    </row>
    <row r="16" spans="1:2">
      <c r="A16" s="11">
        <v>31107</v>
      </c>
      <c r="B16" s="11">
        <v>31106</v>
      </c>
    </row>
    <row r="17" spans="1:2">
      <c r="A17" s="11">
        <v>31138</v>
      </c>
      <c r="B17" s="11">
        <v>31137</v>
      </c>
    </row>
    <row r="18" spans="1:2">
      <c r="A18" s="11">
        <v>31168</v>
      </c>
      <c r="B18" s="11">
        <v>31167</v>
      </c>
    </row>
    <row r="19" spans="1:2">
      <c r="A19" s="11">
        <v>31199</v>
      </c>
      <c r="B19" s="11">
        <v>31198</v>
      </c>
    </row>
    <row r="20" spans="1:2">
      <c r="A20" s="11">
        <v>31229</v>
      </c>
      <c r="B20" s="11">
        <v>31228</v>
      </c>
    </row>
    <row r="21" spans="1:2">
      <c r="A21" s="11">
        <v>31260</v>
      </c>
      <c r="B21" s="11">
        <v>31259</v>
      </c>
    </row>
    <row r="22" spans="1:2">
      <c r="A22" s="11">
        <v>31291</v>
      </c>
      <c r="B22" s="11">
        <v>31290</v>
      </c>
    </row>
    <row r="23" spans="1:2">
      <c r="A23" s="11">
        <v>31321</v>
      </c>
      <c r="B23" s="11">
        <v>31320</v>
      </c>
    </row>
    <row r="24" spans="1:2">
      <c r="A24" s="11">
        <v>31352</v>
      </c>
      <c r="B24" s="11">
        <v>31351</v>
      </c>
    </row>
    <row r="25" spans="1:2">
      <c r="A25" s="11">
        <v>31382</v>
      </c>
      <c r="B25" s="11">
        <v>31381</v>
      </c>
    </row>
    <row r="26" spans="1:2">
      <c r="A26" s="11">
        <v>31413</v>
      </c>
      <c r="B26" s="11">
        <v>31412</v>
      </c>
    </row>
    <row r="27" spans="1:2">
      <c r="A27" s="11">
        <v>31444</v>
      </c>
      <c r="B27" s="11">
        <v>31443</v>
      </c>
    </row>
    <row r="28" spans="1:2">
      <c r="A28" s="11">
        <v>31472</v>
      </c>
      <c r="B28" s="11">
        <v>31471</v>
      </c>
    </row>
    <row r="29" spans="1:2">
      <c r="A29" s="11">
        <v>31503</v>
      </c>
      <c r="B29" s="11">
        <v>31502</v>
      </c>
    </row>
    <row r="30" spans="1:2">
      <c r="A30" s="11">
        <v>31533</v>
      </c>
      <c r="B30" s="11">
        <v>31532</v>
      </c>
    </row>
    <row r="31" spans="1:2">
      <c r="A31" s="11">
        <v>31564</v>
      </c>
      <c r="B31" s="11">
        <v>31563</v>
      </c>
    </row>
    <row r="32" spans="1:2">
      <c r="A32" s="11">
        <v>31594</v>
      </c>
      <c r="B32" s="11">
        <v>31593</v>
      </c>
    </row>
    <row r="33" spans="1:2">
      <c r="A33" s="11">
        <v>31625</v>
      </c>
      <c r="B33" s="11">
        <v>31624</v>
      </c>
    </row>
    <row r="34" spans="1:2">
      <c r="A34" s="11">
        <v>31656</v>
      </c>
      <c r="B34" s="11">
        <v>31655</v>
      </c>
    </row>
    <row r="35" spans="1:2">
      <c r="A35" s="11">
        <v>31686</v>
      </c>
      <c r="B35" s="11">
        <v>31685</v>
      </c>
    </row>
    <row r="36" spans="1:2">
      <c r="A36" s="11">
        <v>31717</v>
      </c>
      <c r="B36" s="11">
        <v>31716</v>
      </c>
    </row>
    <row r="37" spans="1:2">
      <c r="A37" s="11">
        <v>31747</v>
      </c>
      <c r="B37" s="11">
        <v>31746</v>
      </c>
    </row>
    <row r="38" spans="1:2">
      <c r="A38" s="11">
        <v>31778</v>
      </c>
      <c r="B38" s="11">
        <v>31777</v>
      </c>
    </row>
    <row r="39" spans="1:2">
      <c r="A39" s="11">
        <v>31809</v>
      </c>
      <c r="B39" s="11">
        <v>31808</v>
      </c>
    </row>
    <row r="40" spans="1:2">
      <c r="A40" s="11">
        <v>31837</v>
      </c>
      <c r="B40" s="11">
        <v>31836</v>
      </c>
    </row>
    <row r="41" spans="1:2">
      <c r="A41" s="11">
        <v>31868</v>
      </c>
      <c r="B41" s="11">
        <v>31867</v>
      </c>
    </row>
    <row r="42" spans="1:2">
      <c r="A42" s="11">
        <v>31898</v>
      </c>
      <c r="B42" s="11">
        <v>31897</v>
      </c>
    </row>
    <row r="43" spans="1:2">
      <c r="A43" s="11">
        <v>31929</v>
      </c>
      <c r="B43" s="11">
        <v>31928</v>
      </c>
    </row>
    <row r="44" spans="1:2">
      <c r="A44" s="11">
        <v>31959</v>
      </c>
      <c r="B44" s="11">
        <v>31958</v>
      </c>
    </row>
    <row r="45" spans="1:2">
      <c r="A45" s="11">
        <v>31990</v>
      </c>
      <c r="B45" s="11">
        <v>31989</v>
      </c>
    </row>
    <row r="46" spans="1:2">
      <c r="A46" s="11">
        <v>32021</v>
      </c>
      <c r="B46" s="11">
        <v>32020</v>
      </c>
    </row>
    <row r="47" spans="1:2">
      <c r="A47" s="11">
        <v>32051</v>
      </c>
      <c r="B47" s="11">
        <v>32050</v>
      </c>
    </row>
    <row r="48" spans="1:2">
      <c r="A48" s="11">
        <v>32082</v>
      </c>
      <c r="B48" s="11">
        <v>32081</v>
      </c>
    </row>
    <row r="49" spans="1:2">
      <c r="A49" s="11">
        <v>32112</v>
      </c>
      <c r="B49" s="11">
        <v>32111</v>
      </c>
    </row>
    <row r="50" spans="1:2">
      <c r="A50" s="11">
        <v>32143</v>
      </c>
      <c r="B50" s="11">
        <v>32142</v>
      </c>
    </row>
    <row r="51" spans="1:2">
      <c r="A51" s="11">
        <v>32174</v>
      </c>
      <c r="B51" s="11">
        <v>32173</v>
      </c>
    </row>
    <row r="52" spans="1:2">
      <c r="A52" s="11">
        <v>32203</v>
      </c>
      <c r="B52" s="11">
        <v>32202</v>
      </c>
    </row>
    <row r="53" spans="1:2">
      <c r="A53" s="11">
        <v>32234</v>
      </c>
      <c r="B53" s="11">
        <v>32233</v>
      </c>
    </row>
    <row r="54" spans="1:2">
      <c r="A54" s="11">
        <v>32264</v>
      </c>
      <c r="B54" s="11">
        <v>32263</v>
      </c>
    </row>
    <row r="55" spans="1:2">
      <c r="A55" s="11">
        <v>32295</v>
      </c>
      <c r="B55" s="11">
        <v>32294</v>
      </c>
    </row>
    <row r="56" spans="1:2">
      <c r="A56" s="11">
        <v>32325</v>
      </c>
      <c r="B56" s="11">
        <v>32324</v>
      </c>
    </row>
    <row r="57" spans="1:2">
      <c r="A57" s="11">
        <v>32356</v>
      </c>
      <c r="B57" s="11">
        <v>32355</v>
      </c>
    </row>
    <row r="58" spans="1:2">
      <c r="A58" s="11">
        <v>32387</v>
      </c>
      <c r="B58" s="11">
        <v>32386</v>
      </c>
    </row>
    <row r="59" spans="1:2">
      <c r="A59" s="11">
        <v>32417</v>
      </c>
      <c r="B59" s="11">
        <v>32416</v>
      </c>
    </row>
    <row r="60" spans="1:2">
      <c r="A60" s="11">
        <v>32448</v>
      </c>
      <c r="B60" s="11">
        <v>32447</v>
      </c>
    </row>
    <row r="61" spans="1:2">
      <c r="A61" s="11">
        <v>32478</v>
      </c>
      <c r="B61" s="11">
        <v>32477</v>
      </c>
    </row>
    <row r="62" spans="1:2">
      <c r="A62" s="11">
        <v>32509</v>
      </c>
      <c r="B62" s="11">
        <v>32508</v>
      </c>
    </row>
    <row r="63" spans="1:2">
      <c r="A63" s="11">
        <v>32540</v>
      </c>
      <c r="B63" s="11">
        <v>32539</v>
      </c>
    </row>
    <row r="64" spans="1:2">
      <c r="A64" s="11">
        <v>32568</v>
      </c>
      <c r="B64" s="11">
        <v>32567</v>
      </c>
    </row>
    <row r="65" spans="1:2">
      <c r="A65" s="11">
        <v>32599</v>
      </c>
      <c r="B65" s="11">
        <v>32598</v>
      </c>
    </row>
    <row r="66" spans="1:2">
      <c r="A66" s="11">
        <v>32629</v>
      </c>
      <c r="B66" s="11">
        <v>32628</v>
      </c>
    </row>
    <row r="67" spans="1:2">
      <c r="A67" s="11">
        <v>32660</v>
      </c>
      <c r="B67" s="11">
        <v>32659</v>
      </c>
    </row>
    <row r="68" spans="1:2">
      <c r="A68" s="11">
        <v>32690</v>
      </c>
      <c r="B68" s="11">
        <v>32689</v>
      </c>
    </row>
    <row r="69" spans="1:2">
      <c r="A69" s="11">
        <v>32721</v>
      </c>
      <c r="B69" s="11">
        <v>32720</v>
      </c>
    </row>
    <row r="70" spans="1:2">
      <c r="A70" s="11">
        <v>32752</v>
      </c>
      <c r="B70" s="11">
        <v>32751</v>
      </c>
    </row>
    <row r="71" spans="1:2">
      <c r="A71" s="11">
        <v>32782</v>
      </c>
      <c r="B71" s="11">
        <v>32781</v>
      </c>
    </row>
    <row r="72" spans="1:2">
      <c r="A72" s="11">
        <v>32813</v>
      </c>
      <c r="B72" s="11">
        <v>32812</v>
      </c>
    </row>
    <row r="73" spans="1:2">
      <c r="A73" s="11">
        <v>32843</v>
      </c>
      <c r="B73" s="11">
        <v>32842</v>
      </c>
    </row>
    <row r="74" spans="1:2">
      <c r="A74" s="11">
        <v>32874</v>
      </c>
      <c r="B74" s="11">
        <v>32873</v>
      </c>
    </row>
    <row r="75" spans="1:2">
      <c r="A75" s="11">
        <v>32905</v>
      </c>
      <c r="B75" s="11">
        <v>32904</v>
      </c>
    </row>
    <row r="76" spans="1:2">
      <c r="A76" s="11">
        <v>32933</v>
      </c>
      <c r="B76" s="11">
        <v>32932</v>
      </c>
    </row>
    <row r="77" spans="1:2">
      <c r="A77" s="11">
        <v>32964</v>
      </c>
      <c r="B77" s="11">
        <v>32963</v>
      </c>
    </row>
    <row r="78" spans="1:2">
      <c r="A78" s="11">
        <v>32994</v>
      </c>
      <c r="B78" s="11">
        <v>32993</v>
      </c>
    </row>
    <row r="79" spans="1:2">
      <c r="A79" s="11">
        <v>33025</v>
      </c>
      <c r="B79" s="11">
        <v>33024</v>
      </c>
    </row>
    <row r="80" spans="1:2">
      <c r="A80" s="11">
        <v>33055</v>
      </c>
      <c r="B80" s="11">
        <v>33054</v>
      </c>
    </row>
    <row r="81" spans="1:2">
      <c r="A81" s="11">
        <v>33086</v>
      </c>
      <c r="B81" s="11">
        <v>33085</v>
      </c>
    </row>
    <row r="82" spans="1:2">
      <c r="A82" s="11">
        <v>33117</v>
      </c>
      <c r="B82" s="11">
        <v>33116</v>
      </c>
    </row>
    <row r="83" spans="1:2">
      <c r="A83" s="11">
        <v>33147</v>
      </c>
      <c r="B83" s="11">
        <v>33146</v>
      </c>
    </row>
    <row r="84" spans="1:2">
      <c r="A84" s="11">
        <v>33178</v>
      </c>
      <c r="B84" s="11">
        <v>33177</v>
      </c>
    </row>
    <row r="85" spans="1:2">
      <c r="A85" s="11">
        <v>33208</v>
      </c>
      <c r="B85" s="11">
        <v>33207</v>
      </c>
    </row>
    <row r="86" spans="1:2">
      <c r="A86" s="11">
        <v>33239</v>
      </c>
      <c r="B86" s="11">
        <v>33238</v>
      </c>
    </row>
    <row r="87" spans="1:2">
      <c r="A87" s="11">
        <v>33270</v>
      </c>
      <c r="B87" s="11">
        <v>33269</v>
      </c>
    </row>
    <row r="88" spans="1:2">
      <c r="A88" s="11">
        <v>33298</v>
      </c>
      <c r="B88" s="11">
        <v>33297</v>
      </c>
    </row>
    <row r="89" spans="1:2">
      <c r="A89" s="11">
        <v>33329</v>
      </c>
      <c r="B89" s="11">
        <v>33328</v>
      </c>
    </row>
    <row r="90" spans="1:2">
      <c r="A90" s="11">
        <v>33359</v>
      </c>
      <c r="B90" s="11">
        <v>33358</v>
      </c>
    </row>
    <row r="91" spans="1:2">
      <c r="A91" s="11">
        <v>33390</v>
      </c>
      <c r="B91" s="11">
        <v>33389</v>
      </c>
    </row>
    <row r="92" spans="1:2">
      <c r="A92" s="11">
        <v>33420</v>
      </c>
      <c r="B92" s="11">
        <v>33419</v>
      </c>
    </row>
    <row r="93" spans="1:2">
      <c r="A93" s="11">
        <v>33451</v>
      </c>
      <c r="B93" s="11">
        <v>33450</v>
      </c>
    </row>
    <row r="94" spans="1:2">
      <c r="A94" s="11">
        <v>33482</v>
      </c>
      <c r="B94" s="11">
        <v>33481</v>
      </c>
    </row>
    <row r="95" spans="1:2">
      <c r="A95" s="11">
        <v>33512</v>
      </c>
      <c r="B95" s="11">
        <v>33511</v>
      </c>
    </row>
    <row r="96" spans="1:2">
      <c r="A96" s="11">
        <v>33543</v>
      </c>
      <c r="B96" s="11">
        <v>33542</v>
      </c>
    </row>
    <row r="97" spans="1:2">
      <c r="A97" s="11">
        <v>33573</v>
      </c>
      <c r="B97" s="11">
        <v>33572</v>
      </c>
    </row>
    <row r="98" spans="1:2">
      <c r="A98" s="11">
        <v>33604</v>
      </c>
      <c r="B98" s="11">
        <v>33603</v>
      </c>
    </row>
    <row r="99" spans="1:2">
      <c r="A99" s="11">
        <v>33635</v>
      </c>
      <c r="B99" s="11">
        <v>33634</v>
      </c>
    </row>
    <row r="100" spans="1:2">
      <c r="A100" s="11">
        <v>33664</v>
      </c>
      <c r="B100" s="11">
        <v>33663</v>
      </c>
    </row>
    <row r="101" spans="1:2">
      <c r="A101" s="11">
        <v>33695</v>
      </c>
      <c r="B101" s="11">
        <v>33694</v>
      </c>
    </row>
    <row r="102" spans="1:2">
      <c r="A102" s="11">
        <v>33725</v>
      </c>
      <c r="B102" s="11">
        <v>33724</v>
      </c>
    </row>
    <row r="103" spans="1:2">
      <c r="A103" s="11">
        <v>33756</v>
      </c>
      <c r="B103" s="11">
        <v>33755</v>
      </c>
    </row>
    <row r="104" spans="1:2">
      <c r="A104" s="11">
        <v>33786</v>
      </c>
      <c r="B104" s="11">
        <v>33785</v>
      </c>
    </row>
    <row r="105" spans="1:2">
      <c r="A105" s="11">
        <v>33817</v>
      </c>
      <c r="B105" s="11">
        <v>33816</v>
      </c>
    </row>
    <row r="106" spans="1:2">
      <c r="A106" s="11">
        <v>33848</v>
      </c>
      <c r="B106" s="11">
        <v>33847</v>
      </c>
    </row>
    <row r="107" spans="1:2">
      <c r="A107" s="11">
        <v>33878</v>
      </c>
      <c r="B107" s="11">
        <v>33877</v>
      </c>
    </row>
    <row r="108" spans="1:2">
      <c r="A108" s="11">
        <v>33909</v>
      </c>
      <c r="B108" s="11">
        <v>33908</v>
      </c>
    </row>
    <row r="109" spans="1:2">
      <c r="A109" s="11">
        <v>33939</v>
      </c>
      <c r="B109" s="11">
        <v>33938</v>
      </c>
    </row>
    <row r="110" spans="1:2">
      <c r="A110" s="11">
        <v>33970</v>
      </c>
      <c r="B110" s="11">
        <v>33969</v>
      </c>
    </row>
    <row r="111" spans="1:2">
      <c r="A111" s="11">
        <v>34001</v>
      </c>
      <c r="B111" s="11">
        <v>34000</v>
      </c>
    </row>
    <row r="112" spans="1:2">
      <c r="A112" s="11">
        <v>34029</v>
      </c>
      <c r="B112" s="11">
        <v>34028</v>
      </c>
    </row>
    <row r="113" spans="1:2">
      <c r="A113" s="11">
        <v>34060</v>
      </c>
      <c r="B113" s="11">
        <v>34059</v>
      </c>
    </row>
    <row r="114" spans="1:2">
      <c r="A114" s="11">
        <v>34090</v>
      </c>
      <c r="B114" s="11">
        <v>34089</v>
      </c>
    </row>
    <row r="115" spans="1:2">
      <c r="A115" s="11">
        <v>34121</v>
      </c>
      <c r="B115" s="11">
        <v>34120</v>
      </c>
    </row>
    <row r="116" spans="1:2">
      <c r="A116" s="11">
        <v>34151</v>
      </c>
      <c r="B116" s="11">
        <v>34150</v>
      </c>
    </row>
    <row r="117" spans="1:2">
      <c r="A117" s="11">
        <v>34182</v>
      </c>
      <c r="B117" s="11">
        <v>34181</v>
      </c>
    </row>
    <row r="118" spans="1:2">
      <c r="A118" s="11">
        <v>34213</v>
      </c>
      <c r="B118" s="11">
        <v>34212</v>
      </c>
    </row>
    <row r="119" spans="1:2">
      <c r="A119" s="11">
        <v>34243</v>
      </c>
      <c r="B119" s="11">
        <v>34242</v>
      </c>
    </row>
    <row r="120" spans="1:2">
      <c r="A120" s="11">
        <v>34274</v>
      </c>
      <c r="B120" s="11">
        <v>34273</v>
      </c>
    </row>
    <row r="121" spans="1:2">
      <c r="A121" s="11">
        <v>34304</v>
      </c>
      <c r="B121" s="11">
        <v>34303</v>
      </c>
    </row>
    <row r="122" spans="1:2">
      <c r="A122" s="11">
        <v>34335</v>
      </c>
      <c r="B122" s="11">
        <v>34334</v>
      </c>
    </row>
    <row r="123" spans="1:2">
      <c r="A123" s="11">
        <v>34366</v>
      </c>
      <c r="B123" s="11">
        <v>34365</v>
      </c>
    </row>
    <row r="124" spans="1:2">
      <c r="A124" s="11">
        <v>34394</v>
      </c>
      <c r="B124" s="11">
        <v>34393</v>
      </c>
    </row>
    <row r="125" spans="1:2">
      <c r="A125" s="11">
        <v>34425</v>
      </c>
      <c r="B125" s="11">
        <v>34424</v>
      </c>
    </row>
    <row r="126" spans="1:2">
      <c r="A126" s="11">
        <v>34455</v>
      </c>
      <c r="B126" s="11">
        <v>34454</v>
      </c>
    </row>
    <row r="127" spans="1:2">
      <c r="A127" s="11">
        <v>34486</v>
      </c>
      <c r="B127" s="11">
        <v>34485</v>
      </c>
    </row>
    <row r="128" spans="1:2">
      <c r="A128" s="11">
        <v>34516</v>
      </c>
      <c r="B128" s="11">
        <v>34515</v>
      </c>
    </row>
    <row r="129" spans="1:2">
      <c r="A129" s="11">
        <v>34547</v>
      </c>
      <c r="B129" s="11">
        <v>34546</v>
      </c>
    </row>
    <row r="130" spans="1:2">
      <c r="A130" s="11">
        <v>34578</v>
      </c>
      <c r="B130" s="11">
        <v>34577</v>
      </c>
    </row>
    <row r="131" spans="1:2">
      <c r="A131" s="11">
        <v>34608</v>
      </c>
      <c r="B131" s="11">
        <v>34607</v>
      </c>
    </row>
    <row r="132" spans="1:2">
      <c r="A132" s="11">
        <v>34639</v>
      </c>
      <c r="B132" s="11">
        <v>34638</v>
      </c>
    </row>
    <row r="133" spans="1:2">
      <c r="A133" s="11">
        <v>34669</v>
      </c>
      <c r="B133" s="11">
        <v>34668</v>
      </c>
    </row>
    <row r="134" spans="1:2">
      <c r="A134" s="11">
        <v>34700</v>
      </c>
      <c r="B134" s="11">
        <v>34699</v>
      </c>
    </row>
    <row r="135" spans="1:2">
      <c r="A135" s="11">
        <v>34731</v>
      </c>
      <c r="B135" s="11">
        <v>34730</v>
      </c>
    </row>
    <row r="136" spans="1:2">
      <c r="A136" s="11">
        <v>34759</v>
      </c>
      <c r="B136" s="11">
        <v>34758</v>
      </c>
    </row>
    <row r="137" spans="1:2">
      <c r="A137" s="11">
        <v>34790</v>
      </c>
      <c r="B137" s="11">
        <v>34789</v>
      </c>
    </row>
    <row r="138" spans="1:2">
      <c r="A138" s="11">
        <v>34820</v>
      </c>
      <c r="B138" s="11">
        <v>34819</v>
      </c>
    </row>
    <row r="139" spans="1:2">
      <c r="A139" s="11">
        <v>34851</v>
      </c>
      <c r="B139" s="11">
        <v>34850</v>
      </c>
    </row>
    <row r="140" spans="1:2">
      <c r="A140" s="11">
        <v>34881</v>
      </c>
      <c r="B140" s="11">
        <v>34880</v>
      </c>
    </row>
    <row r="141" spans="1:2">
      <c r="A141" s="11">
        <v>34912</v>
      </c>
      <c r="B141" s="11">
        <v>34911</v>
      </c>
    </row>
    <row r="142" spans="1:2">
      <c r="A142" s="11">
        <v>34943</v>
      </c>
      <c r="B142" s="11">
        <v>34942</v>
      </c>
    </row>
    <row r="143" spans="1:2">
      <c r="A143" s="11">
        <v>34973</v>
      </c>
      <c r="B143" s="11">
        <v>34972</v>
      </c>
    </row>
    <row r="144" spans="1:2">
      <c r="A144" s="11">
        <v>35004</v>
      </c>
      <c r="B144" s="11">
        <v>35003</v>
      </c>
    </row>
    <row r="145" spans="1:2">
      <c r="A145" s="11">
        <v>35034</v>
      </c>
      <c r="B145" s="11">
        <v>35033</v>
      </c>
    </row>
    <row r="146" spans="1:2">
      <c r="A146" s="11">
        <v>35065</v>
      </c>
      <c r="B146" s="11">
        <v>35064</v>
      </c>
    </row>
    <row r="147" spans="1:2">
      <c r="A147" s="11">
        <v>35096</v>
      </c>
      <c r="B147" s="11">
        <v>35095</v>
      </c>
    </row>
    <row r="148" spans="1:2">
      <c r="A148" s="11">
        <v>35125</v>
      </c>
      <c r="B148" s="11">
        <v>35124</v>
      </c>
    </row>
    <row r="149" spans="1:2">
      <c r="A149" s="11">
        <v>35156</v>
      </c>
      <c r="B149" s="11">
        <v>35155</v>
      </c>
    </row>
    <row r="150" spans="1:2">
      <c r="A150" s="11">
        <v>35186</v>
      </c>
      <c r="B150" s="11">
        <v>35185</v>
      </c>
    </row>
    <row r="151" spans="1:2">
      <c r="A151" s="11">
        <v>35217</v>
      </c>
      <c r="B151" s="11">
        <v>35216</v>
      </c>
    </row>
    <row r="152" spans="1:2">
      <c r="A152" s="11">
        <v>35247</v>
      </c>
      <c r="B152" s="11">
        <v>35246</v>
      </c>
    </row>
    <row r="153" spans="1:2">
      <c r="A153" s="11">
        <v>35278</v>
      </c>
      <c r="B153" s="11">
        <v>35277</v>
      </c>
    </row>
    <row r="154" spans="1:2">
      <c r="A154" s="11">
        <v>35309</v>
      </c>
      <c r="B154" s="11">
        <v>35308</v>
      </c>
    </row>
    <row r="155" spans="1:2">
      <c r="A155" s="11">
        <v>35339</v>
      </c>
      <c r="B155" s="11">
        <v>35338</v>
      </c>
    </row>
    <row r="156" spans="1:2">
      <c r="A156" s="11">
        <v>35370</v>
      </c>
      <c r="B156" s="11">
        <v>35369</v>
      </c>
    </row>
    <row r="157" spans="1:2">
      <c r="A157" s="11">
        <v>35400</v>
      </c>
      <c r="B157" s="11">
        <v>35399</v>
      </c>
    </row>
    <row r="158" spans="1:2">
      <c r="A158" s="11">
        <v>35431</v>
      </c>
      <c r="B158" s="11">
        <v>35430</v>
      </c>
    </row>
    <row r="159" spans="1:2">
      <c r="A159" s="11">
        <v>35462</v>
      </c>
      <c r="B159" s="11">
        <v>35461</v>
      </c>
    </row>
    <row r="160" spans="1:2">
      <c r="A160" s="11">
        <v>35490</v>
      </c>
      <c r="B160" s="11">
        <v>35489</v>
      </c>
    </row>
    <row r="161" spans="1:2">
      <c r="A161" s="11">
        <v>35521</v>
      </c>
      <c r="B161" s="11">
        <v>35520</v>
      </c>
    </row>
    <row r="162" spans="1:2">
      <c r="A162" s="11">
        <v>35551</v>
      </c>
      <c r="B162" s="11">
        <v>35550</v>
      </c>
    </row>
    <row r="163" spans="1:2">
      <c r="A163" s="11">
        <v>35582</v>
      </c>
      <c r="B163" s="11">
        <v>35581</v>
      </c>
    </row>
    <row r="164" spans="1:2">
      <c r="A164" s="11">
        <v>35612</v>
      </c>
      <c r="B164" s="11">
        <v>35611</v>
      </c>
    </row>
    <row r="165" spans="1:2">
      <c r="A165" s="11">
        <v>35643</v>
      </c>
      <c r="B165" s="11">
        <v>35642</v>
      </c>
    </row>
    <row r="166" spans="1:2">
      <c r="A166" s="11">
        <v>35674</v>
      </c>
      <c r="B166" s="11">
        <v>35673</v>
      </c>
    </row>
    <row r="167" spans="1:2">
      <c r="A167" s="11">
        <v>35704</v>
      </c>
      <c r="B167" s="11">
        <v>35703</v>
      </c>
    </row>
    <row r="168" spans="1:2">
      <c r="A168" s="11">
        <v>35735</v>
      </c>
      <c r="B168" s="11">
        <v>35734</v>
      </c>
    </row>
    <row r="169" spans="1:2">
      <c r="A169" s="11">
        <v>35765</v>
      </c>
      <c r="B169" s="11">
        <v>35764</v>
      </c>
    </row>
    <row r="170" spans="1:2">
      <c r="A170" s="11">
        <v>35796</v>
      </c>
      <c r="B170" s="11">
        <v>35795</v>
      </c>
    </row>
    <row r="171" spans="1:2">
      <c r="A171" s="11">
        <v>35827</v>
      </c>
      <c r="B171" s="11">
        <v>35826</v>
      </c>
    </row>
    <row r="172" spans="1:2">
      <c r="A172" s="11">
        <v>35855</v>
      </c>
      <c r="B172" s="11">
        <v>35854</v>
      </c>
    </row>
    <row r="173" spans="1:2">
      <c r="A173" s="11">
        <v>35886</v>
      </c>
      <c r="B173" s="11">
        <v>35885</v>
      </c>
    </row>
    <row r="174" spans="1:2">
      <c r="A174" s="11">
        <v>35916</v>
      </c>
      <c r="B174" s="11">
        <v>35915</v>
      </c>
    </row>
    <row r="175" spans="1:2">
      <c r="A175" s="11">
        <v>35947</v>
      </c>
      <c r="B175" s="11">
        <v>35946</v>
      </c>
    </row>
    <row r="176" spans="1:2">
      <c r="A176" s="11">
        <v>35977</v>
      </c>
      <c r="B176" s="11">
        <v>35976</v>
      </c>
    </row>
    <row r="177" spans="1:2">
      <c r="A177" s="11">
        <v>36008</v>
      </c>
      <c r="B177" s="11">
        <v>36007</v>
      </c>
    </row>
    <row r="178" spans="1:2">
      <c r="A178" s="11">
        <v>36039</v>
      </c>
      <c r="B178" s="11">
        <v>36038</v>
      </c>
    </row>
    <row r="179" spans="1:2">
      <c r="A179" s="11">
        <v>36069</v>
      </c>
      <c r="B179" s="11">
        <v>36068</v>
      </c>
    </row>
    <row r="180" spans="1:2">
      <c r="A180" s="11">
        <v>36100</v>
      </c>
      <c r="B180" s="11">
        <v>36099</v>
      </c>
    </row>
    <row r="181" spans="1:2">
      <c r="A181" s="11">
        <v>36130</v>
      </c>
      <c r="B181" s="11">
        <v>36129</v>
      </c>
    </row>
    <row r="182" spans="1:2">
      <c r="A182" s="11">
        <v>36161</v>
      </c>
      <c r="B182" s="11">
        <v>36160</v>
      </c>
    </row>
    <row r="183" spans="1:2">
      <c r="A183" s="11">
        <v>36192</v>
      </c>
      <c r="B183" s="11">
        <v>36191</v>
      </c>
    </row>
    <row r="184" spans="1:2">
      <c r="A184" s="11">
        <v>36220</v>
      </c>
      <c r="B184" s="11">
        <v>36219</v>
      </c>
    </row>
    <row r="185" spans="1:2">
      <c r="A185" s="11">
        <v>36251</v>
      </c>
      <c r="B185" s="11">
        <v>36250</v>
      </c>
    </row>
    <row r="186" spans="1:2">
      <c r="A186" s="11">
        <v>36281</v>
      </c>
      <c r="B186" s="11">
        <v>36280</v>
      </c>
    </row>
    <row r="187" spans="1:2">
      <c r="A187" s="11">
        <v>36312</v>
      </c>
      <c r="B187" s="11">
        <v>36311</v>
      </c>
    </row>
    <row r="188" spans="1:2">
      <c r="A188" s="11">
        <v>36342</v>
      </c>
      <c r="B188" s="11">
        <v>36341</v>
      </c>
    </row>
    <row r="189" spans="1:2">
      <c r="A189" s="11">
        <v>36373</v>
      </c>
      <c r="B189" s="11">
        <v>36372</v>
      </c>
    </row>
    <row r="190" spans="1:2">
      <c r="A190" s="11">
        <v>36404</v>
      </c>
      <c r="B190" s="11">
        <v>36403</v>
      </c>
    </row>
    <row r="191" spans="1:2">
      <c r="A191" s="11">
        <v>36434</v>
      </c>
      <c r="B191" s="11">
        <v>36433</v>
      </c>
    </row>
    <row r="192" spans="1:2">
      <c r="A192" s="11">
        <v>36465</v>
      </c>
      <c r="B192" s="11">
        <v>36464</v>
      </c>
    </row>
    <row r="193" spans="1:2">
      <c r="A193" s="11">
        <v>36495</v>
      </c>
      <c r="B193" s="11">
        <v>36494</v>
      </c>
    </row>
    <row r="194" spans="1:2">
      <c r="A194" s="11">
        <v>36526</v>
      </c>
      <c r="B194" s="11">
        <v>36525</v>
      </c>
    </row>
    <row r="195" spans="1:2">
      <c r="A195" s="11">
        <v>36557</v>
      </c>
      <c r="B195" s="11">
        <v>36556</v>
      </c>
    </row>
    <row r="196" spans="1:2">
      <c r="A196" s="11">
        <v>36586</v>
      </c>
      <c r="B196" s="11">
        <v>36585</v>
      </c>
    </row>
    <row r="197" spans="1:2">
      <c r="A197" s="11">
        <v>36617</v>
      </c>
      <c r="B197" s="11">
        <v>36616</v>
      </c>
    </row>
    <row r="198" spans="1:2">
      <c r="A198" s="11">
        <v>36647</v>
      </c>
      <c r="B198" s="11">
        <v>36646</v>
      </c>
    </row>
    <row r="199" spans="1:2">
      <c r="A199" s="11">
        <v>36678</v>
      </c>
      <c r="B199" s="11">
        <v>36677</v>
      </c>
    </row>
    <row r="200" spans="1:2">
      <c r="A200" s="11">
        <v>36708</v>
      </c>
      <c r="B200" s="11">
        <v>36707</v>
      </c>
    </row>
    <row r="201" spans="1:2">
      <c r="A201" s="11">
        <v>36739</v>
      </c>
      <c r="B201" s="11">
        <v>36738</v>
      </c>
    </row>
    <row r="202" spans="1:2">
      <c r="A202" s="11">
        <v>36770</v>
      </c>
      <c r="B202" s="11">
        <v>36769</v>
      </c>
    </row>
    <row r="203" spans="1:2">
      <c r="A203" s="11">
        <v>36800</v>
      </c>
      <c r="B203" s="11">
        <v>36799</v>
      </c>
    </row>
    <row r="204" spans="1:2">
      <c r="A204" s="11">
        <v>36831</v>
      </c>
      <c r="B204" s="11">
        <v>36830</v>
      </c>
    </row>
    <row r="205" spans="1:2">
      <c r="A205" s="11">
        <v>36861</v>
      </c>
      <c r="B205" s="11">
        <v>36860</v>
      </c>
    </row>
    <row r="206" spans="1:2">
      <c r="A206" s="11">
        <v>36892</v>
      </c>
      <c r="B206" s="11">
        <v>36891</v>
      </c>
    </row>
    <row r="207" spans="1:2">
      <c r="A207" s="11">
        <v>36923</v>
      </c>
      <c r="B207" s="11">
        <v>36922</v>
      </c>
    </row>
    <row r="208" spans="1:2">
      <c r="A208" s="11">
        <v>36951</v>
      </c>
      <c r="B208" s="11">
        <v>36950</v>
      </c>
    </row>
    <row r="209" spans="1:2">
      <c r="A209" s="11">
        <v>36982</v>
      </c>
      <c r="B209" s="11">
        <v>36981</v>
      </c>
    </row>
    <row r="210" spans="1:2">
      <c r="A210" s="11">
        <v>37012</v>
      </c>
      <c r="B210" s="11">
        <v>37011</v>
      </c>
    </row>
    <row r="211" spans="1:2">
      <c r="A211" s="11">
        <v>37043</v>
      </c>
      <c r="B211" s="11">
        <v>37042</v>
      </c>
    </row>
    <row r="212" spans="1:2">
      <c r="A212" s="11">
        <v>37073</v>
      </c>
      <c r="B212" s="11">
        <v>37072</v>
      </c>
    </row>
    <row r="213" spans="1:2">
      <c r="A213" s="11">
        <v>37104</v>
      </c>
      <c r="B213" s="11">
        <v>37103</v>
      </c>
    </row>
    <row r="214" spans="1:2">
      <c r="A214" s="11">
        <v>37135</v>
      </c>
      <c r="B214" s="11">
        <v>37134</v>
      </c>
    </row>
    <row r="215" spans="1:2">
      <c r="A215" s="11">
        <v>37165</v>
      </c>
      <c r="B215" s="11">
        <v>37164</v>
      </c>
    </row>
    <row r="216" spans="1:2">
      <c r="A216" s="11">
        <v>37196</v>
      </c>
      <c r="B216" s="11">
        <v>37195</v>
      </c>
    </row>
    <row r="217" spans="1:2">
      <c r="A217" s="11">
        <v>37226</v>
      </c>
      <c r="B217" s="11">
        <v>37225</v>
      </c>
    </row>
    <row r="218" spans="1:2">
      <c r="A218" s="11">
        <v>37257</v>
      </c>
      <c r="B218" s="11">
        <v>37256</v>
      </c>
    </row>
    <row r="219" spans="1:2">
      <c r="A219" s="11">
        <v>37288</v>
      </c>
      <c r="B219" s="11">
        <v>37287</v>
      </c>
    </row>
    <row r="220" spans="1:2">
      <c r="A220" s="11">
        <v>37316</v>
      </c>
      <c r="B220" s="11">
        <v>37315</v>
      </c>
    </row>
    <row r="221" spans="1:2">
      <c r="A221" s="11">
        <v>37347</v>
      </c>
      <c r="B221" s="11">
        <v>37346</v>
      </c>
    </row>
    <row r="222" spans="1:2">
      <c r="A222" s="11">
        <v>37377</v>
      </c>
      <c r="B222" s="11">
        <v>37376</v>
      </c>
    </row>
    <row r="223" spans="1:2">
      <c r="A223" s="11">
        <v>37408</v>
      </c>
      <c r="B223" s="11">
        <v>37407</v>
      </c>
    </row>
    <row r="224" spans="1:2">
      <c r="A224" s="11">
        <v>37438</v>
      </c>
      <c r="B224" s="11">
        <v>37437</v>
      </c>
    </row>
    <row r="225" spans="1:2">
      <c r="A225" s="11">
        <v>37469</v>
      </c>
      <c r="B225" s="11">
        <v>37468</v>
      </c>
    </row>
    <row r="226" spans="1:2">
      <c r="A226" s="11">
        <v>37500</v>
      </c>
      <c r="B226" s="11">
        <v>37499</v>
      </c>
    </row>
    <row r="227" spans="1:2">
      <c r="A227" s="11">
        <v>37530</v>
      </c>
      <c r="B227" s="11">
        <v>37529</v>
      </c>
    </row>
    <row r="228" spans="1:2">
      <c r="A228" s="11">
        <v>37561</v>
      </c>
      <c r="B228" s="11">
        <v>37560</v>
      </c>
    </row>
    <row r="229" spans="1:2">
      <c r="A229" s="11">
        <v>37591</v>
      </c>
      <c r="B229" s="11">
        <v>37590</v>
      </c>
    </row>
    <row r="230" spans="1:2">
      <c r="A230" s="11">
        <v>37622</v>
      </c>
      <c r="B230" s="11">
        <v>37621</v>
      </c>
    </row>
    <row r="231" spans="1:2">
      <c r="A231" s="11">
        <v>37653</v>
      </c>
      <c r="B231" s="11">
        <v>37652</v>
      </c>
    </row>
    <row r="232" spans="1:2">
      <c r="A232" s="11">
        <v>37681</v>
      </c>
      <c r="B232" s="11">
        <v>37680</v>
      </c>
    </row>
    <row r="233" spans="1:2">
      <c r="A233" s="11">
        <v>37712</v>
      </c>
      <c r="B233" s="11">
        <v>37711</v>
      </c>
    </row>
    <row r="234" spans="1:2">
      <c r="A234" s="11">
        <v>37742</v>
      </c>
      <c r="B234" s="11">
        <v>37741</v>
      </c>
    </row>
    <row r="235" spans="1:2">
      <c r="A235" s="11">
        <v>37773</v>
      </c>
      <c r="B235" s="11">
        <v>37772</v>
      </c>
    </row>
    <row r="236" spans="1:2">
      <c r="A236" s="11">
        <v>37803</v>
      </c>
      <c r="B236" s="11">
        <v>37802</v>
      </c>
    </row>
    <row r="237" spans="1:2">
      <c r="A237" s="11">
        <v>37834</v>
      </c>
      <c r="B237" s="11">
        <v>37833</v>
      </c>
    </row>
    <row r="238" spans="1:2">
      <c r="A238" s="11">
        <v>37865</v>
      </c>
      <c r="B238" s="11">
        <v>37864</v>
      </c>
    </row>
    <row r="239" spans="1:2">
      <c r="A239" s="11">
        <v>37895</v>
      </c>
      <c r="B239" s="11">
        <v>37894</v>
      </c>
    </row>
    <row r="240" spans="1:2">
      <c r="A240" s="11">
        <v>37926</v>
      </c>
      <c r="B240" s="11">
        <v>37925</v>
      </c>
    </row>
    <row r="241" spans="1:2">
      <c r="A241" s="11">
        <v>37956</v>
      </c>
      <c r="B241" s="11">
        <v>37955</v>
      </c>
    </row>
    <row r="242" spans="1:2">
      <c r="A242" s="11">
        <v>37987</v>
      </c>
      <c r="B242" s="11">
        <v>37986</v>
      </c>
    </row>
    <row r="243" spans="1:2">
      <c r="A243" s="11">
        <v>38018</v>
      </c>
      <c r="B243" s="11">
        <v>38017</v>
      </c>
    </row>
    <row r="244" spans="1:2">
      <c r="A244" s="11">
        <v>38047</v>
      </c>
      <c r="B244" s="11">
        <v>38046</v>
      </c>
    </row>
    <row r="245" spans="1:2">
      <c r="A245" s="11">
        <v>38078</v>
      </c>
      <c r="B245" s="11">
        <v>38077</v>
      </c>
    </row>
    <row r="246" spans="1:2">
      <c r="A246" s="11">
        <v>38108</v>
      </c>
      <c r="B246" s="11">
        <v>38107</v>
      </c>
    </row>
    <row r="247" spans="1:2">
      <c r="A247" s="11">
        <v>38139</v>
      </c>
      <c r="B247" s="11">
        <v>38138</v>
      </c>
    </row>
    <row r="248" spans="1:2">
      <c r="A248" s="11">
        <v>38169</v>
      </c>
      <c r="B248" s="11">
        <v>38168</v>
      </c>
    </row>
    <row r="249" spans="1:2">
      <c r="A249" s="11">
        <v>38200</v>
      </c>
      <c r="B249" s="11">
        <v>38199</v>
      </c>
    </row>
    <row r="250" spans="1:2">
      <c r="A250" s="11">
        <v>38231</v>
      </c>
      <c r="B250" s="11">
        <v>38230</v>
      </c>
    </row>
    <row r="251" spans="1:2">
      <c r="A251" s="11">
        <v>38261</v>
      </c>
      <c r="B251" s="11">
        <v>38260</v>
      </c>
    </row>
    <row r="252" spans="1:2">
      <c r="A252" s="11">
        <v>38292</v>
      </c>
      <c r="B252" s="11">
        <v>38291</v>
      </c>
    </row>
    <row r="253" spans="1:2">
      <c r="A253" s="11">
        <v>38322</v>
      </c>
      <c r="B253" s="11">
        <v>38321</v>
      </c>
    </row>
    <row r="254" spans="1:2">
      <c r="A254" s="11">
        <v>38353</v>
      </c>
      <c r="B254" s="11">
        <v>38352</v>
      </c>
    </row>
    <row r="255" spans="1:2">
      <c r="A255" s="11">
        <v>38384</v>
      </c>
      <c r="B255" s="11">
        <v>38383</v>
      </c>
    </row>
    <row r="256" spans="1:2">
      <c r="A256" s="11">
        <v>38412</v>
      </c>
      <c r="B256" s="11">
        <v>38411</v>
      </c>
    </row>
    <row r="257" spans="1:2">
      <c r="A257" s="11">
        <v>38443</v>
      </c>
      <c r="B257" s="11">
        <v>38442</v>
      </c>
    </row>
    <row r="258" spans="1:2">
      <c r="A258" s="11">
        <v>38473</v>
      </c>
      <c r="B258" s="11">
        <v>38472</v>
      </c>
    </row>
    <row r="259" spans="1:2">
      <c r="A259" s="11">
        <v>38504</v>
      </c>
      <c r="B259" s="11">
        <v>38503</v>
      </c>
    </row>
    <row r="260" spans="1:2">
      <c r="A260" s="11">
        <v>38534</v>
      </c>
      <c r="B260" s="11">
        <v>38533</v>
      </c>
    </row>
    <row r="261" spans="1:2">
      <c r="A261" s="11">
        <v>38565</v>
      </c>
      <c r="B261" s="11">
        <v>38564</v>
      </c>
    </row>
    <row r="262" spans="1:2">
      <c r="A262" s="11">
        <v>38596</v>
      </c>
      <c r="B262" s="11">
        <v>38595</v>
      </c>
    </row>
    <row r="263" spans="1:2">
      <c r="A263" s="11">
        <v>38626</v>
      </c>
      <c r="B263" s="11">
        <v>38625</v>
      </c>
    </row>
    <row r="264" spans="1:2">
      <c r="A264" s="11">
        <v>38657</v>
      </c>
      <c r="B264" s="11">
        <v>38656</v>
      </c>
    </row>
    <row r="265" spans="1:2">
      <c r="A265" s="11">
        <v>38687</v>
      </c>
      <c r="B265" s="11">
        <v>38686</v>
      </c>
    </row>
    <row r="266" spans="1:2">
      <c r="A266" s="11">
        <v>38718</v>
      </c>
      <c r="B266" s="11">
        <v>38717</v>
      </c>
    </row>
    <row r="267" spans="1:2">
      <c r="A267" s="11">
        <v>38749</v>
      </c>
      <c r="B267" s="11">
        <v>38748</v>
      </c>
    </row>
    <row r="268" spans="1:2">
      <c r="A268" s="11">
        <v>38777</v>
      </c>
      <c r="B268" s="11">
        <v>38776</v>
      </c>
    </row>
    <row r="269" spans="1:2">
      <c r="A269" s="11">
        <v>38808</v>
      </c>
      <c r="B269" s="11">
        <v>38807</v>
      </c>
    </row>
    <row r="270" spans="1:2">
      <c r="A270" s="11">
        <v>38838</v>
      </c>
      <c r="B270" s="11">
        <v>38837</v>
      </c>
    </row>
    <row r="271" spans="1:2">
      <c r="A271" s="11">
        <v>38869</v>
      </c>
      <c r="B271" s="11">
        <v>38868</v>
      </c>
    </row>
    <row r="272" spans="1:2">
      <c r="A272" s="11">
        <v>38899</v>
      </c>
      <c r="B272" s="11">
        <v>38898</v>
      </c>
    </row>
    <row r="273" spans="1:2">
      <c r="A273" s="11">
        <v>38930</v>
      </c>
      <c r="B273" s="11">
        <v>38929</v>
      </c>
    </row>
    <row r="274" spans="1:2">
      <c r="A274" s="11">
        <v>38961</v>
      </c>
      <c r="B274" s="11">
        <v>38960</v>
      </c>
    </row>
    <row r="275" spans="1:2">
      <c r="A275" s="11">
        <v>38991</v>
      </c>
      <c r="B275" s="11">
        <v>38990</v>
      </c>
    </row>
    <row r="276" spans="1:2">
      <c r="A276" s="11">
        <v>39022</v>
      </c>
      <c r="B276" s="11">
        <v>39021</v>
      </c>
    </row>
    <row r="277" spans="1:2">
      <c r="A277" s="11">
        <v>39052</v>
      </c>
      <c r="B277" s="11">
        <v>39051</v>
      </c>
    </row>
    <row r="278" spans="1:2">
      <c r="A278" s="11">
        <v>39083</v>
      </c>
      <c r="B278" s="11">
        <v>39082</v>
      </c>
    </row>
    <row r="279" spans="1:2">
      <c r="A279" s="11">
        <v>39114</v>
      </c>
      <c r="B279" s="11">
        <v>39113</v>
      </c>
    </row>
    <row r="280" spans="1:2">
      <c r="A280" s="11">
        <v>39142</v>
      </c>
      <c r="B280" s="11">
        <v>39141</v>
      </c>
    </row>
    <row r="281" spans="1:2">
      <c r="A281" s="11">
        <v>39173</v>
      </c>
      <c r="B281" s="11">
        <v>39172</v>
      </c>
    </row>
    <row r="282" spans="1:2">
      <c r="A282" s="11">
        <v>39203</v>
      </c>
      <c r="B282" s="11">
        <v>39202</v>
      </c>
    </row>
    <row r="283" spans="1:2">
      <c r="A283" s="11">
        <v>39234</v>
      </c>
      <c r="B283" s="11">
        <v>39233</v>
      </c>
    </row>
    <row r="284" spans="1:2">
      <c r="A284" s="11">
        <v>39264</v>
      </c>
      <c r="B284" s="11">
        <v>39263</v>
      </c>
    </row>
    <row r="285" spans="1:2">
      <c r="A285" s="11">
        <v>39295</v>
      </c>
      <c r="B285" s="11">
        <v>39294</v>
      </c>
    </row>
    <row r="286" spans="1:2">
      <c r="A286" s="11">
        <v>39326</v>
      </c>
      <c r="B286" s="11">
        <v>39325</v>
      </c>
    </row>
    <row r="287" spans="1:2">
      <c r="A287" s="11">
        <v>39356</v>
      </c>
      <c r="B287" s="11">
        <v>39355</v>
      </c>
    </row>
    <row r="288" spans="1:2">
      <c r="A288" s="11">
        <v>39387</v>
      </c>
      <c r="B288" s="11">
        <v>39386</v>
      </c>
    </row>
    <row r="289" spans="1:2">
      <c r="A289" s="11">
        <v>39417</v>
      </c>
      <c r="B289" s="11">
        <v>39416</v>
      </c>
    </row>
    <row r="290" spans="1:2">
      <c r="A290" s="11">
        <v>39448</v>
      </c>
      <c r="B290" s="11">
        <v>39447</v>
      </c>
    </row>
    <row r="291" spans="1:2">
      <c r="A291" s="11">
        <v>39479</v>
      </c>
      <c r="B291" s="11">
        <v>39478</v>
      </c>
    </row>
    <row r="292" spans="1:2">
      <c r="A292" s="11">
        <v>39508</v>
      </c>
      <c r="B292" s="11">
        <v>39507</v>
      </c>
    </row>
    <row r="293" spans="1:2">
      <c r="A293" s="11">
        <v>39539</v>
      </c>
      <c r="B293" s="11">
        <v>39538</v>
      </c>
    </row>
    <row r="294" spans="1:2">
      <c r="A294" s="11">
        <v>39569</v>
      </c>
      <c r="B294" s="11">
        <v>39568</v>
      </c>
    </row>
    <row r="295" spans="1:2">
      <c r="A295" s="11">
        <v>39600</v>
      </c>
      <c r="B295" s="11">
        <v>39599</v>
      </c>
    </row>
    <row r="296" spans="1:2">
      <c r="A296" s="11">
        <v>39630</v>
      </c>
      <c r="B296" s="11">
        <v>39629</v>
      </c>
    </row>
    <row r="297" spans="1:2">
      <c r="A297" s="11">
        <v>39661</v>
      </c>
      <c r="B297" s="11">
        <v>39660</v>
      </c>
    </row>
    <row r="298" spans="1:2">
      <c r="A298" s="11">
        <v>39692</v>
      </c>
      <c r="B298" s="11">
        <v>39691</v>
      </c>
    </row>
    <row r="299" spans="1:2">
      <c r="A299" s="11">
        <v>39722</v>
      </c>
      <c r="B299" s="11">
        <v>39721</v>
      </c>
    </row>
    <row r="300" spans="1:2">
      <c r="A300" s="11">
        <v>39753</v>
      </c>
      <c r="B300" s="11">
        <v>39752</v>
      </c>
    </row>
    <row r="301" spans="1:2">
      <c r="A301" s="11">
        <v>39783</v>
      </c>
      <c r="B301" s="11">
        <v>39782</v>
      </c>
    </row>
    <row r="302" spans="1:2">
      <c r="A302" s="11">
        <v>39814</v>
      </c>
      <c r="B302" s="11">
        <v>39813</v>
      </c>
    </row>
    <row r="303" spans="1:2">
      <c r="A303" s="11">
        <v>39845</v>
      </c>
      <c r="B303" s="11">
        <v>39844</v>
      </c>
    </row>
    <row r="304" spans="1:2">
      <c r="A304" s="11">
        <v>39873</v>
      </c>
      <c r="B304" s="11">
        <v>39872</v>
      </c>
    </row>
    <row r="305" spans="1:2">
      <c r="A305" s="11">
        <v>39904</v>
      </c>
      <c r="B305" s="11">
        <v>39903</v>
      </c>
    </row>
    <row r="306" spans="1:2">
      <c r="A306" s="11">
        <v>39934</v>
      </c>
      <c r="B306" s="11">
        <v>39933</v>
      </c>
    </row>
    <row r="307" spans="1:2">
      <c r="A307" s="11">
        <v>39965</v>
      </c>
      <c r="B307" s="11">
        <v>39964</v>
      </c>
    </row>
    <row r="308" spans="1:2">
      <c r="A308" s="11">
        <v>39995</v>
      </c>
      <c r="B308" s="11">
        <v>39994</v>
      </c>
    </row>
    <row r="309" spans="1:2">
      <c r="A309" s="11">
        <v>40026</v>
      </c>
      <c r="B309" s="11">
        <v>40025</v>
      </c>
    </row>
    <row r="310" spans="1:2">
      <c r="A310" s="11">
        <v>40057</v>
      </c>
      <c r="B310" s="11">
        <v>40056</v>
      </c>
    </row>
    <row r="311" spans="1:2">
      <c r="A311" s="11">
        <v>40087</v>
      </c>
      <c r="B311" s="11">
        <v>40086</v>
      </c>
    </row>
    <row r="312" spans="1:2">
      <c r="A312" s="11">
        <v>40118</v>
      </c>
      <c r="B312" s="11">
        <v>40117</v>
      </c>
    </row>
    <row r="313" spans="1:2">
      <c r="A313" s="11">
        <v>40148</v>
      </c>
      <c r="B313" s="11">
        <v>40147</v>
      </c>
    </row>
    <row r="314" spans="1:2">
      <c r="A314" s="11">
        <v>40179</v>
      </c>
      <c r="B314" s="11">
        <v>40178</v>
      </c>
    </row>
    <row r="315" spans="1:2">
      <c r="A315" s="11">
        <v>40210</v>
      </c>
      <c r="B315" s="11">
        <v>40209</v>
      </c>
    </row>
    <row r="316" spans="1:2">
      <c r="A316" s="11">
        <v>40238</v>
      </c>
      <c r="B316" s="11">
        <v>40237</v>
      </c>
    </row>
    <row r="317" spans="1:2">
      <c r="A317" s="11">
        <v>40269</v>
      </c>
      <c r="B317" s="11">
        <v>40268</v>
      </c>
    </row>
    <row r="318" spans="1:2">
      <c r="A318" s="11">
        <v>40299</v>
      </c>
      <c r="B318" s="11">
        <v>40298</v>
      </c>
    </row>
    <row r="319" spans="1:2">
      <c r="A319" s="11">
        <v>40330</v>
      </c>
      <c r="B319" s="11">
        <v>40329</v>
      </c>
    </row>
    <row r="320" spans="1:2">
      <c r="A320" s="11">
        <v>40360</v>
      </c>
      <c r="B320" s="11">
        <v>40359</v>
      </c>
    </row>
    <row r="321" spans="1:2">
      <c r="A321" s="11">
        <v>40391</v>
      </c>
      <c r="B321" s="11">
        <v>40390</v>
      </c>
    </row>
    <row r="322" spans="1:2">
      <c r="A322" s="11">
        <v>40422</v>
      </c>
      <c r="B322" s="11">
        <v>40421</v>
      </c>
    </row>
    <row r="323" spans="1:2">
      <c r="A323" s="11">
        <v>40452</v>
      </c>
      <c r="B323" s="11">
        <v>40451</v>
      </c>
    </row>
    <row r="324" spans="1:2">
      <c r="A324" s="11">
        <v>40483</v>
      </c>
      <c r="B324" s="11">
        <v>40482</v>
      </c>
    </row>
    <row r="325" spans="1:2">
      <c r="A325" s="11">
        <v>40513</v>
      </c>
      <c r="B325" s="11">
        <v>40512</v>
      </c>
    </row>
    <row r="326" spans="1:2">
      <c r="A326" s="11">
        <v>40544</v>
      </c>
      <c r="B326" s="11">
        <v>40543</v>
      </c>
    </row>
    <row r="327" spans="1:2">
      <c r="A327" s="11">
        <v>40575</v>
      </c>
      <c r="B327" s="11">
        <v>40574</v>
      </c>
    </row>
    <row r="328" spans="1:2">
      <c r="A328" s="11">
        <v>40603</v>
      </c>
      <c r="B328" s="11">
        <v>40602</v>
      </c>
    </row>
    <row r="329" spans="1:2">
      <c r="A329" s="11">
        <v>40634</v>
      </c>
      <c r="B329" s="11">
        <v>40633</v>
      </c>
    </row>
    <row r="330" spans="1:2">
      <c r="A330" s="11">
        <v>40664</v>
      </c>
      <c r="B330" s="11">
        <v>40663</v>
      </c>
    </row>
    <row r="331" spans="1:2">
      <c r="A331" s="11">
        <v>40695</v>
      </c>
      <c r="B331" s="11">
        <v>40694</v>
      </c>
    </row>
    <row r="332" spans="1:2">
      <c r="A332" s="11">
        <v>40725</v>
      </c>
      <c r="B332" s="11">
        <v>40724</v>
      </c>
    </row>
    <row r="333" spans="1:2">
      <c r="A333" s="11">
        <v>40756</v>
      </c>
      <c r="B333" s="11">
        <v>40755</v>
      </c>
    </row>
    <row r="334" spans="1:2">
      <c r="A334" s="11">
        <v>40787</v>
      </c>
      <c r="B334" s="11">
        <v>40786</v>
      </c>
    </row>
    <row r="335" spans="1:2">
      <c r="A335" s="11">
        <v>40817</v>
      </c>
      <c r="B335" s="11">
        <v>40816</v>
      </c>
    </row>
    <row r="336" spans="1:2">
      <c r="A336" s="11">
        <v>40848</v>
      </c>
      <c r="B336" s="11">
        <v>40847</v>
      </c>
    </row>
    <row r="337" spans="1:2">
      <c r="A337" s="11">
        <v>40878</v>
      </c>
      <c r="B337" s="11">
        <v>40877</v>
      </c>
    </row>
    <row r="338" spans="1:2">
      <c r="A338" s="11">
        <v>40909</v>
      </c>
      <c r="B338" s="11">
        <v>40908</v>
      </c>
    </row>
    <row r="339" spans="1:2">
      <c r="A339" s="11">
        <v>40940</v>
      </c>
      <c r="B339" s="11">
        <v>40939</v>
      </c>
    </row>
    <row r="340" spans="1:2">
      <c r="A340" s="11">
        <v>40969</v>
      </c>
      <c r="B340" s="11">
        <v>40968</v>
      </c>
    </row>
    <row r="341" spans="1:2">
      <c r="A341" s="11">
        <v>41000</v>
      </c>
      <c r="B341" s="11">
        <v>40999</v>
      </c>
    </row>
    <row r="342" spans="1:2">
      <c r="A342" s="11">
        <v>41030</v>
      </c>
      <c r="B342" s="11">
        <v>41029</v>
      </c>
    </row>
    <row r="343" spans="1:2">
      <c r="A343" s="11">
        <v>41061</v>
      </c>
      <c r="B343" s="11">
        <v>41060</v>
      </c>
    </row>
    <row r="344" spans="1:2">
      <c r="A344" s="11">
        <v>41091</v>
      </c>
      <c r="B344" s="11">
        <v>41090</v>
      </c>
    </row>
    <row r="345" spans="1:2">
      <c r="A345" s="11">
        <v>41122</v>
      </c>
      <c r="B345" s="11">
        <v>41121</v>
      </c>
    </row>
    <row r="346" spans="1:2">
      <c r="A346" s="11">
        <v>41153</v>
      </c>
      <c r="B346" s="11">
        <v>41152</v>
      </c>
    </row>
    <row r="347" spans="1:2">
      <c r="A347" s="11">
        <v>41183</v>
      </c>
      <c r="B347" s="11">
        <v>41182</v>
      </c>
    </row>
    <row r="348" spans="1:2">
      <c r="A348" s="11">
        <v>41214</v>
      </c>
      <c r="B348" s="11">
        <v>41213</v>
      </c>
    </row>
    <row r="349" spans="1:2">
      <c r="A349" s="11">
        <v>41244</v>
      </c>
      <c r="B349" s="11">
        <v>41243</v>
      </c>
    </row>
    <row r="350" spans="1:2">
      <c r="A350" s="11">
        <v>41275</v>
      </c>
      <c r="B350" s="11">
        <v>41274</v>
      </c>
    </row>
    <row r="351" spans="1:2">
      <c r="A351" s="11">
        <v>41306</v>
      </c>
      <c r="B351" s="11">
        <v>41305</v>
      </c>
    </row>
    <row r="352" spans="1:2">
      <c r="A352" s="11">
        <v>41334</v>
      </c>
      <c r="B352" s="11">
        <v>41333</v>
      </c>
    </row>
    <row r="353" spans="1:2">
      <c r="A353" s="11">
        <v>41365</v>
      </c>
      <c r="B353" s="11">
        <v>41364</v>
      </c>
    </row>
    <row r="354" spans="1:2">
      <c r="A354" s="11">
        <v>41395</v>
      </c>
      <c r="B354" s="11">
        <v>41394</v>
      </c>
    </row>
    <row r="355" spans="1:2">
      <c r="A355" s="11">
        <v>41426</v>
      </c>
      <c r="B355" s="11">
        <v>41425</v>
      </c>
    </row>
    <row r="356" spans="1:2">
      <c r="A356" s="11">
        <v>41456</v>
      </c>
      <c r="B356" s="11">
        <v>41455</v>
      </c>
    </row>
    <row r="357" spans="1:2">
      <c r="A357" s="11">
        <v>41487</v>
      </c>
      <c r="B357" s="11">
        <v>41486</v>
      </c>
    </row>
    <row r="358" spans="1:2">
      <c r="A358" s="11">
        <v>41518</v>
      </c>
      <c r="B358" s="11">
        <v>41517</v>
      </c>
    </row>
    <row r="359" spans="1:2">
      <c r="A359" s="11">
        <v>41548</v>
      </c>
      <c r="B359" s="11">
        <v>41547</v>
      </c>
    </row>
    <row r="360" spans="1:2">
      <c r="A360" s="11">
        <v>41579</v>
      </c>
      <c r="B360" s="11">
        <v>41578</v>
      </c>
    </row>
    <row r="361" spans="1:2">
      <c r="A361" s="11">
        <v>41609</v>
      </c>
      <c r="B361" s="11">
        <v>41608</v>
      </c>
    </row>
    <row r="362" spans="1:2">
      <c r="A362" s="11">
        <v>41640</v>
      </c>
      <c r="B362" s="11">
        <v>41639</v>
      </c>
    </row>
    <row r="363" spans="1:2">
      <c r="A363" s="11">
        <v>41671</v>
      </c>
      <c r="B363" s="11">
        <v>41670</v>
      </c>
    </row>
    <row r="364" spans="1:2">
      <c r="A364" s="11">
        <v>41699</v>
      </c>
      <c r="B364" s="11">
        <v>41698</v>
      </c>
    </row>
    <row r="365" spans="1:2">
      <c r="A365" s="11">
        <v>41730</v>
      </c>
      <c r="B365" s="11">
        <v>41729</v>
      </c>
    </row>
    <row r="366" spans="1:2">
      <c r="A366" s="11">
        <v>41760</v>
      </c>
      <c r="B366" s="11">
        <v>41759</v>
      </c>
    </row>
    <row r="367" spans="1:2">
      <c r="A367" s="11">
        <v>41791</v>
      </c>
      <c r="B367" s="11">
        <v>41790</v>
      </c>
    </row>
    <row r="368" spans="1:2">
      <c r="A368" s="11">
        <v>41821</v>
      </c>
      <c r="B368" s="11">
        <v>41820</v>
      </c>
    </row>
    <row r="369" spans="1:2">
      <c r="A369" s="11">
        <v>41852</v>
      </c>
      <c r="B369" s="11">
        <v>41851</v>
      </c>
    </row>
    <row r="370" spans="1:2">
      <c r="A370" s="11">
        <v>41883</v>
      </c>
      <c r="B370" s="11">
        <v>41882</v>
      </c>
    </row>
    <row r="371" spans="1:2">
      <c r="A371" s="11">
        <v>41913</v>
      </c>
      <c r="B371" s="11">
        <v>41912</v>
      </c>
    </row>
    <row r="372" spans="1:2">
      <c r="A372" s="11">
        <v>41944</v>
      </c>
      <c r="B372" s="11">
        <v>41943</v>
      </c>
    </row>
    <row r="373" spans="1:2">
      <c r="A373" s="11">
        <v>41974</v>
      </c>
      <c r="B373" s="11">
        <v>41973</v>
      </c>
    </row>
    <row r="374" spans="1:2">
      <c r="A374" s="11">
        <v>42005</v>
      </c>
      <c r="B374" s="11">
        <v>42004</v>
      </c>
    </row>
    <row r="375" spans="1:2">
      <c r="A375" s="11">
        <v>42036</v>
      </c>
      <c r="B375" s="11">
        <v>42035</v>
      </c>
    </row>
    <row r="376" spans="1:2">
      <c r="A376" s="11">
        <v>42064</v>
      </c>
      <c r="B376" s="11">
        <v>42063</v>
      </c>
    </row>
    <row r="377" spans="1:2">
      <c r="A377" s="11">
        <v>42095</v>
      </c>
      <c r="B377" s="11">
        <v>42094</v>
      </c>
    </row>
    <row r="378" spans="1:2">
      <c r="A378" s="11">
        <v>42125</v>
      </c>
      <c r="B378" s="11">
        <v>42124</v>
      </c>
    </row>
    <row r="379" spans="1:2">
      <c r="A379" s="11">
        <v>42156</v>
      </c>
      <c r="B379" s="11">
        <v>42155</v>
      </c>
    </row>
    <row r="380" spans="1:2">
      <c r="A380" s="11">
        <v>42186</v>
      </c>
      <c r="B380" s="11">
        <v>42185</v>
      </c>
    </row>
    <row r="381" spans="1:2">
      <c r="A381" s="11">
        <v>42217</v>
      </c>
      <c r="B381" s="11">
        <v>42216</v>
      </c>
    </row>
    <row r="382" spans="1:2">
      <c r="A382" s="11">
        <v>42248</v>
      </c>
      <c r="B382" s="11">
        <v>42247</v>
      </c>
    </row>
    <row r="383" spans="1:2">
      <c r="A383" s="11">
        <v>42278</v>
      </c>
      <c r="B383" s="11">
        <v>42277</v>
      </c>
    </row>
    <row r="384" spans="1:2">
      <c r="A384" s="11">
        <v>42309</v>
      </c>
      <c r="B384" s="11">
        <v>42308</v>
      </c>
    </row>
    <row r="385" spans="1:2">
      <c r="A385" s="11">
        <v>42339</v>
      </c>
      <c r="B385" s="11">
        <v>42338</v>
      </c>
    </row>
    <row r="386" spans="1:2">
      <c r="A386" s="11">
        <v>42370</v>
      </c>
      <c r="B386" s="11">
        <v>42369</v>
      </c>
    </row>
    <row r="387" spans="1:2">
      <c r="A387" s="11">
        <v>42401</v>
      </c>
      <c r="B387" s="11">
        <v>42400</v>
      </c>
    </row>
    <row r="388" spans="1:2">
      <c r="A388" s="11">
        <v>42430</v>
      </c>
      <c r="B388" s="11">
        <v>42429</v>
      </c>
    </row>
    <row r="389" spans="1:2">
      <c r="A389" s="11">
        <v>42461</v>
      </c>
      <c r="B389" s="11">
        <v>42460</v>
      </c>
    </row>
    <row r="390" spans="1:2">
      <c r="A390" s="11">
        <v>42491</v>
      </c>
      <c r="B390" s="11">
        <v>42490</v>
      </c>
    </row>
    <row r="391" spans="1:2">
      <c r="A391" s="11">
        <v>42522</v>
      </c>
      <c r="B391" s="11">
        <v>42521</v>
      </c>
    </row>
    <row r="392" spans="1:2">
      <c r="A392" s="11">
        <v>42552</v>
      </c>
      <c r="B392" s="11">
        <v>42551</v>
      </c>
    </row>
    <row r="393" spans="1:2">
      <c r="A393" s="11">
        <v>42583</v>
      </c>
      <c r="B393" s="11">
        <v>42582</v>
      </c>
    </row>
    <row r="394" spans="1:2">
      <c r="A394" s="11">
        <v>42614</v>
      </c>
      <c r="B394" s="11">
        <v>42613</v>
      </c>
    </row>
    <row r="395" spans="1:2">
      <c r="A395" s="11">
        <v>42644</v>
      </c>
      <c r="B395" s="11">
        <v>42643</v>
      </c>
    </row>
    <row r="396" spans="1:2">
      <c r="A396" s="11">
        <v>42675</v>
      </c>
      <c r="B396" s="11">
        <v>42674</v>
      </c>
    </row>
    <row r="397" spans="1:2">
      <c r="A397" s="11">
        <v>42705</v>
      </c>
      <c r="B397" s="11">
        <v>42704</v>
      </c>
    </row>
    <row r="398" spans="1:2">
      <c r="A398" s="11">
        <v>42736</v>
      </c>
      <c r="B398" s="11">
        <v>42735</v>
      </c>
    </row>
    <row r="399" spans="1:2">
      <c r="A399" s="11">
        <v>42767</v>
      </c>
      <c r="B399" s="11">
        <v>42766</v>
      </c>
    </row>
    <row r="400" spans="1:2">
      <c r="A400" s="11">
        <v>42795</v>
      </c>
      <c r="B400" s="11">
        <v>42794</v>
      </c>
    </row>
    <row r="401" spans="1:2">
      <c r="A401" s="11">
        <v>42826</v>
      </c>
      <c r="B401" s="11">
        <v>42825</v>
      </c>
    </row>
    <row r="402" spans="1:2">
      <c r="A402" s="11">
        <v>42856</v>
      </c>
      <c r="B402" s="11">
        <v>42855</v>
      </c>
    </row>
    <row r="403" spans="1:2">
      <c r="A403" s="11">
        <v>42887</v>
      </c>
      <c r="B403" s="11">
        <v>42886</v>
      </c>
    </row>
    <row r="404" spans="1:2">
      <c r="A404" s="11">
        <v>42917</v>
      </c>
      <c r="B404" s="11">
        <v>42916</v>
      </c>
    </row>
    <row r="405" spans="1:2">
      <c r="A405" s="11">
        <v>42948</v>
      </c>
      <c r="B405" s="11">
        <v>42947</v>
      </c>
    </row>
    <row r="406" spans="1:2">
      <c r="A406" s="11">
        <v>42979</v>
      </c>
      <c r="B406" s="11">
        <v>42978</v>
      </c>
    </row>
    <row r="407" spans="1:2">
      <c r="A407" s="11">
        <v>43009</v>
      </c>
      <c r="B407" s="11">
        <v>43008</v>
      </c>
    </row>
    <row r="408" spans="1:2">
      <c r="A408" s="11">
        <v>43040</v>
      </c>
      <c r="B408" s="11">
        <v>43039</v>
      </c>
    </row>
    <row r="409" spans="1:2">
      <c r="A409" s="11">
        <v>43070</v>
      </c>
      <c r="B409" s="11">
        <v>43069</v>
      </c>
    </row>
    <row r="410" spans="1:2">
      <c r="A410" s="11">
        <v>43101</v>
      </c>
      <c r="B410" s="11">
        <v>43100</v>
      </c>
    </row>
    <row r="411" spans="1:2">
      <c r="A411" s="11">
        <v>43132</v>
      </c>
      <c r="B411" s="11">
        <v>43131</v>
      </c>
    </row>
    <row r="412" spans="1:2">
      <c r="A412" s="11">
        <v>43160</v>
      </c>
      <c r="B412" s="11">
        <v>43159</v>
      </c>
    </row>
    <row r="413" spans="1:2">
      <c r="A413" s="11">
        <v>43191</v>
      </c>
      <c r="B413" s="11">
        <v>43190</v>
      </c>
    </row>
    <row r="414" spans="1:2">
      <c r="A414" s="11">
        <v>43221</v>
      </c>
      <c r="B414" s="11">
        <v>43220</v>
      </c>
    </row>
    <row r="415" spans="1:2">
      <c r="A415" s="11">
        <v>43252</v>
      </c>
      <c r="B415" s="11">
        <v>43251</v>
      </c>
    </row>
    <row r="416" spans="1:2">
      <c r="A416" s="11">
        <v>43282</v>
      </c>
      <c r="B416" s="11">
        <v>43281</v>
      </c>
    </row>
    <row r="417" spans="1:2">
      <c r="A417" s="11">
        <v>43313</v>
      </c>
      <c r="B417" s="11">
        <v>43312</v>
      </c>
    </row>
    <row r="418" spans="1:2">
      <c r="A418" s="11">
        <v>43344</v>
      </c>
      <c r="B418" s="11">
        <v>43343</v>
      </c>
    </row>
    <row r="419" spans="1:2">
      <c r="A419" s="11">
        <v>43374</v>
      </c>
      <c r="B419" s="11">
        <v>43373</v>
      </c>
    </row>
    <row r="420" spans="1:2">
      <c r="A420" s="11">
        <v>43405</v>
      </c>
      <c r="B420" s="11">
        <v>43404</v>
      </c>
    </row>
    <row r="421" spans="1:2">
      <c r="A421" s="11">
        <v>43435</v>
      </c>
      <c r="B421" s="11">
        <v>43434</v>
      </c>
    </row>
    <row r="422" spans="1:2">
      <c r="A422" s="11">
        <v>43466</v>
      </c>
      <c r="B422" s="11">
        <v>43465</v>
      </c>
    </row>
    <row r="423" spans="1:2">
      <c r="A423" s="11">
        <v>43497</v>
      </c>
      <c r="B423" s="11">
        <v>43496</v>
      </c>
    </row>
    <row r="424" spans="1:2">
      <c r="A424" s="11">
        <v>43525</v>
      </c>
      <c r="B424" s="11">
        <v>43524</v>
      </c>
    </row>
    <row r="425" spans="1:2">
      <c r="A425" s="11">
        <v>43556</v>
      </c>
      <c r="B425" s="11">
        <v>43555</v>
      </c>
    </row>
    <row r="426" spans="1:2">
      <c r="A426" s="11">
        <v>43586</v>
      </c>
      <c r="B426" s="11">
        <v>43585</v>
      </c>
    </row>
    <row r="427" spans="1:2">
      <c r="A427" s="11">
        <v>43617</v>
      </c>
      <c r="B427" s="11">
        <v>43616</v>
      </c>
    </row>
    <row r="428" spans="1:2">
      <c r="A428" s="11">
        <v>43647</v>
      </c>
      <c r="B428" s="11">
        <v>43646</v>
      </c>
    </row>
    <row r="429" spans="1:2">
      <c r="A429" s="11">
        <v>43678</v>
      </c>
      <c r="B429" s="11">
        <v>43677</v>
      </c>
    </row>
    <row r="430" spans="1:2">
      <c r="A430" s="11">
        <v>43709</v>
      </c>
      <c r="B430" s="11">
        <v>43708</v>
      </c>
    </row>
    <row r="431" spans="1:2">
      <c r="A431" s="11">
        <v>43739</v>
      </c>
      <c r="B431" s="11">
        <v>43738</v>
      </c>
    </row>
    <row r="432" spans="1:2">
      <c r="A432" s="11">
        <v>43770</v>
      </c>
      <c r="B432" s="11">
        <v>43769</v>
      </c>
    </row>
    <row r="433" spans="1:3">
      <c r="A433" s="11">
        <v>43800</v>
      </c>
      <c r="B433" s="11">
        <v>43799</v>
      </c>
    </row>
    <row r="434" spans="1:3">
      <c r="A434" s="11">
        <v>43831</v>
      </c>
      <c r="B434" s="11">
        <v>43830</v>
      </c>
    </row>
    <row r="435" spans="1:3">
      <c r="A435" s="11">
        <v>43862</v>
      </c>
      <c r="B435" s="11">
        <v>43861</v>
      </c>
    </row>
    <row r="436" spans="1:3">
      <c r="A436" s="11">
        <v>43891</v>
      </c>
      <c r="B436" s="11">
        <v>43890</v>
      </c>
    </row>
    <row r="437" spans="1:3">
      <c r="A437" s="11">
        <v>43922</v>
      </c>
      <c r="B437" s="11">
        <v>43921</v>
      </c>
    </row>
    <row r="438" spans="1:3">
      <c r="A438" s="11">
        <v>43952</v>
      </c>
      <c r="B438" s="11">
        <v>43951</v>
      </c>
    </row>
    <row r="439" spans="1:3">
      <c r="A439" s="11">
        <v>43983</v>
      </c>
      <c r="B439" s="11">
        <v>43982</v>
      </c>
      <c r="C439" t="s">
        <v>89</v>
      </c>
    </row>
    <row r="440" spans="1:3">
      <c r="A440" s="11">
        <v>44013</v>
      </c>
      <c r="B440" s="11">
        <v>44012</v>
      </c>
    </row>
    <row r="441" spans="1:3">
      <c r="A441" s="11">
        <v>44044</v>
      </c>
      <c r="B441" s="11">
        <v>44043</v>
      </c>
    </row>
    <row r="442" spans="1:3">
      <c r="A442" s="11">
        <v>44075</v>
      </c>
      <c r="B442" s="11">
        <v>44074</v>
      </c>
    </row>
    <row r="443" spans="1:3">
      <c r="A443" s="11">
        <v>44105</v>
      </c>
      <c r="B443" s="11">
        <v>44104</v>
      </c>
    </row>
    <row r="444" spans="1:3">
      <c r="A444" s="11">
        <v>44136</v>
      </c>
      <c r="B444" s="11">
        <v>44135</v>
      </c>
    </row>
    <row r="445" spans="1:3">
      <c r="A445" s="11">
        <v>44166</v>
      </c>
      <c r="B445" s="11">
        <v>44165</v>
      </c>
    </row>
    <row r="446" spans="1:3">
      <c r="A446" s="11">
        <v>44197</v>
      </c>
      <c r="B446" s="11">
        <v>44196</v>
      </c>
    </row>
    <row r="447" spans="1:3">
      <c r="A447" s="11">
        <v>44228</v>
      </c>
      <c r="B447" s="11">
        <v>44227</v>
      </c>
    </row>
    <row r="448" spans="1:3">
      <c r="A448" s="11">
        <v>44256</v>
      </c>
      <c r="B448" s="11">
        <v>44255</v>
      </c>
    </row>
    <row r="449" spans="1:2">
      <c r="A449" s="11">
        <v>44287</v>
      </c>
      <c r="B449" s="11">
        <v>44286</v>
      </c>
    </row>
    <row r="450" spans="1:2">
      <c r="A450" s="11">
        <v>44317</v>
      </c>
      <c r="B450" s="11">
        <v>44316</v>
      </c>
    </row>
    <row r="451" spans="1:2">
      <c r="A451" s="11">
        <v>44348</v>
      </c>
      <c r="B451" s="11">
        <v>44347</v>
      </c>
    </row>
    <row r="452" spans="1:2">
      <c r="A452" s="11">
        <v>44378</v>
      </c>
      <c r="B452" s="11">
        <v>44377</v>
      </c>
    </row>
    <row r="453" spans="1:2">
      <c r="A453" s="11">
        <v>44409</v>
      </c>
      <c r="B453" s="11">
        <v>44408</v>
      </c>
    </row>
    <row r="454" spans="1:2">
      <c r="A454" s="11">
        <v>44440</v>
      </c>
      <c r="B454" s="11">
        <v>44439</v>
      </c>
    </row>
    <row r="455" spans="1:2">
      <c r="A455" s="11">
        <v>44470</v>
      </c>
      <c r="B455" s="11">
        <v>44469</v>
      </c>
    </row>
    <row r="456" spans="1:2">
      <c r="A456" s="11">
        <v>44501</v>
      </c>
      <c r="B456" s="11">
        <v>44500</v>
      </c>
    </row>
    <row r="457" spans="1:2">
      <c r="A457" s="11">
        <v>44531</v>
      </c>
      <c r="B457" s="11">
        <v>44530</v>
      </c>
    </row>
    <row r="458" spans="1:2">
      <c r="A458" s="11">
        <v>44562</v>
      </c>
      <c r="B458" s="11">
        <v>44561</v>
      </c>
    </row>
    <row r="459" spans="1:2">
      <c r="A459" s="11">
        <v>44593</v>
      </c>
      <c r="B459" s="11">
        <v>44592</v>
      </c>
    </row>
    <row r="460" spans="1:2">
      <c r="A460" s="11">
        <v>44621</v>
      </c>
      <c r="B460" s="11">
        <v>44620</v>
      </c>
    </row>
    <row r="461" spans="1:2">
      <c r="A461" s="11">
        <v>44652</v>
      </c>
      <c r="B461" s="11">
        <v>44651</v>
      </c>
    </row>
    <row r="462" spans="1:2">
      <c r="A462" s="11">
        <v>44682</v>
      </c>
      <c r="B462" s="11">
        <v>44681</v>
      </c>
    </row>
    <row r="463" spans="1:2">
      <c r="A463" s="11">
        <v>44713</v>
      </c>
      <c r="B463" s="11">
        <v>44712</v>
      </c>
    </row>
    <row r="464" spans="1:2">
      <c r="A464" s="11">
        <v>44743</v>
      </c>
      <c r="B464" s="11">
        <v>44742</v>
      </c>
    </row>
    <row r="465" spans="1:2">
      <c r="A465" s="11">
        <v>44774</v>
      </c>
      <c r="B465" s="11">
        <v>44773</v>
      </c>
    </row>
    <row r="466" spans="1:2">
      <c r="A466" s="11">
        <v>44805</v>
      </c>
      <c r="B466" s="11">
        <v>44804</v>
      </c>
    </row>
    <row r="467" spans="1:2">
      <c r="A467" s="11">
        <v>44835</v>
      </c>
      <c r="B467" s="11">
        <v>44834</v>
      </c>
    </row>
    <row r="468" spans="1:2">
      <c r="A468" s="11">
        <v>44866</v>
      </c>
      <c r="B468" s="11">
        <v>44865</v>
      </c>
    </row>
    <row r="469" spans="1:2">
      <c r="A469" s="11">
        <v>44896</v>
      </c>
      <c r="B469" s="11">
        <v>44895</v>
      </c>
    </row>
    <row r="470" spans="1:2">
      <c r="A470" s="11">
        <v>44927</v>
      </c>
      <c r="B470" s="11">
        <v>44926</v>
      </c>
    </row>
    <row r="471" spans="1:2">
      <c r="A471" s="11">
        <v>44958</v>
      </c>
      <c r="B471" s="11">
        <v>44957</v>
      </c>
    </row>
    <row r="472" spans="1:2">
      <c r="A472" s="11">
        <v>44986</v>
      </c>
      <c r="B472" s="11">
        <v>44985</v>
      </c>
    </row>
    <row r="473" spans="1:2">
      <c r="A473" s="11">
        <v>45017</v>
      </c>
      <c r="B473" s="11">
        <v>45016</v>
      </c>
    </row>
    <row r="474" spans="1:2">
      <c r="A474" s="11">
        <v>45047</v>
      </c>
      <c r="B474" s="11">
        <v>45046</v>
      </c>
    </row>
    <row r="475" spans="1:2">
      <c r="A475" s="11">
        <v>45078</v>
      </c>
      <c r="B475" s="11">
        <v>45077</v>
      </c>
    </row>
    <row r="476" spans="1:2">
      <c r="A476" s="11">
        <v>45108</v>
      </c>
      <c r="B476" s="11">
        <v>45107</v>
      </c>
    </row>
    <row r="477" spans="1:2">
      <c r="A477" s="11">
        <v>45139</v>
      </c>
      <c r="B477" s="11">
        <v>45138</v>
      </c>
    </row>
    <row r="478" spans="1:2">
      <c r="A478" s="11">
        <v>45170</v>
      </c>
      <c r="B478" s="11">
        <v>45169</v>
      </c>
    </row>
    <row r="479" spans="1:2">
      <c r="A479" s="11">
        <v>45200</v>
      </c>
      <c r="B479" s="11">
        <v>45199</v>
      </c>
    </row>
    <row r="480" spans="1:2">
      <c r="A480" s="11">
        <v>45231</v>
      </c>
      <c r="B480" s="11">
        <v>45230</v>
      </c>
    </row>
    <row r="481" spans="1:2">
      <c r="A481" s="11">
        <v>45261</v>
      </c>
      <c r="B481" s="11">
        <v>45260</v>
      </c>
    </row>
    <row r="482" spans="1:2">
      <c r="A482" s="11">
        <v>45292</v>
      </c>
      <c r="B482" s="11">
        <v>45291</v>
      </c>
    </row>
    <row r="483" spans="1:2">
      <c r="A483" s="11">
        <v>45323</v>
      </c>
      <c r="B483" s="11">
        <v>45322</v>
      </c>
    </row>
    <row r="484" spans="1:2">
      <c r="A484" s="11">
        <v>45352</v>
      </c>
      <c r="B484" s="11">
        <v>45351</v>
      </c>
    </row>
    <row r="485" spans="1:2">
      <c r="A485" s="11">
        <v>45383</v>
      </c>
      <c r="B485" s="11">
        <v>45382</v>
      </c>
    </row>
    <row r="486" spans="1:2">
      <c r="A486" s="11">
        <v>45413</v>
      </c>
      <c r="B486" s="11">
        <v>45412</v>
      </c>
    </row>
    <row r="487" spans="1:2">
      <c r="A487" s="11">
        <v>45444</v>
      </c>
      <c r="B487" s="11">
        <v>45443</v>
      </c>
    </row>
    <row r="488" spans="1:2">
      <c r="A488" s="11">
        <v>45474</v>
      </c>
      <c r="B488" s="11">
        <v>45473</v>
      </c>
    </row>
    <row r="489" spans="1:2">
      <c r="A489" s="11">
        <v>45505</v>
      </c>
      <c r="B489" s="11">
        <v>45504</v>
      </c>
    </row>
    <row r="490" spans="1:2">
      <c r="A490" s="11">
        <v>45536</v>
      </c>
      <c r="B490" s="11">
        <v>45535</v>
      </c>
    </row>
    <row r="491" spans="1:2">
      <c r="A491" s="11">
        <v>45566</v>
      </c>
      <c r="B491" s="11">
        <v>45565</v>
      </c>
    </row>
    <row r="492" spans="1:2">
      <c r="A492" s="11">
        <v>45597</v>
      </c>
      <c r="B492" s="11">
        <v>45596</v>
      </c>
    </row>
    <row r="493" spans="1:2">
      <c r="A493" s="11">
        <v>45627</v>
      </c>
      <c r="B493" s="11">
        <v>45626</v>
      </c>
    </row>
    <row r="494" spans="1:2">
      <c r="A494" s="11">
        <v>45658</v>
      </c>
      <c r="B494" s="11">
        <v>45657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0"/>
  <sheetViews>
    <sheetView workbookViewId="0"/>
  </sheetViews>
  <sheetFormatPr defaultRowHeight="11.25"/>
  <cols>
    <col min="1" max="1" width="10.7109375" style="34" bestFit="1" customWidth="1"/>
    <col min="2" max="2" width="5" style="34" bestFit="1" customWidth="1"/>
    <col min="3" max="3" width="3.85546875" style="34" bestFit="1" customWidth="1"/>
    <col min="4" max="16384" width="9.140625" style="34"/>
  </cols>
  <sheetData>
    <row r="1" spans="1:37" s="32" customFormat="1" ht="56.25">
      <c r="A1" s="32" t="s">
        <v>87</v>
      </c>
      <c r="B1" s="32" t="s">
        <v>86</v>
      </c>
      <c r="C1" s="32" t="s">
        <v>110</v>
      </c>
      <c r="D1" s="32" t="s">
        <v>112</v>
      </c>
      <c r="E1" s="32" t="s">
        <v>113</v>
      </c>
      <c r="F1" s="32" t="s">
        <v>114</v>
      </c>
      <c r="G1" s="32" t="s">
        <v>115</v>
      </c>
      <c r="H1" s="32" t="s">
        <v>116</v>
      </c>
      <c r="I1" s="32" t="s">
        <v>117</v>
      </c>
      <c r="J1" s="32" t="s">
        <v>118</v>
      </c>
      <c r="K1" s="32" t="s">
        <v>119</v>
      </c>
      <c r="L1" s="32" t="s">
        <v>120</v>
      </c>
      <c r="M1" s="32" t="s">
        <v>121</v>
      </c>
      <c r="N1" s="32" t="s">
        <v>122</v>
      </c>
      <c r="O1" s="32" t="s">
        <v>123</v>
      </c>
      <c r="P1" s="32" t="s">
        <v>124</v>
      </c>
      <c r="Q1" s="32" t="s">
        <v>125</v>
      </c>
      <c r="R1" s="32" t="s">
        <v>126</v>
      </c>
      <c r="S1" s="32" t="s">
        <v>127</v>
      </c>
      <c r="T1" s="32" t="s">
        <v>128</v>
      </c>
      <c r="U1" s="32" t="s">
        <v>129</v>
      </c>
      <c r="V1" s="32" t="s">
        <v>130</v>
      </c>
      <c r="W1" s="32" t="s">
        <v>131</v>
      </c>
      <c r="X1" s="32" t="s">
        <v>102</v>
      </c>
      <c r="Y1" s="32" t="s">
        <v>103</v>
      </c>
      <c r="Z1" s="32" t="s">
        <v>104</v>
      </c>
      <c r="AA1" s="32" t="s">
        <v>105</v>
      </c>
      <c r="AB1" s="32" t="s">
        <v>106</v>
      </c>
      <c r="AC1" s="32" t="s">
        <v>107</v>
      </c>
      <c r="AD1" s="32" t="s">
        <v>108</v>
      </c>
      <c r="AE1" s="32" t="s">
        <v>109</v>
      </c>
      <c r="AF1" s="32" t="s">
        <v>101</v>
      </c>
      <c r="AG1" s="32" t="s">
        <v>92</v>
      </c>
      <c r="AH1" s="32" t="s">
        <v>93</v>
      </c>
      <c r="AI1" s="32" t="s">
        <v>94</v>
      </c>
      <c r="AJ1" s="32" t="s">
        <v>88</v>
      </c>
      <c r="AK1" s="32" t="s">
        <v>81</v>
      </c>
    </row>
    <row r="2" spans="1:37">
      <c r="A2" s="33">
        <v>30772</v>
      </c>
      <c r="B2" s="34">
        <v>1984</v>
      </c>
      <c r="C2" s="34" t="s">
        <v>97</v>
      </c>
      <c r="AA2" s="34">
        <v>45.4</v>
      </c>
      <c r="AF2" s="34">
        <v>164618</v>
      </c>
      <c r="AG2" s="34">
        <v>2539.8000000000002</v>
      </c>
      <c r="AH2" s="34">
        <v>101.2</v>
      </c>
      <c r="AI2" s="34">
        <v>2438.6</v>
      </c>
      <c r="AK2" s="34">
        <v>121477</v>
      </c>
    </row>
    <row r="3" spans="1:37">
      <c r="A3" s="33">
        <v>30863</v>
      </c>
      <c r="B3" s="34">
        <v>1984</v>
      </c>
      <c r="C3" s="34" t="s">
        <v>98</v>
      </c>
      <c r="AA3" s="34">
        <v>43.4</v>
      </c>
      <c r="AF3" s="34">
        <v>175681</v>
      </c>
      <c r="AG3" s="34">
        <v>2622</v>
      </c>
      <c r="AH3" s="34">
        <v>94.3</v>
      </c>
      <c r="AI3" s="34">
        <v>2527.6999999999998</v>
      </c>
    </row>
    <row r="4" spans="1:37">
      <c r="A4" s="33">
        <v>30955</v>
      </c>
      <c r="B4" s="34">
        <v>1984</v>
      </c>
      <c r="C4" s="34" t="s">
        <v>99</v>
      </c>
      <c r="AA4" s="34">
        <v>42.4</v>
      </c>
      <c r="AF4" s="34">
        <v>182624</v>
      </c>
      <c r="AG4" s="34">
        <v>2643.7</v>
      </c>
      <c r="AH4" s="34">
        <v>102.2</v>
      </c>
      <c r="AI4" s="34">
        <v>2541.5</v>
      </c>
    </row>
    <row r="5" spans="1:37">
      <c r="A5" s="33">
        <v>31047</v>
      </c>
      <c r="B5" s="34">
        <v>1984</v>
      </c>
      <c r="C5" s="34" t="s">
        <v>100</v>
      </c>
      <c r="AA5" s="34">
        <v>40.6</v>
      </c>
      <c r="AF5" s="34">
        <v>177190</v>
      </c>
      <c r="AG5" s="34">
        <v>2619.1999999999998</v>
      </c>
      <c r="AH5" s="34">
        <v>106.4</v>
      </c>
      <c r="AI5" s="34">
        <v>2512.8000000000002</v>
      </c>
    </row>
    <row r="6" spans="1:37">
      <c r="A6" s="33">
        <v>31137</v>
      </c>
      <c r="B6" s="34">
        <v>1985</v>
      </c>
      <c r="C6" s="34" t="s">
        <v>97</v>
      </c>
      <c r="AA6" s="34">
        <v>41</v>
      </c>
      <c r="AF6" s="34">
        <v>174467</v>
      </c>
      <c r="AG6" s="34">
        <v>2594.4</v>
      </c>
      <c r="AH6" s="34">
        <v>77.599999999999994</v>
      </c>
      <c r="AI6" s="34">
        <v>2516.8000000000002</v>
      </c>
      <c r="AK6" s="34">
        <v>134318</v>
      </c>
    </row>
    <row r="7" spans="1:37">
      <c r="A7" s="33">
        <v>31228</v>
      </c>
      <c r="B7" s="34">
        <v>1985</v>
      </c>
      <c r="C7" s="34" t="s">
        <v>98</v>
      </c>
      <c r="AA7" s="34">
        <v>42.6</v>
      </c>
      <c r="AF7" s="34">
        <v>171185</v>
      </c>
      <c r="AG7" s="34">
        <v>2632.2</v>
      </c>
      <c r="AH7" s="34">
        <v>74.5</v>
      </c>
      <c r="AI7" s="34">
        <v>2557.6999999999998</v>
      </c>
    </row>
    <row r="8" spans="1:37">
      <c r="A8" s="33">
        <v>31320</v>
      </c>
      <c r="B8" s="34">
        <v>1985</v>
      </c>
      <c r="C8" s="34" t="s">
        <v>99</v>
      </c>
      <c r="AA8" s="34">
        <v>44.2</v>
      </c>
      <c r="AF8" s="34">
        <v>177998</v>
      </c>
      <c r="AG8" s="34">
        <v>2637.1</v>
      </c>
      <c r="AH8" s="34">
        <v>95.1</v>
      </c>
      <c r="AI8" s="34">
        <v>2542</v>
      </c>
    </row>
    <row r="9" spans="1:37">
      <c r="A9" s="33">
        <v>31412</v>
      </c>
      <c r="B9" s="34">
        <v>1985</v>
      </c>
      <c r="C9" s="34" t="s">
        <v>100</v>
      </c>
      <c r="D9" s="34">
        <v>205000</v>
      </c>
      <c r="E9" s="34">
        <v>73300</v>
      </c>
      <c r="F9" s="34">
        <v>29900</v>
      </c>
      <c r="G9" s="34">
        <v>308200</v>
      </c>
      <c r="H9" s="34">
        <v>2235400</v>
      </c>
      <c r="I9" s="34">
        <v>1221400</v>
      </c>
      <c r="J9" s="34">
        <v>919000</v>
      </c>
      <c r="K9" s="34">
        <v>4375800</v>
      </c>
      <c r="L9" s="34">
        <v>154900</v>
      </c>
      <c r="M9" s="34">
        <v>6.9000000000000006E-2</v>
      </c>
      <c r="N9" s="34">
        <v>221500</v>
      </c>
      <c r="O9" s="34">
        <v>0.18099999999999999</v>
      </c>
      <c r="P9" s="34">
        <v>107600</v>
      </c>
      <c r="Q9" s="34">
        <v>0.11700000000000001</v>
      </c>
      <c r="R9" s="34">
        <v>484000</v>
      </c>
      <c r="S9" s="34">
        <v>0.111</v>
      </c>
      <c r="W9" s="34">
        <v>385000</v>
      </c>
      <c r="AA9" s="34">
        <v>45.8</v>
      </c>
      <c r="AF9" s="34">
        <v>181469</v>
      </c>
      <c r="AG9" s="34">
        <v>2644.1</v>
      </c>
      <c r="AH9" s="34">
        <v>87.3</v>
      </c>
      <c r="AI9" s="34">
        <v>2556.8000000000002</v>
      </c>
    </row>
    <row r="10" spans="1:37">
      <c r="A10" s="33">
        <v>31502</v>
      </c>
      <c r="B10" s="34">
        <v>1986</v>
      </c>
      <c r="C10" s="34" t="s">
        <v>97</v>
      </c>
      <c r="X10" s="34">
        <v>48.8</v>
      </c>
      <c r="Y10" s="34">
        <v>48.6</v>
      </c>
      <c r="Z10" s="34">
        <v>51.3</v>
      </c>
      <c r="AA10" s="34">
        <v>49.3</v>
      </c>
      <c r="AB10" s="34">
        <v>27.2</v>
      </c>
      <c r="AC10" s="34">
        <v>30.1</v>
      </c>
      <c r="AD10" s="34">
        <v>31.9</v>
      </c>
      <c r="AE10" s="34">
        <v>29.2</v>
      </c>
      <c r="AF10" s="34">
        <v>175479</v>
      </c>
      <c r="AG10" s="34">
        <v>2656</v>
      </c>
      <c r="AH10" s="34">
        <v>83.2</v>
      </c>
      <c r="AI10" s="34">
        <v>2572.8000000000002</v>
      </c>
      <c r="AK10" s="34">
        <v>150551</v>
      </c>
    </row>
    <row r="11" spans="1:37">
      <c r="A11" s="33">
        <v>31593</v>
      </c>
      <c r="B11" s="34">
        <v>1986</v>
      </c>
      <c r="C11" s="34" t="s">
        <v>98</v>
      </c>
      <c r="X11" s="34">
        <v>51.4</v>
      </c>
      <c r="Y11" s="34">
        <v>47.9</v>
      </c>
      <c r="Z11" s="34">
        <v>50.9</v>
      </c>
      <c r="AA11" s="34">
        <v>50.3</v>
      </c>
      <c r="AB11" s="34">
        <v>27.4</v>
      </c>
      <c r="AC11" s="34">
        <v>32.4</v>
      </c>
      <c r="AD11" s="34">
        <v>32.9</v>
      </c>
      <c r="AE11" s="34">
        <v>30.3</v>
      </c>
      <c r="AF11" s="34">
        <v>185661</v>
      </c>
      <c r="AG11" s="34">
        <v>2704.9</v>
      </c>
      <c r="AH11" s="34">
        <v>80.900000000000006</v>
      </c>
      <c r="AI11" s="34">
        <v>2624</v>
      </c>
    </row>
    <row r="12" spans="1:37">
      <c r="A12" s="33">
        <v>31685</v>
      </c>
      <c r="B12" s="34">
        <v>1986</v>
      </c>
      <c r="C12" s="34" t="s">
        <v>99</v>
      </c>
      <c r="X12" s="34">
        <v>53.1</v>
      </c>
      <c r="Y12" s="34">
        <v>48.5</v>
      </c>
      <c r="Z12" s="34">
        <v>49.9</v>
      </c>
      <c r="AA12" s="34">
        <v>50.8</v>
      </c>
      <c r="AB12" s="34">
        <v>31.4</v>
      </c>
      <c r="AC12" s="34">
        <v>29.2</v>
      </c>
      <c r="AD12" s="34">
        <v>32.700000000000003</v>
      </c>
      <c r="AE12" s="34">
        <v>31.2</v>
      </c>
      <c r="AF12" s="34">
        <v>208158</v>
      </c>
      <c r="AG12" s="34">
        <v>2718.6</v>
      </c>
      <c r="AH12" s="34">
        <v>81.2</v>
      </c>
      <c r="AI12" s="34">
        <v>2637.4</v>
      </c>
    </row>
    <row r="13" spans="1:37">
      <c r="A13" s="33">
        <v>31777</v>
      </c>
      <c r="B13" s="34">
        <v>1986</v>
      </c>
      <c r="C13" s="34" t="s">
        <v>100</v>
      </c>
      <c r="D13" s="34">
        <v>14700</v>
      </c>
      <c r="E13" s="34">
        <v>13000</v>
      </c>
      <c r="F13" s="34">
        <v>18400</v>
      </c>
      <c r="G13" s="34">
        <v>46100</v>
      </c>
      <c r="H13" s="34">
        <v>2242400</v>
      </c>
      <c r="I13" s="34">
        <v>1234400</v>
      </c>
      <c r="J13" s="34">
        <v>937400</v>
      </c>
      <c r="K13" s="34">
        <v>4414200</v>
      </c>
      <c r="L13" s="34">
        <v>68500</v>
      </c>
      <c r="M13" s="34">
        <v>3.1E-2</v>
      </c>
      <c r="N13" s="34">
        <v>118700</v>
      </c>
      <c r="O13" s="34">
        <v>9.6000000000000002E-2</v>
      </c>
      <c r="P13" s="34">
        <v>79200</v>
      </c>
      <c r="Q13" s="34">
        <v>8.4000000000000005E-2</v>
      </c>
      <c r="R13" s="34">
        <v>266400</v>
      </c>
      <c r="S13" s="34">
        <v>0.06</v>
      </c>
      <c r="W13" s="34">
        <v>256000</v>
      </c>
      <c r="X13" s="34">
        <v>60.6</v>
      </c>
      <c r="Y13" s="34">
        <v>50.9</v>
      </c>
      <c r="Z13" s="34">
        <v>52.3</v>
      </c>
      <c r="AA13" s="34">
        <v>54.4</v>
      </c>
      <c r="AB13" s="34">
        <v>31.4</v>
      </c>
      <c r="AC13" s="34">
        <v>34.700000000000003</v>
      </c>
      <c r="AD13" s="34">
        <v>34</v>
      </c>
      <c r="AE13" s="34">
        <v>32.9</v>
      </c>
      <c r="AF13" s="34">
        <v>214117</v>
      </c>
      <c r="AG13" s="34">
        <v>2719.4</v>
      </c>
      <c r="AH13" s="34">
        <v>58.9</v>
      </c>
      <c r="AI13" s="34">
        <v>2660.5</v>
      </c>
      <c r="AJ13" s="46">
        <v>2568.3000000000002</v>
      </c>
    </row>
    <row r="14" spans="1:37">
      <c r="A14" s="33">
        <v>31867</v>
      </c>
      <c r="B14" s="34">
        <v>1987</v>
      </c>
      <c r="C14" s="34" t="s">
        <v>97</v>
      </c>
      <c r="X14" s="34">
        <v>64.7</v>
      </c>
      <c r="Y14" s="34">
        <v>56</v>
      </c>
      <c r="Z14" s="34">
        <v>54.5</v>
      </c>
      <c r="AA14" s="34">
        <v>57.7</v>
      </c>
      <c r="AB14" s="34">
        <v>39.6</v>
      </c>
      <c r="AC14" s="34">
        <v>36.799999999999997</v>
      </c>
      <c r="AD14" s="34">
        <v>37.4</v>
      </c>
      <c r="AE14" s="34">
        <v>38.1</v>
      </c>
      <c r="AF14" s="34">
        <v>198558</v>
      </c>
      <c r="AG14" s="34">
        <v>2661.7</v>
      </c>
      <c r="AH14" s="34">
        <v>50.6</v>
      </c>
      <c r="AI14" s="34">
        <v>2611.1</v>
      </c>
      <c r="AJ14" s="46">
        <v>2713.8</v>
      </c>
      <c r="AK14" s="34">
        <v>166807</v>
      </c>
    </row>
    <row r="15" spans="1:37">
      <c r="A15" s="33">
        <v>31958</v>
      </c>
      <c r="B15" s="34">
        <v>1987</v>
      </c>
      <c r="C15" s="34" t="s">
        <v>98</v>
      </c>
      <c r="X15" s="34">
        <v>65.5</v>
      </c>
      <c r="Y15" s="34">
        <v>61</v>
      </c>
      <c r="Z15" s="34">
        <v>56.4</v>
      </c>
      <c r="AA15" s="34">
        <v>60.7</v>
      </c>
      <c r="AB15" s="34">
        <v>41</v>
      </c>
      <c r="AC15" s="34">
        <v>40.1</v>
      </c>
      <c r="AD15" s="34">
        <v>39.299999999999997</v>
      </c>
      <c r="AE15" s="34">
        <v>40.200000000000003</v>
      </c>
      <c r="AF15" s="34">
        <v>210815</v>
      </c>
      <c r="AG15" s="34">
        <v>2716.3</v>
      </c>
      <c r="AH15" s="34">
        <v>41.2</v>
      </c>
      <c r="AI15" s="34">
        <v>2675.1</v>
      </c>
      <c r="AJ15" s="46">
        <v>3178.2</v>
      </c>
    </row>
    <row r="16" spans="1:37">
      <c r="A16" s="33">
        <v>32050</v>
      </c>
      <c r="B16" s="34">
        <v>1987</v>
      </c>
      <c r="C16" s="34" t="s">
        <v>99</v>
      </c>
      <c r="X16" s="34">
        <v>76.7</v>
      </c>
      <c r="Y16" s="34">
        <v>68.400000000000006</v>
      </c>
      <c r="Z16" s="34">
        <v>61.6</v>
      </c>
      <c r="AA16" s="34">
        <v>68.7</v>
      </c>
      <c r="AB16" s="34">
        <v>46.1</v>
      </c>
      <c r="AC16" s="34">
        <v>43.5</v>
      </c>
      <c r="AD16" s="34">
        <v>42.4</v>
      </c>
      <c r="AE16" s="34">
        <v>44.1</v>
      </c>
      <c r="AF16" s="34">
        <v>239780</v>
      </c>
      <c r="AG16" s="34">
        <v>2751.9</v>
      </c>
      <c r="AH16" s="34">
        <v>49.9</v>
      </c>
      <c r="AI16" s="34">
        <v>2702</v>
      </c>
      <c r="AJ16" s="46">
        <v>3943.6</v>
      </c>
    </row>
    <row r="17" spans="1:37">
      <c r="A17" s="33">
        <v>32142</v>
      </c>
      <c r="B17" s="34">
        <v>1987</v>
      </c>
      <c r="C17" s="34" t="s">
        <v>100</v>
      </c>
      <c r="D17" s="34">
        <v>169900</v>
      </c>
      <c r="E17" s="34">
        <v>61400</v>
      </c>
      <c r="F17" s="34">
        <v>16000</v>
      </c>
      <c r="G17" s="34">
        <v>247300</v>
      </c>
      <c r="H17" s="34">
        <v>2191400</v>
      </c>
      <c r="I17" s="34">
        <v>1257400</v>
      </c>
      <c r="J17" s="34">
        <v>971600</v>
      </c>
      <c r="K17" s="34">
        <v>4420400</v>
      </c>
      <c r="L17" s="34">
        <v>140200</v>
      </c>
      <c r="M17" s="34">
        <v>6.4000000000000001E-2</v>
      </c>
      <c r="N17" s="34">
        <v>55900</v>
      </c>
      <c r="O17" s="34">
        <v>4.3999999999999997E-2</v>
      </c>
      <c r="P17" s="34">
        <v>45000</v>
      </c>
      <c r="Q17" s="34">
        <v>4.5999999999999999E-2</v>
      </c>
      <c r="R17" s="34">
        <v>241100</v>
      </c>
      <c r="S17" s="34">
        <v>5.5E-2</v>
      </c>
      <c r="W17" s="34">
        <v>269000</v>
      </c>
      <c r="X17" s="34">
        <v>82.3</v>
      </c>
      <c r="Y17" s="34">
        <v>69.2</v>
      </c>
      <c r="Z17" s="34">
        <v>71</v>
      </c>
      <c r="AA17" s="34">
        <v>74.400000000000006</v>
      </c>
      <c r="AB17" s="34">
        <v>44.5</v>
      </c>
      <c r="AC17" s="34">
        <v>46.4</v>
      </c>
      <c r="AD17" s="34">
        <v>45.5</v>
      </c>
      <c r="AE17" s="34">
        <v>45.5</v>
      </c>
      <c r="AF17" s="34">
        <v>239203</v>
      </c>
      <c r="AG17" s="34">
        <v>2782.9</v>
      </c>
      <c r="AH17" s="34">
        <v>47.7</v>
      </c>
      <c r="AI17" s="34">
        <v>2735.2</v>
      </c>
      <c r="AJ17" s="46">
        <v>2302.8000000000002</v>
      </c>
    </row>
    <row r="18" spans="1:37">
      <c r="A18" s="33">
        <v>32233</v>
      </c>
      <c r="B18" s="34">
        <v>1988</v>
      </c>
      <c r="C18" s="34" t="s">
        <v>97</v>
      </c>
      <c r="X18" s="34">
        <v>78.599999999999994</v>
      </c>
      <c r="Y18" s="34">
        <v>74.400000000000006</v>
      </c>
      <c r="Z18" s="34">
        <v>70.2</v>
      </c>
      <c r="AA18" s="34">
        <v>74.7</v>
      </c>
      <c r="AB18" s="34">
        <v>46.4</v>
      </c>
      <c r="AC18" s="34">
        <v>49.6</v>
      </c>
      <c r="AD18" s="34">
        <v>48.4</v>
      </c>
      <c r="AE18" s="34">
        <v>48.1</v>
      </c>
      <c r="AF18" s="34">
        <v>217811</v>
      </c>
      <c r="AG18" s="34">
        <v>2739.3</v>
      </c>
      <c r="AH18" s="34">
        <v>36.9</v>
      </c>
      <c r="AI18" s="34">
        <v>2702.4</v>
      </c>
      <c r="AJ18" s="46">
        <v>2544</v>
      </c>
      <c r="AK18" s="34">
        <v>190935</v>
      </c>
    </row>
    <row r="19" spans="1:37">
      <c r="A19" s="33">
        <v>32324</v>
      </c>
      <c r="B19" s="34">
        <v>1988</v>
      </c>
      <c r="C19" s="34" t="s">
        <v>98</v>
      </c>
      <c r="X19" s="34">
        <v>76.3</v>
      </c>
      <c r="Y19" s="34">
        <v>82.9</v>
      </c>
      <c r="Z19" s="34">
        <v>73.599999999999994</v>
      </c>
      <c r="AA19" s="34">
        <v>77.7</v>
      </c>
      <c r="AB19" s="34">
        <v>53.3</v>
      </c>
      <c r="AC19" s="34">
        <v>59.8</v>
      </c>
      <c r="AD19" s="34">
        <v>56.3</v>
      </c>
      <c r="AE19" s="34">
        <v>56.5</v>
      </c>
      <c r="AF19" s="34">
        <v>229700</v>
      </c>
      <c r="AG19" s="34">
        <v>2745.7</v>
      </c>
      <c r="AH19" s="34">
        <v>42.8</v>
      </c>
      <c r="AI19" s="34">
        <v>2702.9</v>
      </c>
      <c r="AJ19" s="46">
        <v>2671.5</v>
      </c>
    </row>
    <row r="20" spans="1:37">
      <c r="A20" s="33">
        <v>32416</v>
      </c>
      <c r="B20" s="34">
        <v>1988</v>
      </c>
      <c r="C20" s="34" t="s">
        <v>99</v>
      </c>
      <c r="X20" s="34">
        <v>85.7</v>
      </c>
      <c r="Y20" s="34">
        <v>87</v>
      </c>
      <c r="Z20" s="34">
        <v>77.3</v>
      </c>
      <c r="AA20" s="34">
        <v>84</v>
      </c>
      <c r="AB20" s="34">
        <v>69</v>
      </c>
      <c r="AC20" s="34">
        <v>68.900000000000006</v>
      </c>
      <c r="AD20" s="34">
        <v>70.3</v>
      </c>
      <c r="AE20" s="34">
        <v>69.5</v>
      </c>
      <c r="AF20" s="34">
        <v>257179</v>
      </c>
      <c r="AG20" s="34">
        <v>2775.4</v>
      </c>
      <c r="AH20" s="34">
        <v>40.700000000000003</v>
      </c>
      <c r="AI20" s="34">
        <v>2734.7</v>
      </c>
      <c r="AJ20" s="46">
        <v>2441</v>
      </c>
    </row>
    <row r="21" spans="1:37">
      <c r="A21" s="33">
        <v>32508</v>
      </c>
      <c r="B21" s="34">
        <v>1988</v>
      </c>
      <c r="C21" s="34" t="s">
        <v>100</v>
      </c>
      <c r="D21" s="34">
        <v>222000</v>
      </c>
      <c r="E21" s="34">
        <v>15500</v>
      </c>
      <c r="F21" s="34">
        <v>9600</v>
      </c>
      <c r="G21" s="34">
        <v>247100</v>
      </c>
      <c r="H21" s="34">
        <v>2413400</v>
      </c>
      <c r="I21" s="34">
        <v>1265900</v>
      </c>
      <c r="J21" s="34">
        <v>978100</v>
      </c>
      <c r="K21" s="34">
        <v>4657400</v>
      </c>
      <c r="L21" s="34">
        <v>83900</v>
      </c>
      <c r="M21" s="34">
        <v>3.5000000000000003E-2</v>
      </c>
      <c r="N21" s="34">
        <v>23200</v>
      </c>
      <c r="O21" s="34">
        <v>1.7999999999999999E-2</v>
      </c>
      <c r="P21" s="34">
        <v>16400</v>
      </c>
      <c r="Q21" s="34">
        <v>1.7000000000000001E-2</v>
      </c>
      <c r="R21" s="34">
        <v>123500</v>
      </c>
      <c r="S21" s="34">
        <v>2.7E-2</v>
      </c>
      <c r="W21" s="34">
        <v>354000</v>
      </c>
      <c r="X21" s="34">
        <v>95.2</v>
      </c>
      <c r="Y21" s="34">
        <v>99.7</v>
      </c>
      <c r="Z21" s="34">
        <v>91</v>
      </c>
      <c r="AA21" s="34">
        <v>95.8</v>
      </c>
      <c r="AB21" s="34">
        <v>81</v>
      </c>
      <c r="AC21" s="34">
        <v>81.2</v>
      </c>
      <c r="AD21" s="34">
        <v>77.8</v>
      </c>
      <c r="AE21" s="34">
        <v>79.8</v>
      </c>
      <c r="AF21" s="34">
        <v>259279</v>
      </c>
      <c r="AG21" s="34">
        <v>2790.8</v>
      </c>
      <c r="AH21" s="34">
        <v>30.6</v>
      </c>
      <c r="AI21" s="34">
        <v>2760.2</v>
      </c>
      <c r="AJ21" s="46">
        <v>2687.4</v>
      </c>
    </row>
    <row r="22" spans="1:37">
      <c r="A22" s="33">
        <v>32598</v>
      </c>
      <c r="B22" s="34">
        <v>1989</v>
      </c>
      <c r="C22" s="34" t="s">
        <v>97</v>
      </c>
      <c r="X22" s="34">
        <v>120.3</v>
      </c>
      <c r="Y22" s="34">
        <v>121</v>
      </c>
      <c r="Z22" s="34">
        <v>103.9</v>
      </c>
      <c r="AA22" s="34">
        <v>116.9</v>
      </c>
      <c r="AB22" s="34">
        <v>95.6</v>
      </c>
      <c r="AC22" s="34">
        <v>96.5</v>
      </c>
      <c r="AD22" s="34">
        <v>97.5</v>
      </c>
      <c r="AE22" s="34">
        <v>96.5</v>
      </c>
      <c r="AF22" s="34">
        <v>232742</v>
      </c>
      <c r="AG22" s="34">
        <v>2761.4</v>
      </c>
      <c r="AH22" s="34">
        <v>27</v>
      </c>
      <c r="AI22" s="34">
        <v>2734.4</v>
      </c>
      <c r="AJ22" s="46">
        <v>3005</v>
      </c>
      <c r="AK22" s="34">
        <v>223054</v>
      </c>
    </row>
    <row r="23" spans="1:37">
      <c r="A23" s="33">
        <v>32689</v>
      </c>
      <c r="B23" s="34">
        <v>1989</v>
      </c>
      <c r="C23" s="34" t="s">
        <v>98</v>
      </c>
      <c r="X23" s="34">
        <v>138.6</v>
      </c>
      <c r="Y23" s="34">
        <v>142.4</v>
      </c>
      <c r="Z23" s="34">
        <v>128.80000000000001</v>
      </c>
      <c r="AA23" s="34">
        <v>137.9</v>
      </c>
      <c r="AB23" s="34">
        <v>111.6</v>
      </c>
      <c r="AC23" s="34">
        <v>110.2</v>
      </c>
      <c r="AD23" s="34">
        <v>105.3</v>
      </c>
      <c r="AE23" s="34">
        <v>109</v>
      </c>
      <c r="AF23" s="34">
        <v>236469</v>
      </c>
      <c r="AG23" s="34">
        <v>2736</v>
      </c>
      <c r="AH23" s="34">
        <v>30.8</v>
      </c>
      <c r="AI23" s="34">
        <v>2705.2</v>
      </c>
      <c r="AJ23" s="46">
        <v>2273.9</v>
      </c>
    </row>
    <row r="24" spans="1:37">
      <c r="A24" s="33">
        <v>32781</v>
      </c>
      <c r="B24" s="34">
        <v>1989</v>
      </c>
      <c r="C24" s="34" t="s">
        <v>99</v>
      </c>
      <c r="X24" s="34">
        <v>140.30000000000001</v>
      </c>
      <c r="Y24" s="34">
        <v>156.80000000000001</v>
      </c>
      <c r="Z24" s="34">
        <v>133.1</v>
      </c>
      <c r="AA24" s="34">
        <v>144.30000000000001</v>
      </c>
      <c r="AB24" s="34">
        <v>105</v>
      </c>
      <c r="AC24" s="34">
        <v>106.1</v>
      </c>
      <c r="AD24" s="34">
        <v>95.5</v>
      </c>
      <c r="AE24" s="34">
        <v>102</v>
      </c>
      <c r="AF24" s="34">
        <v>257876</v>
      </c>
      <c r="AG24" s="34">
        <v>2742.6</v>
      </c>
      <c r="AH24" s="34">
        <v>32.5</v>
      </c>
      <c r="AI24" s="34">
        <v>2710.1</v>
      </c>
      <c r="AJ24" s="46">
        <v>2758.2</v>
      </c>
    </row>
    <row r="25" spans="1:37">
      <c r="A25" s="33">
        <v>32873</v>
      </c>
      <c r="B25" s="34">
        <v>1989</v>
      </c>
      <c r="C25" s="34" t="s">
        <v>100</v>
      </c>
      <c r="D25" s="34">
        <v>213500</v>
      </c>
      <c r="E25" s="34">
        <v>36800</v>
      </c>
      <c r="F25" s="34">
        <v>18900</v>
      </c>
      <c r="G25" s="34">
        <v>269200</v>
      </c>
      <c r="H25" s="34">
        <v>2621000</v>
      </c>
      <c r="I25" s="34">
        <v>1290000</v>
      </c>
      <c r="J25" s="34">
        <v>985800</v>
      </c>
      <c r="K25" s="34">
        <v>4896800</v>
      </c>
      <c r="L25" s="34">
        <v>170100</v>
      </c>
      <c r="M25" s="34">
        <v>6.5000000000000002E-2</v>
      </c>
      <c r="N25" s="34">
        <v>51200</v>
      </c>
      <c r="O25" s="34">
        <v>0.04</v>
      </c>
      <c r="P25" s="34">
        <v>39800</v>
      </c>
      <c r="Q25" s="34">
        <v>0.04</v>
      </c>
      <c r="R25" s="34">
        <v>261100</v>
      </c>
      <c r="S25" s="34">
        <v>5.2999999999999999E-2</v>
      </c>
      <c r="W25" s="34">
        <v>102000</v>
      </c>
      <c r="X25" s="34">
        <v>143.19999999999999</v>
      </c>
      <c r="Y25" s="34">
        <v>156.80000000000001</v>
      </c>
      <c r="Z25" s="34">
        <v>136.9</v>
      </c>
      <c r="AA25" s="34">
        <v>146.5</v>
      </c>
      <c r="AB25" s="34">
        <v>106.6</v>
      </c>
      <c r="AC25" s="34">
        <v>107.1</v>
      </c>
      <c r="AD25" s="34">
        <v>101.3</v>
      </c>
      <c r="AE25" s="34">
        <v>105.1</v>
      </c>
      <c r="AF25" s="34">
        <v>258831</v>
      </c>
      <c r="AG25" s="34">
        <v>2771.3</v>
      </c>
      <c r="AH25" s="34">
        <v>28.4</v>
      </c>
      <c r="AI25" s="34">
        <v>2742.9</v>
      </c>
      <c r="AJ25" s="46">
        <v>2836.6</v>
      </c>
    </row>
    <row r="26" spans="1:37">
      <c r="A26" s="33">
        <v>32963</v>
      </c>
      <c r="B26" s="34">
        <v>1990</v>
      </c>
      <c r="C26" s="34" t="s">
        <v>97</v>
      </c>
      <c r="X26" s="34">
        <v>141.9</v>
      </c>
      <c r="Y26" s="34">
        <v>146</v>
      </c>
      <c r="Z26" s="34">
        <v>134.9</v>
      </c>
      <c r="AA26" s="34">
        <v>142</v>
      </c>
      <c r="AB26" s="34">
        <v>111.8</v>
      </c>
      <c r="AC26" s="34">
        <v>104.4</v>
      </c>
      <c r="AD26" s="34">
        <v>97.8</v>
      </c>
      <c r="AE26" s="34">
        <v>105.3</v>
      </c>
      <c r="AF26" s="34">
        <v>234840</v>
      </c>
      <c r="AG26" s="34">
        <v>2743.5</v>
      </c>
      <c r="AH26" s="34">
        <v>37.9</v>
      </c>
      <c r="AI26" s="34">
        <v>2705.6</v>
      </c>
      <c r="AJ26" s="46">
        <v>2997</v>
      </c>
      <c r="AK26" s="34">
        <v>247620</v>
      </c>
    </row>
    <row r="27" spans="1:37">
      <c r="A27" s="33">
        <v>33054</v>
      </c>
      <c r="B27" s="34">
        <v>1990</v>
      </c>
      <c r="C27" s="34" t="s">
        <v>98</v>
      </c>
      <c r="X27" s="34">
        <v>139.1</v>
      </c>
      <c r="Y27" s="34">
        <v>143.80000000000001</v>
      </c>
      <c r="Z27" s="34">
        <v>131.19999999999999</v>
      </c>
      <c r="AA27" s="34">
        <v>139.1</v>
      </c>
      <c r="AB27" s="34">
        <v>91.2</v>
      </c>
      <c r="AC27" s="34">
        <v>99.9</v>
      </c>
      <c r="AD27" s="34">
        <v>95.1</v>
      </c>
      <c r="AE27" s="34">
        <v>94.9</v>
      </c>
      <c r="AF27" s="34">
        <v>246996</v>
      </c>
      <c r="AG27" s="34">
        <v>2737.7</v>
      </c>
      <c r="AH27" s="34">
        <v>36</v>
      </c>
      <c r="AI27" s="34">
        <v>2701.7</v>
      </c>
      <c r="AJ27" s="46">
        <v>3278</v>
      </c>
    </row>
    <row r="28" spans="1:37">
      <c r="A28" s="33">
        <v>33146</v>
      </c>
      <c r="B28" s="34">
        <v>1990</v>
      </c>
      <c r="C28" s="34" t="s">
        <v>99</v>
      </c>
      <c r="X28" s="34">
        <v>135.1</v>
      </c>
      <c r="Y28" s="34">
        <v>140.19999999999999</v>
      </c>
      <c r="Z28" s="34">
        <v>130.9</v>
      </c>
      <c r="AA28" s="34">
        <v>136.1</v>
      </c>
      <c r="AB28" s="34">
        <v>89.8</v>
      </c>
      <c r="AC28" s="34">
        <v>99</v>
      </c>
      <c r="AD28" s="34">
        <v>94</v>
      </c>
      <c r="AE28" s="34">
        <v>93.4</v>
      </c>
      <c r="AF28" s="34">
        <v>270592</v>
      </c>
      <c r="AG28" s="34">
        <v>2736.4</v>
      </c>
      <c r="AH28" s="34">
        <v>41.1</v>
      </c>
      <c r="AI28" s="34">
        <v>2695.3</v>
      </c>
      <c r="AJ28" s="46">
        <v>2760</v>
      </c>
    </row>
    <row r="29" spans="1:37">
      <c r="A29" s="33">
        <v>33238</v>
      </c>
      <c r="B29" s="34">
        <v>1990</v>
      </c>
      <c r="C29" s="34" t="s">
        <v>100</v>
      </c>
      <c r="D29" s="34">
        <v>64300</v>
      </c>
      <c r="E29" s="34">
        <v>90400</v>
      </c>
      <c r="F29" s="34">
        <v>45600</v>
      </c>
      <c r="G29" s="34">
        <v>200300</v>
      </c>
      <c r="H29" s="34">
        <v>2685300</v>
      </c>
      <c r="I29" s="34">
        <v>1369300</v>
      </c>
      <c r="J29" s="34">
        <v>1024100</v>
      </c>
      <c r="K29" s="34">
        <v>5078700</v>
      </c>
      <c r="L29" s="34">
        <v>127500</v>
      </c>
      <c r="M29" s="34">
        <v>4.7E-2</v>
      </c>
      <c r="N29" s="34">
        <v>107700</v>
      </c>
      <c r="O29" s="34">
        <v>7.9000000000000001E-2</v>
      </c>
      <c r="P29" s="34">
        <v>73200</v>
      </c>
      <c r="Q29" s="34">
        <v>7.0999999999999994E-2</v>
      </c>
      <c r="R29" s="34">
        <v>308400</v>
      </c>
      <c r="S29" s="34">
        <v>6.0999999999999999E-2</v>
      </c>
      <c r="W29" s="34">
        <v>135000</v>
      </c>
      <c r="X29" s="34">
        <v>133.6</v>
      </c>
      <c r="Y29" s="34">
        <v>135.1</v>
      </c>
      <c r="Z29" s="34">
        <v>124.7</v>
      </c>
      <c r="AA29" s="34">
        <v>132.1</v>
      </c>
      <c r="AB29" s="34">
        <v>105.9</v>
      </c>
      <c r="AC29" s="34">
        <v>101.2</v>
      </c>
      <c r="AD29" s="34">
        <v>98.2</v>
      </c>
      <c r="AE29" s="34">
        <v>102.9</v>
      </c>
      <c r="AF29" s="34">
        <v>271256</v>
      </c>
      <c r="AG29" s="34">
        <v>2774.7</v>
      </c>
      <c r="AH29" s="34">
        <v>31.2</v>
      </c>
      <c r="AI29" s="34">
        <v>2743.5</v>
      </c>
      <c r="AJ29" s="46">
        <v>3024</v>
      </c>
    </row>
    <row r="30" spans="1:37">
      <c r="A30" s="33">
        <v>33328</v>
      </c>
      <c r="B30" s="34">
        <v>1991</v>
      </c>
      <c r="C30" s="34" t="s">
        <v>97</v>
      </c>
      <c r="X30" s="34">
        <v>129.69999999999999</v>
      </c>
      <c r="Y30" s="34">
        <v>136.30000000000001</v>
      </c>
      <c r="Z30" s="34">
        <v>125</v>
      </c>
      <c r="AA30" s="34">
        <v>131.19999999999999</v>
      </c>
      <c r="AB30" s="34">
        <v>88.5</v>
      </c>
      <c r="AC30" s="34">
        <v>100.1</v>
      </c>
      <c r="AD30" s="34">
        <v>99.1</v>
      </c>
      <c r="AE30" s="34">
        <v>94</v>
      </c>
      <c r="AF30" s="34">
        <v>249095</v>
      </c>
      <c r="AG30" s="34">
        <v>2782.5</v>
      </c>
      <c r="AH30" s="34">
        <v>41.1</v>
      </c>
      <c r="AI30" s="34">
        <v>2741.4</v>
      </c>
      <c r="AJ30" s="46">
        <v>3745</v>
      </c>
      <c r="AK30" s="34">
        <v>272883</v>
      </c>
    </row>
    <row r="31" spans="1:37">
      <c r="A31" s="33">
        <v>33419</v>
      </c>
      <c r="B31" s="34">
        <v>1991</v>
      </c>
      <c r="C31" s="34" t="s">
        <v>98</v>
      </c>
      <c r="X31" s="34">
        <v>123.8</v>
      </c>
      <c r="Y31" s="34">
        <v>134.30000000000001</v>
      </c>
      <c r="Z31" s="34">
        <v>125</v>
      </c>
      <c r="AA31" s="34">
        <v>128.1</v>
      </c>
      <c r="AB31" s="34">
        <v>88.1</v>
      </c>
      <c r="AC31" s="34">
        <v>100.3</v>
      </c>
      <c r="AD31" s="34">
        <v>102.5</v>
      </c>
      <c r="AE31" s="34">
        <v>93.5</v>
      </c>
      <c r="AF31" s="34">
        <v>260064</v>
      </c>
      <c r="AG31" s="34">
        <v>2790.6</v>
      </c>
      <c r="AH31" s="34">
        <v>58.3</v>
      </c>
      <c r="AI31" s="34">
        <v>2732.3</v>
      </c>
      <c r="AJ31" s="46">
        <v>3668</v>
      </c>
    </row>
    <row r="32" spans="1:37">
      <c r="A32" s="33">
        <v>33511</v>
      </c>
      <c r="B32" s="34">
        <v>1991</v>
      </c>
      <c r="C32" s="34" t="s">
        <v>99</v>
      </c>
      <c r="X32" s="34">
        <v>122.1</v>
      </c>
      <c r="Y32" s="34">
        <v>135.4</v>
      </c>
      <c r="Z32" s="34">
        <v>127.5</v>
      </c>
      <c r="AA32" s="34">
        <v>128.30000000000001</v>
      </c>
      <c r="AB32" s="34">
        <v>99.3</v>
      </c>
      <c r="AC32" s="34">
        <v>113.7</v>
      </c>
      <c r="AD32" s="34">
        <v>108.1</v>
      </c>
      <c r="AE32" s="34">
        <v>103.8</v>
      </c>
      <c r="AF32" s="34">
        <v>284597</v>
      </c>
      <c r="AG32" s="34">
        <v>2805.8</v>
      </c>
      <c r="AH32" s="34">
        <v>54.5</v>
      </c>
      <c r="AI32" s="34">
        <v>2751.3</v>
      </c>
      <c r="AJ32" s="46">
        <v>3956.7</v>
      </c>
    </row>
    <row r="33" spans="1:37">
      <c r="A33" s="33">
        <v>33603</v>
      </c>
      <c r="B33" s="34">
        <v>1991</v>
      </c>
      <c r="C33" s="34" t="s">
        <v>100</v>
      </c>
      <c r="D33" s="34">
        <v>278800</v>
      </c>
      <c r="E33" s="34">
        <v>133200</v>
      </c>
      <c r="F33" s="34">
        <v>46700</v>
      </c>
      <c r="G33" s="34">
        <v>458700</v>
      </c>
      <c r="H33" s="34">
        <v>3050500</v>
      </c>
      <c r="I33" s="34">
        <v>1350800</v>
      </c>
      <c r="J33" s="34">
        <v>1120800</v>
      </c>
      <c r="K33" s="34">
        <v>5522100</v>
      </c>
      <c r="L33" s="34">
        <v>279700</v>
      </c>
      <c r="M33" s="34">
        <v>9.1999999999999998E-2</v>
      </c>
      <c r="N33" s="34">
        <v>151600</v>
      </c>
      <c r="O33" s="34">
        <v>0.112</v>
      </c>
      <c r="P33" s="34">
        <v>74100</v>
      </c>
      <c r="Q33" s="34">
        <v>6.6000000000000003E-2</v>
      </c>
      <c r="R33" s="34">
        <v>505400</v>
      </c>
      <c r="S33" s="34">
        <v>9.1999999999999998E-2</v>
      </c>
      <c r="T33" s="34">
        <v>149000</v>
      </c>
      <c r="U33" s="34">
        <v>51000</v>
      </c>
      <c r="V33" s="34">
        <v>39000</v>
      </c>
      <c r="W33" s="34">
        <v>239000</v>
      </c>
      <c r="X33" s="34">
        <v>126.5</v>
      </c>
      <c r="Y33" s="34">
        <v>137.19999999999999</v>
      </c>
      <c r="Z33" s="34">
        <v>128.30000000000001</v>
      </c>
      <c r="AA33" s="34">
        <v>130.69999999999999</v>
      </c>
      <c r="AB33" s="34">
        <v>106</v>
      </c>
      <c r="AC33" s="34">
        <v>123.2</v>
      </c>
      <c r="AD33" s="34">
        <v>109.3</v>
      </c>
      <c r="AE33" s="34">
        <v>109.7</v>
      </c>
      <c r="AF33" s="34">
        <v>288298</v>
      </c>
      <c r="AG33" s="34">
        <v>2837.6</v>
      </c>
      <c r="AH33" s="34">
        <v>47.8</v>
      </c>
      <c r="AI33" s="34">
        <v>2789.8</v>
      </c>
      <c r="AJ33" s="46">
        <v>4297.3</v>
      </c>
    </row>
    <row r="34" spans="1:37">
      <c r="A34" s="33">
        <v>33694</v>
      </c>
      <c r="B34" s="34">
        <v>1992</v>
      </c>
      <c r="C34" s="34" t="s">
        <v>97</v>
      </c>
      <c r="X34" s="34">
        <v>125.7</v>
      </c>
      <c r="Y34" s="34">
        <v>141.30000000000001</v>
      </c>
      <c r="Z34" s="34">
        <v>132.4</v>
      </c>
      <c r="AA34" s="34">
        <v>132.9</v>
      </c>
      <c r="AB34" s="34">
        <v>114.3</v>
      </c>
      <c r="AC34" s="34">
        <v>139.1</v>
      </c>
      <c r="AD34" s="34">
        <v>128.1</v>
      </c>
      <c r="AE34" s="34">
        <v>121.8</v>
      </c>
      <c r="AF34" s="34">
        <v>264716</v>
      </c>
      <c r="AG34" s="34">
        <v>2785.8</v>
      </c>
      <c r="AH34" s="34">
        <v>58.3</v>
      </c>
      <c r="AI34" s="34">
        <v>2727.5</v>
      </c>
      <c r="AJ34" s="46">
        <v>4938.3</v>
      </c>
      <c r="AK34" s="34">
        <v>316096</v>
      </c>
    </row>
    <row r="35" spans="1:37">
      <c r="A35" s="33">
        <v>33785</v>
      </c>
      <c r="B35" s="34">
        <v>1992</v>
      </c>
      <c r="C35" s="34" t="s">
        <v>98</v>
      </c>
      <c r="X35" s="34">
        <v>130.1</v>
      </c>
      <c r="Y35" s="34">
        <v>139.9</v>
      </c>
      <c r="Z35" s="34">
        <v>135.69999999999999</v>
      </c>
      <c r="AA35" s="34">
        <v>135.1</v>
      </c>
      <c r="AB35" s="34">
        <v>129.1</v>
      </c>
      <c r="AC35" s="34">
        <v>148.80000000000001</v>
      </c>
      <c r="AD35" s="34">
        <v>140.4</v>
      </c>
      <c r="AE35" s="34">
        <v>135.1</v>
      </c>
      <c r="AF35" s="34">
        <v>277351</v>
      </c>
      <c r="AG35" s="34">
        <v>2801.3</v>
      </c>
      <c r="AH35" s="34">
        <v>57.4</v>
      </c>
      <c r="AI35" s="34">
        <v>2743.9</v>
      </c>
      <c r="AJ35" s="46">
        <v>6103.9</v>
      </c>
    </row>
    <row r="36" spans="1:37">
      <c r="A36" s="33">
        <v>33877</v>
      </c>
      <c r="B36" s="34">
        <v>1992</v>
      </c>
      <c r="C36" s="34" t="s">
        <v>99</v>
      </c>
      <c r="X36" s="34">
        <v>131.80000000000001</v>
      </c>
      <c r="Y36" s="34">
        <v>146.5</v>
      </c>
      <c r="Z36" s="34">
        <v>135.9</v>
      </c>
      <c r="AA36" s="34">
        <v>138.1</v>
      </c>
      <c r="AB36" s="34">
        <v>137.6</v>
      </c>
      <c r="AC36" s="34">
        <v>154</v>
      </c>
      <c r="AD36" s="34">
        <v>147.9</v>
      </c>
      <c r="AE36" s="34">
        <v>142.4</v>
      </c>
      <c r="AF36" s="34">
        <v>303700</v>
      </c>
      <c r="AG36" s="34">
        <v>2765</v>
      </c>
      <c r="AH36" s="34">
        <v>46.4</v>
      </c>
      <c r="AI36" s="34">
        <v>2718.6</v>
      </c>
      <c r="AJ36" s="46">
        <v>5505.4</v>
      </c>
    </row>
    <row r="37" spans="1:37">
      <c r="A37" s="33">
        <v>33969</v>
      </c>
      <c r="B37" s="34">
        <v>1992</v>
      </c>
      <c r="C37" s="34" t="s">
        <v>100</v>
      </c>
      <c r="D37" s="34">
        <v>339700</v>
      </c>
      <c r="E37" s="34">
        <v>141600</v>
      </c>
      <c r="F37" s="34">
        <v>83300</v>
      </c>
      <c r="G37" s="34">
        <v>564600</v>
      </c>
      <c r="H37" s="34">
        <v>3390200</v>
      </c>
      <c r="I37" s="34">
        <v>1508100</v>
      </c>
      <c r="J37" s="34">
        <v>1200800</v>
      </c>
      <c r="K37" s="34">
        <v>6099100</v>
      </c>
      <c r="L37" s="34">
        <v>346700</v>
      </c>
      <c r="M37" s="34">
        <v>0.10199999999999999</v>
      </c>
      <c r="N37" s="34">
        <v>152700</v>
      </c>
      <c r="O37" s="34">
        <v>0.10100000000000001</v>
      </c>
      <c r="P37" s="34">
        <v>89300</v>
      </c>
      <c r="Q37" s="34">
        <v>7.3999999999999996E-2</v>
      </c>
      <c r="R37" s="34">
        <v>588700</v>
      </c>
      <c r="S37" s="34">
        <v>9.7000000000000003E-2</v>
      </c>
      <c r="T37" s="34">
        <v>272000</v>
      </c>
      <c r="U37" s="34">
        <v>137000</v>
      </c>
      <c r="V37" s="34">
        <v>65000</v>
      </c>
      <c r="W37" s="34">
        <v>474000</v>
      </c>
      <c r="X37" s="34">
        <v>135.5</v>
      </c>
      <c r="Y37" s="34">
        <v>147.80000000000001</v>
      </c>
      <c r="Z37" s="34">
        <v>139.69999999999999</v>
      </c>
      <c r="AA37" s="34">
        <v>141</v>
      </c>
      <c r="AB37" s="34">
        <v>144.19999999999999</v>
      </c>
      <c r="AC37" s="34">
        <v>160.6</v>
      </c>
      <c r="AD37" s="34">
        <v>158.69999999999999</v>
      </c>
      <c r="AE37" s="34">
        <v>149.19999999999999</v>
      </c>
      <c r="AF37" s="34">
        <v>303752</v>
      </c>
      <c r="AG37" s="34">
        <v>2817.1</v>
      </c>
      <c r="AH37" s="34">
        <v>56.5</v>
      </c>
      <c r="AI37" s="34">
        <v>2760.6</v>
      </c>
      <c r="AJ37" s="46">
        <v>5512.4</v>
      </c>
    </row>
    <row r="38" spans="1:37">
      <c r="A38" s="33">
        <v>34059</v>
      </c>
      <c r="B38" s="34">
        <v>1993</v>
      </c>
      <c r="C38" s="34" t="s">
        <v>97</v>
      </c>
      <c r="X38" s="34">
        <v>137.80000000000001</v>
      </c>
      <c r="Y38" s="34">
        <v>149.5</v>
      </c>
      <c r="Z38" s="34">
        <v>145</v>
      </c>
      <c r="AA38" s="34">
        <v>143.5</v>
      </c>
      <c r="AB38" s="34">
        <v>151.30000000000001</v>
      </c>
      <c r="AC38" s="34">
        <v>168.1</v>
      </c>
      <c r="AD38" s="34">
        <v>157</v>
      </c>
      <c r="AE38" s="34">
        <v>154.6</v>
      </c>
      <c r="AF38" s="34">
        <v>281582</v>
      </c>
      <c r="AG38" s="34">
        <v>2834</v>
      </c>
      <c r="AH38" s="34">
        <v>60.9</v>
      </c>
      <c r="AI38" s="34">
        <v>2773.1</v>
      </c>
      <c r="AJ38" s="46">
        <v>6388.9</v>
      </c>
      <c r="AK38" s="34">
        <v>373406</v>
      </c>
    </row>
    <row r="39" spans="1:37">
      <c r="A39" s="33">
        <v>34150</v>
      </c>
      <c r="B39" s="34">
        <v>1993</v>
      </c>
      <c r="C39" s="34" t="s">
        <v>98</v>
      </c>
      <c r="X39" s="34">
        <v>142.6</v>
      </c>
      <c r="Y39" s="34">
        <v>155.69999999999999</v>
      </c>
      <c r="Z39" s="34">
        <v>145.69999999999999</v>
      </c>
      <c r="AA39" s="34">
        <v>147.6</v>
      </c>
      <c r="AB39" s="34">
        <v>154.69999999999999</v>
      </c>
      <c r="AC39" s="34">
        <v>173.9</v>
      </c>
      <c r="AD39" s="34">
        <v>165.9</v>
      </c>
      <c r="AE39" s="34">
        <v>159.6</v>
      </c>
      <c r="AF39" s="34">
        <v>294227</v>
      </c>
      <c r="AG39" s="34">
        <v>2832.1</v>
      </c>
      <c r="AH39" s="34">
        <v>56.9</v>
      </c>
      <c r="AI39" s="34">
        <v>2775.2</v>
      </c>
      <c r="AJ39" s="46">
        <v>7099.3</v>
      </c>
    </row>
    <row r="40" spans="1:37">
      <c r="A40" s="33">
        <v>34242</v>
      </c>
      <c r="B40" s="34">
        <v>1993</v>
      </c>
      <c r="C40" s="34" t="s">
        <v>99</v>
      </c>
      <c r="X40" s="34">
        <v>150.69999999999999</v>
      </c>
      <c r="Y40" s="34">
        <v>158.1</v>
      </c>
      <c r="Z40" s="34">
        <v>147</v>
      </c>
      <c r="AA40" s="34">
        <v>152.19999999999999</v>
      </c>
      <c r="AB40" s="34">
        <v>163.80000000000001</v>
      </c>
      <c r="AC40" s="34">
        <v>179</v>
      </c>
      <c r="AD40" s="34">
        <v>166.3</v>
      </c>
      <c r="AE40" s="34">
        <v>166.9</v>
      </c>
      <c r="AF40" s="34">
        <v>321708</v>
      </c>
      <c r="AG40" s="34">
        <v>2848.3</v>
      </c>
      <c r="AH40" s="34">
        <v>53.7</v>
      </c>
      <c r="AI40" s="34">
        <v>2794.6</v>
      </c>
      <c r="AJ40" s="46">
        <v>7676.2</v>
      </c>
    </row>
    <row r="41" spans="1:37">
      <c r="A41" s="33">
        <v>34334</v>
      </c>
      <c r="B41" s="34">
        <v>1993</v>
      </c>
      <c r="C41" s="34" t="s">
        <v>100</v>
      </c>
      <c r="D41" s="34">
        <v>190100</v>
      </c>
      <c r="E41" s="34">
        <v>151200</v>
      </c>
      <c r="F41" s="34">
        <v>71500</v>
      </c>
      <c r="G41" s="34">
        <v>412800</v>
      </c>
      <c r="H41" s="34">
        <v>3540300</v>
      </c>
      <c r="I41" s="34">
        <v>1648800</v>
      </c>
      <c r="J41" s="34">
        <v>1247000</v>
      </c>
      <c r="K41" s="34">
        <v>6436100</v>
      </c>
      <c r="L41" s="34">
        <v>169600</v>
      </c>
      <c r="M41" s="34">
        <v>4.8000000000000001E-2</v>
      </c>
      <c r="N41" s="34">
        <v>170000</v>
      </c>
      <c r="O41" s="34">
        <v>0.10299999999999999</v>
      </c>
      <c r="P41" s="34">
        <v>89300</v>
      </c>
      <c r="Q41" s="34">
        <v>7.1999999999999995E-2</v>
      </c>
      <c r="R41" s="34">
        <v>428900</v>
      </c>
      <c r="S41" s="34">
        <v>6.7000000000000004E-2</v>
      </c>
      <c r="T41" s="34">
        <v>366900</v>
      </c>
      <c r="U41" s="34">
        <v>109000</v>
      </c>
      <c r="V41" s="34">
        <v>61300</v>
      </c>
      <c r="W41" s="34">
        <v>537200</v>
      </c>
      <c r="X41" s="34">
        <v>154.1</v>
      </c>
      <c r="Y41" s="34">
        <v>162.9</v>
      </c>
      <c r="Z41" s="34">
        <v>152.30000000000001</v>
      </c>
      <c r="AA41" s="34">
        <v>156.4</v>
      </c>
      <c r="AB41" s="34">
        <v>176.3</v>
      </c>
      <c r="AC41" s="34">
        <v>183.9</v>
      </c>
      <c r="AD41" s="34">
        <v>171.7</v>
      </c>
      <c r="AE41" s="34">
        <v>177.1</v>
      </c>
      <c r="AF41" s="34">
        <v>323286</v>
      </c>
      <c r="AG41" s="34">
        <v>2911.2</v>
      </c>
      <c r="AH41" s="34">
        <v>53.7</v>
      </c>
      <c r="AI41" s="34">
        <v>2857.5</v>
      </c>
      <c r="AJ41" s="46">
        <v>11888.4</v>
      </c>
    </row>
    <row r="42" spans="1:37">
      <c r="A42" s="33">
        <v>34424</v>
      </c>
      <c r="B42" s="34">
        <v>1994</v>
      </c>
      <c r="C42" s="34" t="s">
        <v>97</v>
      </c>
      <c r="X42" s="34">
        <v>167.8</v>
      </c>
      <c r="Y42" s="34">
        <v>173.4</v>
      </c>
      <c r="Z42" s="34">
        <v>160.6</v>
      </c>
      <c r="AA42" s="34">
        <v>168</v>
      </c>
      <c r="AB42" s="34">
        <v>213.6</v>
      </c>
      <c r="AC42" s="34">
        <v>227.9</v>
      </c>
      <c r="AD42" s="34">
        <v>195.4</v>
      </c>
      <c r="AE42" s="34">
        <v>213</v>
      </c>
      <c r="AF42" s="34">
        <v>303837</v>
      </c>
      <c r="AG42" s="34">
        <v>2904.3</v>
      </c>
      <c r="AH42" s="34">
        <v>56.1</v>
      </c>
      <c r="AI42" s="34">
        <v>2848.2</v>
      </c>
      <c r="AJ42" s="46">
        <v>9029.9</v>
      </c>
      <c r="AK42" s="34">
        <v>429070</v>
      </c>
    </row>
    <row r="43" spans="1:37">
      <c r="A43" s="33">
        <v>34515</v>
      </c>
      <c r="B43" s="34">
        <v>1994</v>
      </c>
      <c r="C43" s="34" t="s">
        <v>98</v>
      </c>
      <c r="X43" s="34">
        <v>182.2</v>
      </c>
      <c r="Y43" s="34">
        <v>184.6</v>
      </c>
      <c r="Z43" s="34">
        <v>168.3</v>
      </c>
      <c r="AA43" s="34">
        <v>180.1</v>
      </c>
      <c r="AB43" s="34">
        <v>243</v>
      </c>
      <c r="AC43" s="34">
        <v>257.8</v>
      </c>
      <c r="AD43" s="34">
        <v>211.9</v>
      </c>
      <c r="AE43" s="34">
        <v>239.4</v>
      </c>
      <c r="AF43" s="34">
        <v>314144</v>
      </c>
      <c r="AG43" s="34">
        <v>2918</v>
      </c>
      <c r="AH43" s="34">
        <v>47.1</v>
      </c>
      <c r="AI43" s="34">
        <v>2870.9</v>
      </c>
      <c r="AJ43" s="46">
        <v>8758.4</v>
      </c>
    </row>
    <row r="44" spans="1:37">
      <c r="A44" s="33">
        <v>34607</v>
      </c>
      <c r="B44" s="34">
        <v>1994</v>
      </c>
      <c r="C44" s="34" t="s">
        <v>99</v>
      </c>
      <c r="X44" s="34">
        <v>191.3</v>
      </c>
      <c r="Y44" s="34">
        <v>193.2</v>
      </c>
      <c r="Z44" s="34">
        <v>171.6</v>
      </c>
      <c r="AA44" s="34">
        <v>187.5</v>
      </c>
      <c r="AB44" s="34">
        <v>240.1</v>
      </c>
      <c r="AC44" s="34">
        <v>261.89999999999998</v>
      </c>
      <c r="AD44" s="34">
        <v>206.4</v>
      </c>
      <c r="AE44" s="34">
        <v>236</v>
      </c>
      <c r="AF44" s="34">
        <v>336453</v>
      </c>
      <c r="AG44" s="34">
        <v>2921.2</v>
      </c>
      <c r="AH44" s="34">
        <v>66.099999999999994</v>
      </c>
      <c r="AI44" s="34">
        <v>2855.1</v>
      </c>
      <c r="AJ44" s="46">
        <v>9521.2000000000007</v>
      </c>
    </row>
    <row r="45" spans="1:37">
      <c r="A45" s="33">
        <v>34699</v>
      </c>
      <c r="B45" s="34">
        <v>1994</v>
      </c>
      <c r="C45" s="34" t="s">
        <v>100</v>
      </c>
      <c r="D45" s="34">
        <v>329800</v>
      </c>
      <c r="E45" s="34">
        <v>114000</v>
      </c>
      <c r="F45" s="34">
        <v>58000</v>
      </c>
      <c r="G45" s="34">
        <v>501800</v>
      </c>
      <c r="H45" s="34">
        <v>3871600</v>
      </c>
      <c r="I45" s="34">
        <v>1705100</v>
      </c>
      <c r="J45" s="34">
        <v>1284500</v>
      </c>
      <c r="K45" s="34">
        <v>6861200</v>
      </c>
      <c r="L45" s="34">
        <v>396800</v>
      </c>
      <c r="M45" s="34">
        <v>0.10199999999999999</v>
      </c>
      <c r="N45" s="34">
        <v>174200</v>
      </c>
      <c r="O45" s="34">
        <v>0.10199999999999999</v>
      </c>
      <c r="P45" s="34">
        <v>102300</v>
      </c>
      <c r="Q45" s="34">
        <v>0.08</v>
      </c>
      <c r="R45" s="34">
        <v>673300</v>
      </c>
      <c r="S45" s="34">
        <v>9.8000000000000004E-2</v>
      </c>
      <c r="T45" s="34">
        <v>103000</v>
      </c>
      <c r="U45" s="34">
        <v>91000</v>
      </c>
      <c r="V45" s="34">
        <v>33000</v>
      </c>
      <c r="W45" s="34">
        <v>227000</v>
      </c>
      <c r="X45" s="34">
        <v>196.4</v>
      </c>
      <c r="Y45" s="34">
        <v>195.5</v>
      </c>
      <c r="Z45" s="34">
        <v>177.1</v>
      </c>
      <c r="AA45" s="34">
        <v>191.7</v>
      </c>
      <c r="AB45" s="34">
        <v>234.3</v>
      </c>
      <c r="AC45" s="34">
        <v>267.8</v>
      </c>
      <c r="AD45" s="34">
        <v>202.7</v>
      </c>
      <c r="AE45" s="34">
        <v>232.7</v>
      </c>
      <c r="AF45" s="34">
        <v>340057</v>
      </c>
      <c r="AG45" s="34">
        <v>2972.4</v>
      </c>
      <c r="AH45" s="34">
        <v>55.5</v>
      </c>
      <c r="AI45" s="34">
        <v>2916.9</v>
      </c>
      <c r="AJ45" s="46">
        <v>8191</v>
      </c>
    </row>
    <row r="46" spans="1:37">
      <c r="A46" s="33">
        <v>34789</v>
      </c>
      <c r="B46" s="34">
        <v>1995</v>
      </c>
      <c r="C46" s="34" t="s">
        <v>97</v>
      </c>
      <c r="X46" s="34">
        <v>195.1</v>
      </c>
      <c r="Y46" s="34">
        <v>193.3</v>
      </c>
      <c r="Z46" s="34">
        <v>175.9</v>
      </c>
      <c r="AA46" s="34">
        <v>190.2</v>
      </c>
      <c r="AB46" s="34">
        <v>218.6</v>
      </c>
      <c r="AC46" s="34">
        <v>216.1</v>
      </c>
      <c r="AD46" s="34">
        <v>198.4</v>
      </c>
      <c r="AE46" s="34">
        <v>212.8</v>
      </c>
      <c r="AF46" s="34">
        <v>315624</v>
      </c>
      <c r="AG46" s="34">
        <v>2929.1</v>
      </c>
      <c r="AH46" s="34">
        <v>77.3</v>
      </c>
      <c r="AI46" s="34">
        <v>2851.8</v>
      </c>
      <c r="AJ46" s="46">
        <v>8587.7000000000007</v>
      </c>
      <c r="AK46" s="34">
        <v>457994</v>
      </c>
    </row>
    <row r="47" spans="1:37">
      <c r="A47" s="33">
        <v>34880</v>
      </c>
      <c r="B47" s="34">
        <v>1995</v>
      </c>
      <c r="C47" s="34" t="s">
        <v>98</v>
      </c>
      <c r="X47" s="34">
        <v>184.2</v>
      </c>
      <c r="Y47" s="34">
        <v>185.5</v>
      </c>
      <c r="Z47" s="34">
        <v>172.7</v>
      </c>
      <c r="AA47" s="34">
        <v>182</v>
      </c>
      <c r="AB47" s="34">
        <v>202.6</v>
      </c>
      <c r="AC47" s="34">
        <v>225.7</v>
      </c>
      <c r="AD47" s="34">
        <v>186.1</v>
      </c>
      <c r="AE47" s="34">
        <v>202.2</v>
      </c>
      <c r="AF47" s="34">
        <v>323350</v>
      </c>
      <c r="AG47" s="34">
        <v>3009.1</v>
      </c>
      <c r="AH47" s="34">
        <v>88.6</v>
      </c>
      <c r="AI47" s="34">
        <v>2920.5</v>
      </c>
      <c r="AJ47" s="46">
        <v>9206.5</v>
      </c>
    </row>
    <row r="48" spans="1:37">
      <c r="A48" s="33">
        <v>34972</v>
      </c>
      <c r="B48" s="34">
        <v>1995</v>
      </c>
      <c r="C48" s="34" t="s">
        <v>99</v>
      </c>
      <c r="X48" s="34">
        <v>179.7</v>
      </c>
      <c r="Y48" s="34">
        <v>178.7</v>
      </c>
      <c r="Z48" s="34">
        <v>166.8</v>
      </c>
      <c r="AA48" s="34">
        <v>176.6</v>
      </c>
      <c r="AB48" s="34">
        <v>184</v>
      </c>
      <c r="AC48" s="34">
        <v>196.4</v>
      </c>
      <c r="AD48" s="34">
        <v>172.9</v>
      </c>
      <c r="AE48" s="34">
        <v>183.6</v>
      </c>
      <c r="AF48" s="34">
        <v>340721</v>
      </c>
      <c r="AG48" s="34">
        <v>3018.4</v>
      </c>
      <c r="AH48" s="34">
        <v>111</v>
      </c>
      <c r="AI48" s="34">
        <v>2907.4</v>
      </c>
      <c r="AJ48" s="46">
        <v>9646.2999999999993</v>
      </c>
    </row>
    <row r="49" spans="1:37">
      <c r="A49" s="33">
        <v>35064</v>
      </c>
      <c r="B49" s="34">
        <v>1995</v>
      </c>
      <c r="C49" s="34" t="s">
        <v>100</v>
      </c>
      <c r="D49" s="34">
        <v>221800</v>
      </c>
      <c r="E49" s="34">
        <v>81800</v>
      </c>
      <c r="F49" s="34">
        <v>50900</v>
      </c>
      <c r="G49" s="34">
        <v>354500</v>
      </c>
      <c r="H49" s="34">
        <v>4118300</v>
      </c>
      <c r="I49" s="34">
        <v>1757600</v>
      </c>
      <c r="J49" s="34">
        <v>1312700</v>
      </c>
      <c r="K49" s="34">
        <v>7188600</v>
      </c>
      <c r="L49" s="34">
        <v>327200</v>
      </c>
      <c r="M49" s="34">
        <v>7.9000000000000001E-2</v>
      </c>
      <c r="N49" s="34">
        <v>197100</v>
      </c>
      <c r="O49" s="34">
        <v>0.112</v>
      </c>
      <c r="P49" s="34">
        <v>152500</v>
      </c>
      <c r="Q49" s="34">
        <v>0.11600000000000001</v>
      </c>
      <c r="R49" s="34">
        <v>676800</v>
      </c>
      <c r="S49" s="34">
        <v>9.4E-2</v>
      </c>
      <c r="T49" s="34">
        <v>291400</v>
      </c>
      <c r="U49" s="34">
        <v>55300</v>
      </c>
      <c r="V49" s="34">
        <v>-8300</v>
      </c>
      <c r="W49" s="34">
        <v>338400</v>
      </c>
      <c r="X49" s="34">
        <v>167</v>
      </c>
      <c r="Y49" s="34">
        <v>168.3</v>
      </c>
      <c r="Z49" s="34">
        <v>158.5</v>
      </c>
      <c r="AA49" s="34">
        <v>165.6</v>
      </c>
      <c r="AB49" s="34">
        <v>180.8</v>
      </c>
      <c r="AC49" s="34">
        <v>190.7</v>
      </c>
      <c r="AD49" s="34">
        <v>170.2</v>
      </c>
      <c r="AE49" s="34">
        <v>179.9</v>
      </c>
      <c r="AF49" s="34">
        <v>345525</v>
      </c>
      <c r="AG49" s="34">
        <v>3046.2</v>
      </c>
      <c r="AH49" s="34">
        <v>105.6</v>
      </c>
      <c r="AI49" s="34">
        <v>2940.6</v>
      </c>
      <c r="AJ49" s="46">
        <v>10073.4</v>
      </c>
    </row>
    <row r="50" spans="1:37">
      <c r="A50" s="33">
        <v>35155</v>
      </c>
      <c r="B50" s="34">
        <v>1996</v>
      </c>
      <c r="C50" s="34" t="s">
        <v>97</v>
      </c>
      <c r="X50" s="34">
        <v>155.1</v>
      </c>
      <c r="Y50" s="34">
        <v>160.6</v>
      </c>
      <c r="Z50" s="34">
        <v>152.5</v>
      </c>
      <c r="AA50" s="34">
        <v>156.30000000000001</v>
      </c>
      <c r="AB50" s="34">
        <v>192.6</v>
      </c>
      <c r="AC50" s="34">
        <v>198.1</v>
      </c>
      <c r="AD50" s="34">
        <v>170.2</v>
      </c>
      <c r="AE50" s="34">
        <v>188.2</v>
      </c>
      <c r="AF50" s="34">
        <v>323436</v>
      </c>
      <c r="AG50" s="34">
        <v>3065.3</v>
      </c>
      <c r="AH50" s="34">
        <v>91.8</v>
      </c>
      <c r="AI50" s="34">
        <v>2973.5</v>
      </c>
      <c r="AJ50" s="46">
        <v>10957.2</v>
      </c>
      <c r="AK50" s="34">
        <v>474451</v>
      </c>
    </row>
    <row r="51" spans="1:37">
      <c r="A51" s="33">
        <v>35246</v>
      </c>
      <c r="B51" s="34">
        <v>1996</v>
      </c>
      <c r="C51" s="34" t="s">
        <v>98</v>
      </c>
      <c r="X51" s="34">
        <v>151</v>
      </c>
      <c r="Y51" s="34">
        <v>152.80000000000001</v>
      </c>
      <c r="Z51" s="34">
        <v>147.1</v>
      </c>
      <c r="AA51" s="34">
        <v>150.80000000000001</v>
      </c>
      <c r="AB51" s="34">
        <v>189.6</v>
      </c>
      <c r="AC51" s="34">
        <v>201</v>
      </c>
      <c r="AD51" s="34">
        <v>176.5</v>
      </c>
      <c r="AE51" s="34">
        <v>188.7</v>
      </c>
      <c r="AF51" s="34">
        <v>335139</v>
      </c>
      <c r="AG51" s="34">
        <v>3191.8</v>
      </c>
      <c r="AH51" s="34">
        <v>92.8</v>
      </c>
      <c r="AI51" s="34">
        <v>3099</v>
      </c>
      <c r="AJ51" s="46">
        <v>11020.9</v>
      </c>
    </row>
    <row r="52" spans="1:37">
      <c r="A52" s="33">
        <v>35338</v>
      </c>
      <c r="B52" s="34">
        <v>1996</v>
      </c>
      <c r="C52" s="34" t="s">
        <v>99</v>
      </c>
      <c r="X52" s="34">
        <v>150.4</v>
      </c>
      <c r="Y52" s="34">
        <v>152.30000000000001</v>
      </c>
      <c r="Z52" s="34">
        <v>147.30000000000001</v>
      </c>
      <c r="AA52" s="34">
        <v>150.4</v>
      </c>
      <c r="AB52" s="34">
        <v>182.7</v>
      </c>
      <c r="AC52" s="34">
        <v>186.6</v>
      </c>
      <c r="AD52" s="34">
        <v>166.8</v>
      </c>
      <c r="AE52" s="34">
        <v>179.9</v>
      </c>
      <c r="AF52" s="34">
        <v>356968</v>
      </c>
      <c r="AG52" s="34">
        <v>3179.4</v>
      </c>
      <c r="AH52" s="34">
        <v>82.9</v>
      </c>
      <c r="AI52" s="34">
        <v>3096.5</v>
      </c>
      <c r="AJ52" s="46">
        <v>11902.4</v>
      </c>
    </row>
    <row r="53" spans="1:37">
      <c r="A53" s="33">
        <v>35430</v>
      </c>
      <c r="B53" s="34">
        <v>1996</v>
      </c>
      <c r="C53" s="34" t="s">
        <v>100</v>
      </c>
      <c r="D53" s="34">
        <v>130500</v>
      </c>
      <c r="E53" s="34">
        <v>89800</v>
      </c>
      <c r="F53" s="34">
        <v>48400</v>
      </c>
      <c r="G53" s="34">
        <v>268700</v>
      </c>
      <c r="H53" s="34">
        <v>4274900</v>
      </c>
      <c r="I53" s="34">
        <v>1795000</v>
      </c>
      <c r="J53" s="34">
        <v>1317700</v>
      </c>
      <c r="K53" s="34">
        <v>7387600</v>
      </c>
      <c r="L53" s="34">
        <v>353500</v>
      </c>
      <c r="M53" s="34">
        <v>8.3000000000000004E-2</v>
      </c>
      <c r="N53" s="34">
        <v>262800</v>
      </c>
      <c r="O53" s="34">
        <v>0.14599999999999999</v>
      </c>
      <c r="P53" s="34">
        <v>207700</v>
      </c>
      <c r="Q53" s="34">
        <v>0.158</v>
      </c>
      <c r="R53" s="34">
        <v>824000</v>
      </c>
      <c r="S53" s="34">
        <v>0.112</v>
      </c>
      <c r="T53" s="34">
        <v>124400</v>
      </c>
      <c r="U53" s="34">
        <v>34800</v>
      </c>
      <c r="V53" s="34">
        <v>-2800</v>
      </c>
      <c r="W53" s="34">
        <v>156400</v>
      </c>
      <c r="X53" s="34">
        <v>150.69999999999999</v>
      </c>
      <c r="Y53" s="34">
        <v>155.1</v>
      </c>
      <c r="Z53" s="34">
        <v>148.30000000000001</v>
      </c>
      <c r="AA53" s="34">
        <v>151.5</v>
      </c>
      <c r="AB53" s="34">
        <v>202.5</v>
      </c>
      <c r="AC53" s="34">
        <v>194.1</v>
      </c>
      <c r="AD53" s="34">
        <v>173.2</v>
      </c>
      <c r="AE53" s="34">
        <v>196.7</v>
      </c>
      <c r="AF53" s="34">
        <v>366112</v>
      </c>
      <c r="AG53" s="34">
        <v>3206.5</v>
      </c>
      <c r="AH53" s="34">
        <v>82.3</v>
      </c>
      <c r="AI53" s="34">
        <v>3124.2</v>
      </c>
      <c r="AJ53" s="46">
        <v>13451.5</v>
      </c>
    </row>
    <row r="54" spans="1:37">
      <c r="A54" s="33">
        <v>35520</v>
      </c>
      <c r="B54" s="34">
        <v>1997</v>
      </c>
      <c r="C54" s="34" t="s">
        <v>97</v>
      </c>
      <c r="X54" s="34">
        <v>153.1</v>
      </c>
      <c r="Y54" s="34">
        <v>157.30000000000001</v>
      </c>
      <c r="Z54" s="34">
        <v>148.19999999999999</v>
      </c>
      <c r="AA54" s="34">
        <v>153.4</v>
      </c>
      <c r="AB54" s="34">
        <v>229</v>
      </c>
      <c r="AC54" s="34">
        <v>219.1</v>
      </c>
      <c r="AD54" s="34">
        <v>185.5</v>
      </c>
      <c r="AE54" s="34">
        <v>221.7</v>
      </c>
      <c r="AF54" s="34">
        <v>342372</v>
      </c>
      <c r="AG54" s="34">
        <v>3216.1</v>
      </c>
      <c r="AH54" s="34">
        <v>71.5</v>
      </c>
      <c r="AI54" s="34">
        <v>3144.6</v>
      </c>
      <c r="AJ54" s="46">
        <v>12534.3</v>
      </c>
      <c r="AK54" s="34">
        <v>486997</v>
      </c>
    </row>
    <row r="55" spans="1:37">
      <c r="A55" s="33">
        <v>35611</v>
      </c>
      <c r="B55" s="34">
        <v>1997</v>
      </c>
      <c r="C55" s="34" t="s">
        <v>98</v>
      </c>
      <c r="X55" s="34">
        <v>156.30000000000001</v>
      </c>
      <c r="Y55" s="34">
        <v>161.4</v>
      </c>
      <c r="Z55" s="34">
        <v>152.4</v>
      </c>
      <c r="AA55" s="34">
        <v>157</v>
      </c>
      <c r="AB55" s="34">
        <v>231.9</v>
      </c>
      <c r="AC55" s="34">
        <v>223.8</v>
      </c>
      <c r="AD55" s="34">
        <v>193.2</v>
      </c>
      <c r="AE55" s="34">
        <v>225</v>
      </c>
      <c r="AF55" s="34">
        <v>360198</v>
      </c>
      <c r="AG55" s="34">
        <v>3213.1</v>
      </c>
      <c r="AH55" s="34">
        <v>68.2</v>
      </c>
      <c r="AI55" s="34">
        <v>3144.9</v>
      </c>
      <c r="AJ55" s="46">
        <v>15196.8</v>
      </c>
    </row>
    <row r="56" spans="1:37">
      <c r="A56" s="33">
        <v>35703</v>
      </c>
      <c r="B56" s="34">
        <v>1997</v>
      </c>
      <c r="C56" s="34" t="s">
        <v>99</v>
      </c>
      <c r="X56" s="34">
        <v>158.80000000000001</v>
      </c>
      <c r="Y56" s="34">
        <v>160.1</v>
      </c>
      <c r="Z56" s="34">
        <v>151.4</v>
      </c>
      <c r="AA56" s="34">
        <v>158</v>
      </c>
      <c r="AB56" s="34">
        <v>213.7</v>
      </c>
      <c r="AC56" s="34">
        <v>209.8</v>
      </c>
      <c r="AD56" s="34">
        <v>191</v>
      </c>
      <c r="AE56" s="34">
        <v>209.5</v>
      </c>
      <c r="AF56" s="34">
        <v>379362</v>
      </c>
      <c r="AG56" s="34">
        <v>3213.3</v>
      </c>
      <c r="AH56" s="34">
        <v>69.599999999999994</v>
      </c>
      <c r="AI56" s="34">
        <v>3143.7</v>
      </c>
      <c r="AJ56" s="46">
        <v>15049.3</v>
      </c>
    </row>
    <row r="57" spans="1:37">
      <c r="A57" s="33">
        <v>35795</v>
      </c>
      <c r="B57" s="34">
        <v>1997</v>
      </c>
      <c r="C57" s="34" t="s">
        <v>100</v>
      </c>
      <c r="D57" s="34">
        <v>337800</v>
      </c>
      <c r="E57" s="34">
        <v>48400</v>
      </c>
      <c r="F57" s="34">
        <v>69900</v>
      </c>
      <c r="G57" s="34">
        <v>456100</v>
      </c>
      <c r="H57" s="34">
        <v>4621600</v>
      </c>
      <c r="I57" s="34">
        <v>1863800</v>
      </c>
      <c r="J57" s="34">
        <v>1396700</v>
      </c>
      <c r="K57" s="34">
        <v>7882100</v>
      </c>
      <c r="L57" s="34">
        <v>408200</v>
      </c>
      <c r="M57" s="34">
        <v>8.7999999999999995E-2</v>
      </c>
      <c r="N57" s="34">
        <v>245000</v>
      </c>
      <c r="O57" s="34">
        <v>0.13100000000000001</v>
      </c>
      <c r="P57" s="34">
        <v>251900</v>
      </c>
      <c r="Q57" s="34">
        <v>0.18</v>
      </c>
      <c r="R57" s="34">
        <v>905100</v>
      </c>
      <c r="S57" s="34">
        <v>0.115</v>
      </c>
      <c r="T57" s="34">
        <v>262900</v>
      </c>
      <c r="U57" s="34">
        <v>43000</v>
      </c>
      <c r="V57" s="34">
        <v>7900</v>
      </c>
      <c r="W57" s="34">
        <v>313800</v>
      </c>
      <c r="X57" s="34">
        <v>160.4</v>
      </c>
      <c r="Y57" s="34">
        <v>160.4</v>
      </c>
      <c r="Z57" s="34">
        <v>150.5</v>
      </c>
      <c r="AA57" s="34">
        <v>159</v>
      </c>
      <c r="AB57" s="34">
        <v>197</v>
      </c>
      <c r="AC57" s="34">
        <v>199.2</v>
      </c>
      <c r="AD57" s="34">
        <v>187.8</v>
      </c>
      <c r="AE57" s="34">
        <v>196</v>
      </c>
      <c r="AF57" s="34">
        <v>370184</v>
      </c>
      <c r="AG57" s="34">
        <v>3296.9</v>
      </c>
      <c r="AH57" s="34">
        <v>75.599999999999994</v>
      </c>
      <c r="AI57" s="34">
        <v>3221.3</v>
      </c>
      <c r="AJ57" s="46">
        <v>10722.8</v>
      </c>
    </row>
    <row r="58" spans="1:37">
      <c r="A58" s="33">
        <v>35885</v>
      </c>
      <c r="B58" s="34">
        <v>1998</v>
      </c>
      <c r="C58" s="34" t="s">
        <v>97</v>
      </c>
      <c r="X58" s="34">
        <v>156.4</v>
      </c>
      <c r="Y58" s="34">
        <v>155.9</v>
      </c>
      <c r="Z58" s="34">
        <v>142</v>
      </c>
      <c r="AA58" s="34">
        <v>154</v>
      </c>
      <c r="AB58" s="34">
        <v>169.2</v>
      </c>
      <c r="AC58" s="34">
        <v>160.69999999999999</v>
      </c>
      <c r="AD58" s="34">
        <v>157.9</v>
      </c>
      <c r="AE58" s="34">
        <v>164.9</v>
      </c>
      <c r="AF58" s="34">
        <v>333226</v>
      </c>
      <c r="AG58" s="34">
        <v>3246.8</v>
      </c>
      <c r="AH58" s="34">
        <v>105.6</v>
      </c>
      <c r="AI58" s="34">
        <v>3141.2</v>
      </c>
      <c r="AJ58" s="46">
        <v>11518.7</v>
      </c>
      <c r="AK58" s="34">
        <v>469176</v>
      </c>
    </row>
    <row r="59" spans="1:37">
      <c r="A59" s="33">
        <v>35976</v>
      </c>
      <c r="B59" s="34">
        <v>1998</v>
      </c>
      <c r="C59" s="34" t="s">
        <v>98</v>
      </c>
      <c r="X59" s="34">
        <v>146.5</v>
      </c>
      <c r="Y59" s="34">
        <v>144.1</v>
      </c>
      <c r="Z59" s="34">
        <v>132.9</v>
      </c>
      <c r="AA59" s="34">
        <v>143.80000000000001</v>
      </c>
      <c r="AB59" s="34">
        <v>153.5</v>
      </c>
      <c r="AC59" s="34">
        <v>144.5</v>
      </c>
      <c r="AD59" s="34">
        <v>149.69999999999999</v>
      </c>
      <c r="AE59" s="34">
        <v>150.80000000000001</v>
      </c>
      <c r="AF59" s="34">
        <v>338647</v>
      </c>
      <c r="AG59" s="34">
        <v>3257.7</v>
      </c>
      <c r="AH59" s="34">
        <v>140.30000000000001</v>
      </c>
      <c r="AI59" s="34">
        <v>3117.4</v>
      </c>
      <c r="AJ59" s="46">
        <v>8543.1</v>
      </c>
    </row>
    <row r="60" spans="1:37">
      <c r="A60" s="33">
        <v>36068</v>
      </c>
      <c r="B60" s="34">
        <v>1998</v>
      </c>
      <c r="C60" s="34" t="s">
        <v>99</v>
      </c>
      <c r="X60" s="34">
        <v>131.4</v>
      </c>
      <c r="Y60" s="34">
        <v>128.5</v>
      </c>
      <c r="Z60" s="34">
        <v>121.1</v>
      </c>
      <c r="AA60" s="34">
        <v>129</v>
      </c>
      <c r="AB60" s="34">
        <v>108.6</v>
      </c>
      <c r="AC60" s="34">
        <v>121.9</v>
      </c>
      <c r="AD60" s="34">
        <v>119.1</v>
      </c>
      <c r="AE60" s="34">
        <v>113.9</v>
      </c>
      <c r="AF60" s="34">
        <v>347992</v>
      </c>
      <c r="AG60" s="34">
        <v>3290.2</v>
      </c>
      <c r="AH60" s="34">
        <v>175.7</v>
      </c>
      <c r="AI60" s="34">
        <v>3114.5</v>
      </c>
      <c r="AJ60" s="46">
        <v>7883.46</v>
      </c>
    </row>
    <row r="61" spans="1:37">
      <c r="A61" s="33">
        <v>36160</v>
      </c>
      <c r="B61" s="34">
        <v>1998</v>
      </c>
      <c r="C61" s="34" t="s">
        <v>100</v>
      </c>
      <c r="D61" s="34">
        <v>635100</v>
      </c>
      <c r="E61" s="34">
        <v>62700</v>
      </c>
      <c r="F61" s="34">
        <v>38900</v>
      </c>
      <c r="G61" s="34">
        <v>736700</v>
      </c>
      <c r="H61" s="34">
        <v>5281000</v>
      </c>
      <c r="I61" s="34">
        <v>1926700</v>
      </c>
      <c r="J61" s="34">
        <v>1426400</v>
      </c>
      <c r="K61" s="34">
        <v>8634100</v>
      </c>
      <c r="L61" s="34">
        <v>807800</v>
      </c>
      <c r="M61" s="34">
        <v>0.153</v>
      </c>
      <c r="N61" s="34">
        <v>298300</v>
      </c>
      <c r="O61" s="34">
        <v>0.155</v>
      </c>
      <c r="P61" s="34">
        <v>267100</v>
      </c>
      <c r="Q61" s="34">
        <v>0.187</v>
      </c>
      <c r="R61" s="34">
        <v>1373200</v>
      </c>
      <c r="S61" s="34">
        <v>0.159</v>
      </c>
      <c r="T61" s="34">
        <v>232100</v>
      </c>
      <c r="U61" s="34">
        <v>7400</v>
      </c>
      <c r="V61" s="34">
        <v>14600</v>
      </c>
      <c r="W61" s="34">
        <v>254100</v>
      </c>
      <c r="X61" s="34">
        <v>118.9</v>
      </c>
      <c r="Y61" s="34">
        <v>115</v>
      </c>
      <c r="Z61" s="34">
        <v>113</v>
      </c>
      <c r="AA61" s="34">
        <v>116.9</v>
      </c>
      <c r="AB61" s="34">
        <v>103.8</v>
      </c>
      <c r="AC61" s="34">
        <v>114.9</v>
      </c>
      <c r="AD61" s="34">
        <v>113.3</v>
      </c>
      <c r="AE61" s="34">
        <v>108.3</v>
      </c>
      <c r="AF61" s="34">
        <v>346828</v>
      </c>
      <c r="AG61" s="34">
        <v>3309.6</v>
      </c>
      <c r="AH61" s="34">
        <v>194.6</v>
      </c>
      <c r="AI61" s="34">
        <v>3115</v>
      </c>
      <c r="AJ61" s="46">
        <v>10048.58</v>
      </c>
    </row>
    <row r="62" spans="1:37">
      <c r="A62" s="33">
        <v>36250</v>
      </c>
      <c r="B62" s="34">
        <v>1999</v>
      </c>
      <c r="C62" s="34" t="s">
        <v>97</v>
      </c>
      <c r="X62" s="34">
        <v>108.2</v>
      </c>
      <c r="Y62" s="34">
        <v>105.1</v>
      </c>
      <c r="Z62" s="34">
        <v>105.8</v>
      </c>
      <c r="AA62" s="34">
        <v>107</v>
      </c>
      <c r="AB62" s="34">
        <v>98.4</v>
      </c>
      <c r="AC62" s="34">
        <v>103</v>
      </c>
      <c r="AD62" s="34">
        <v>108.6</v>
      </c>
      <c r="AE62" s="34">
        <v>101.5</v>
      </c>
      <c r="AF62" s="34">
        <v>323079</v>
      </c>
      <c r="AG62" s="34">
        <v>3296.9</v>
      </c>
      <c r="AH62" s="34">
        <v>204.2</v>
      </c>
      <c r="AI62" s="34">
        <v>3092.7</v>
      </c>
      <c r="AJ62" s="46">
        <v>10942.2</v>
      </c>
      <c r="AK62" s="34">
        <v>474761</v>
      </c>
    </row>
    <row r="63" spans="1:37">
      <c r="A63" s="33">
        <v>36341</v>
      </c>
      <c r="B63" s="34">
        <v>1999</v>
      </c>
      <c r="C63" s="34" t="s">
        <v>98</v>
      </c>
      <c r="X63" s="34">
        <v>99.1</v>
      </c>
      <c r="Y63" s="34">
        <v>99.7</v>
      </c>
      <c r="Z63" s="34">
        <v>100.2</v>
      </c>
      <c r="AA63" s="34">
        <v>99.4</v>
      </c>
      <c r="AB63" s="34">
        <v>100.2</v>
      </c>
      <c r="AC63" s="34">
        <v>98.7</v>
      </c>
      <c r="AD63" s="34">
        <v>107.6</v>
      </c>
      <c r="AE63" s="34">
        <v>101.6</v>
      </c>
      <c r="AF63" s="34">
        <v>340160</v>
      </c>
      <c r="AG63" s="34">
        <v>3325.8</v>
      </c>
      <c r="AH63" s="34">
        <v>202.5</v>
      </c>
      <c r="AI63" s="34">
        <v>3123.3</v>
      </c>
      <c r="AJ63" s="46">
        <v>13532.14</v>
      </c>
    </row>
    <row r="64" spans="1:37">
      <c r="A64" s="33">
        <v>36433</v>
      </c>
      <c r="B64" s="34">
        <v>1999</v>
      </c>
      <c r="C64" s="34" t="s">
        <v>99</v>
      </c>
      <c r="X64" s="34">
        <v>96.4</v>
      </c>
      <c r="Y64" s="34">
        <v>97.3</v>
      </c>
      <c r="Z64" s="34">
        <v>96.8</v>
      </c>
      <c r="AA64" s="34">
        <v>96.7</v>
      </c>
      <c r="AB64" s="34">
        <v>102</v>
      </c>
      <c r="AC64" s="34">
        <v>99.1</v>
      </c>
      <c r="AD64" s="34">
        <v>94.1</v>
      </c>
      <c r="AE64" s="34">
        <v>99.8</v>
      </c>
      <c r="AF64" s="34">
        <v>361917</v>
      </c>
      <c r="AG64" s="34">
        <v>3315.8</v>
      </c>
      <c r="AH64" s="34">
        <v>214.4</v>
      </c>
      <c r="AI64" s="34">
        <v>3101.4</v>
      </c>
      <c r="AJ64" s="46">
        <v>12733.24</v>
      </c>
    </row>
    <row r="65" spans="1:37">
      <c r="A65" s="33">
        <v>36525</v>
      </c>
      <c r="B65" s="34">
        <v>1999</v>
      </c>
      <c r="C65" s="34" t="s">
        <v>100</v>
      </c>
      <c r="D65" s="34">
        <v>343300</v>
      </c>
      <c r="E65" s="34">
        <v>42800</v>
      </c>
      <c r="F65" s="34">
        <v>40900</v>
      </c>
      <c r="G65" s="34">
        <v>427000</v>
      </c>
      <c r="H65" s="34">
        <v>5194000</v>
      </c>
      <c r="I65" s="34">
        <v>2199500</v>
      </c>
      <c r="J65" s="34">
        <v>1594700</v>
      </c>
      <c r="K65" s="34">
        <v>8988200</v>
      </c>
      <c r="L65" s="34">
        <v>668800</v>
      </c>
      <c r="M65" s="34">
        <v>0.129</v>
      </c>
      <c r="N65" s="34">
        <v>329100</v>
      </c>
      <c r="O65" s="34">
        <v>0.15</v>
      </c>
      <c r="P65" s="34">
        <v>259300</v>
      </c>
      <c r="Q65" s="34">
        <v>0.16300000000000001</v>
      </c>
      <c r="R65" s="34">
        <v>1257200</v>
      </c>
      <c r="S65" s="34">
        <v>0.14000000000000001</v>
      </c>
      <c r="T65" s="34">
        <v>434300</v>
      </c>
      <c r="U65" s="34">
        <v>-2000</v>
      </c>
      <c r="V65" s="34">
        <v>68900</v>
      </c>
      <c r="W65" s="34">
        <v>501200</v>
      </c>
      <c r="X65" s="34">
        <v>96.3</v>
      </c>
      <c r="Y65" s="34">
        <v>97.9</v>
      </c>
      <c r="Z65" s="34">
        <v>97.2</v>
      </c>
      <c r="AA65" s="34">
        <v>96.9</v>
      </c>
      <c r="AB65" s="34">
        <v>99.3</v>
      </c>
      <c r="AC65" s="34">
        <v>99.2</v>
      </c>
      <c r="AD65" s="34">
        <v>89.6</v>
      </c>
      <c r="AE65" s="34">
        <v>97.2</v>
      </c>
      <c r="AF65" s="34">
        <v>375796</v>
      </c>
      <c r="AG65" s="34">
        <v>3339.8</v>
      </c>
      <c r="AH65" s="34">
        <v>208.7</v>
      </c>
      <c r="AI65" s="34">
        <v>3131.1</v>
      </c>
      <c r="AJ65" s="46">
        <v>16962.099999999999</v>
      </c>
    </row>
    <row r="66" spans="1:37">
      <c r="A66" s="33">
        <v>36616</v>
      </c>
      <c r="B66" s="34">
        <v>2000</v>
      </c>
      <c r="C66" s="34" t="s">
        <v>97</v>
      </c>
      <c r="X66" s="34">
        <v>96.9</v>
      </c>
      <c r="Y66" s="34">
        <v>92.3</v>
      </c>
      <c r="Z66" s="34">
        <v>94.1</v>
      </c>
      <c r="AA66" s="34">
        <v>95.3</v>
      </c>
      <c r="AB66" s="34">
        <v>97.8</v>
      </c>
      <c r="AC66" s="34">
        <v>98.9</v>
      </c>
      <c r="AD66" s="34">
        <v>87.9</v>
      </c>
      <c r="AE66" s="34">
        <v>95.9</v>
      </c>
      <c r="AF66" s="34">
        <v>357580</v>
      </c>
      <c r="AG66" s="34">
        <v>3337.1</v>
      </c>
      <c r="AH66" s="34">
        <v>182.6</v>
      </c>
      <c r="AI66" s="34">
        <v>3154.5</v>
      </c>
      <c r="AJ66" s="46">
        <v>17406.54</v>
      </c>
      <c r="AK66" s="34">
        <v>499031</v>
      </c>
    </row>
    <row r="67" spans="1:37">
      <c r="A67" s="33">
        <v>36707</v>
      </c>
      <c r="B67" s="34">
        <v>2000</v>
      </c>
      <c r="C67" s="34" t="s">
        <v>98</v>
      </c>
      <c r="X67" s="34">
        <v>100.5</v>
      </c>
      <c r="Y67" s="34">
        <v>93.8</v>
      </c>
      <c r="Z67" s="34">
        <v>95.8</v>
      </c>
      <c r="AA67" s="34">
        <v>98.1</v>
      </c>
      <c r="AB67" s="34">
        <v>94.5</v>
      </c>
      <c r="AC67" s="34">
        <v>91.6</v>
      </c>
      <c r="AD67" s="34">
        <v>85.2</v>
      </c>
      <c r="AE67" s="34">
        <v>91.9</v>
      </c>
      <c r="AF67" s="34">
        <v>365382</v>
      </c>
      <c r="AG67" s="34">
        <v>3365.9</v>
      </c>
      <c r="AH67" s="34">
        <v>168.1</v>
      </c>
      <c r="AI67" s="34">
        <v>3197.8</v>
      </c>
      <c r="AJ67" s="46">
        <v>16155.78</v>
      </c>
    </row>
    <row r="68" spans="1:37">
      <c r="A68" s="33">
        <v>36799</v>
      </c>
      <c r="B68" s="34">
        <v>2000</v>
      </c>
      <c r="C68" s="34" t="s">
        <v>99</v>
      </c>
      <c r="X68" s="34">
        <v>101.6</v>
      </c>
      <c r="Y68" s="34">
        <v>94.9</v>
      </c>
      <c r="Z68" s="34">
        <v>94.6</v>
      </c>
      <c r="AA68" s="34">
        <v>98.8</v>
      </c>
      <c r="AB68" s="34">
        <v>88</v>
      </c>
      <c r="AC68" s="34">
        <v>86.1</v>
      </c>
      <c r="AD68" s="34">
        <v>79.400000000000006</v>
      </c>
      <c r="AE68" s="34">
        <v>85.8</v>
      </c>
      <c r="AF68" s="34">
        <v>388058</v>
      </c>
      <c r="AG68" s="34">
        <v>3391.6</v>
      </c>
      <c r="AH68" s="34">
        <v>167.2</v>
      </c>
      <c r="AI68" s="34">
        <v>3224.4</v>
      </c>
      <c r="AJ68" s="46">
        <v>15648.98</v>
      </c>
    </row>
    <row r="69" spans="1:37">
      <c r="A69" s="33">
        <v>36891</v>
      </c>
      <c r="B69" s="34">
        <v>2000</v>
      </c>
      <c r="C69" s="34" t="s">
        <v>100</v>
      </c>
      <c r="D69" s="34">
        <v>63400</v>
      </c>
      <c r="E69" s="34">
        <v>14800</v>
      </c>
      <c r="F69" s="34">
        <v>17400</v>
      </c>
      <c r="G69" s="34">
        <v>95600</v>
      </c>
      <c r="H69" s="34">
        <v>5138000</v>
      </c>
      <c r="I69" s="34">
        <v>2315300</v>
      </c>
      <c r="J69" s="34">
        <v>1622100</v>
      </c>
      <c r="K69" s="34">
        <v>9075400</v>
      </c>
      <c r="L69" s="34">
        <v>445700</v>
      </c>
      <c r="M69" s="34">
        <v>8.6999999999999994E-2</v>
      </c>
      <c r="N69" s="34">
        <v>256500</v>
      </c>
      <c r="O69" s="34">
        <v>0.111</v>
      </c>
      <c r="P69" s="34">
        <v>226200</v>
      </c>
      <c r="Q69" s="34">
        <v>0.13900000000000001</v>
      </c>
      <c r="R69" s="34">
        <v>928400</v>
      </c>
      <c r="S69" s="34">
        <v>0.10199999999999999</v>
      </c>
      <c r="T69" s="34">
        <v>286500</v>
      </c>
      <c r="U69" s="34">
        <v>87400</v>
      </c>
      <c r="V69" s="34">
        <v>49900</v>
      </c>
      <c r="W69" s="34">
        <v>423800</v>
      </c>
      <c r="X69" s="34">
        <v>104</v>
      </c>
      <c r="Y69" s="34">
        <v>99.5</v>
      </c>
      <c r="Z69" s="34">
        <v>96.3</v>
      </c>
      <c r="AA69" s="34">
        <v>101.6</v>
      </c>
      <c r="AB69" s="34">
        <v>88.4</v>
      </c>
      <c r="AC69" s="34">
        <v>87.5</v>
      </c>
      <c r="AD69" s="34">
        <v>78.5</v>
      </c>
      <c r="AE69" s="34">
        <v>86</v>
      </c>
      <c r="AF69" s="34">
        <v>397295</v>
      </c>
      <c r="AG69" s="34">
        <v>3402.2</v>
      </c>
      <c r="AH69" s="34">
        <v>149.6</v>
      </c>
      <c r="AI69" s="34">
        <v>3252.6</v>
      </c>
      <c r="AJ69" s="46">
        <v>15095.53</v>
      </c>
    </row>
    <row r="70" spans="1:37">
      <c r="A70" s="33">
        <v>36981</v>
      </c>
      <c r="B70" s="34">
        <v>2001</v>
      </c>
      <c r="C70" s="34" t="s">
        <v>97</v>
      </c>
      <c r="X70" s="34">
        <v>109.1</v>
      </c>
      <c r="Y70" s="34">
        <v>100.3</v>
      </c>
      <c r="Z70" s="34">
        <v>95.2</v>
      </c>
      <c r="AA70" s="34">
        <v>104.6</v>
      </c>
      <c r="AB70" s="34">
        <v>88</v>
      </c>
      <c r="AC70" s="34">
        <v>89.4</v>
      </c>
      <c r="AD70" s="34">
        <v>74.900000000000006</v>
      </c>
      <c r="AE70" s="34">
        <v>85.5</v>
      </c>
      <c r="AF70" s="34">
        <v>364910</v>
      </c>
      <c r="AG70" s="34">
        <v>3406.5</v>
      </c>
      <c r="AH70" s="34">
        <v>150.1</v>
      </c>
      <c r="AI70" s="34">
        <v>3256.4</v>
      </c>
      <c r="AJ70" s="46">
        <v>12760.64</v>
      </c>
      <c r="AK70" s="34">
        <v>512357</v>
      </c>
    </row>
    <row r="71" spans="1:37">
      <c r="A71" s="33">
        <v>37072</v>
      </c>
      <c r="B71" s="34">
        <v>2001</v>
      </c>
      <c r="C71" s="34" t="s">
        <v>98</v>
      </c>
      <c r="X71" s="34">
        <v>107.9</v>
      </c>
      <c r="Y71" s="34">
        <v>98.8</v>
      </c>
      <c r="Z71" s="34">
        <v>94.4</v>
      </c>
      <c r="AA71" s="34">
        <v>103.2</v>
      </c>
      <c r="AB71" s="34">
        <v>85.5</v>
      </c>
      <c r="AC71" s="34">
        <v>84</v>
      </c>
      <c r="AD71" s="34">
        <v>72.900000000000006</v>
      </c>
      <c r="AE71" s="34">
        <v>82.1</v>
      </c>
      <c r="AF71" s="34">
        <v>369404</v>
      </c>
      <c r="AG71" s="34">
        <v>3412.7</v>
      </c>
      <c r="AH71" s="34">
        <v>153.1</v>
      </c>
      <c r="AI71" s="34">
        <v>3259.6</v>
      </c>
      <c r="AJ71" s="46">
        <v>13042.53</v>
      </c>
    </row>
    <row r="72" spans="1:37">
      <c r="A72" s="33">
        <v>37164</v>
      </c>
      <c r="B72" s="34">
        <v>2001</v>
      </c>
      <c r="C72" s="34" t="s">
        <v>99</v>
      </c>
      <c r="X72" s="34">
        <v>104.6</v>
      </c>
      <c r="Y72" s="34">
        <v>98</v>
      </c>
      <c r="Z72" s="34">
        <v>92.7</v>
      </c>
      <c r="AA72" s="34">
        <v>100.6</v>
      </c>
      <c r="AB72" s="34">
        <v>80.3</v>
      </c>
      <c r="AC72" s="34">
        <v>76.599999999999994</v>
      </c>
      <c r="AD72" s="34">
        <v>67.7</v>
      </c>
      <c r="AE72" s="34">
        <v>76.099999999999994</v>
      </c>
      <c r="AF72" s="34">
        <v>388518</v>
      </c>
      <c r="AG72" s="34">
        <v>3438.1</v>
      </c>
      <c r="AH72" s="34">
        <v>185.6</v>
      </c>
      <c r="AI72" s="34">
        <v>3252.5</v>
      </c>
      <c r="AJ72" s="46">
        <v>9950.7000000000007</v>
      </c>
    </row>
    <row r="73" spans="1:37">
      <c r="A73" s="33">
        <v>37256</v>
      </c>
      <c r="B73" s="34">
        <v>2001</v>
      </c>
      <c r="C73" s="34" t="s">
        <v>100</v>
      </c>
      <c r="D73" s="34">
        <v>61100</v>
      </c>
      <c r="E73" s="34">
        <v>12300</v>
      </c>
      <c r="F73" s="34">
        <v>2800</v>
      </c>
      <c r="G73" s="34">
        <v>76200</v>
      </c>
      <c r="H73" s="34">
        <v>5200200</v>
      </c>
      <c r="I73" s="34">
        <v>2351700</v>
      </c>
      <c r="J73" s="34">
        <v>1609800</v>
      </c>
      <c r="K73" s="34">
        <v>9161700</v>
      </c>
      <c r="L73" s="34">
        <v>450800</v>
      </c>
      <c r="M73" s="34">
        <v>8.6999999999999994E-2</v>
      </c>
      <c r="N73" s="34">
        <v>307400</v>
      </c>
      <c r="O73" s="34">
        <v>0.13100000000000001</v>
      </c>
      <c r="P73" s="34">
        <v>254300</v>
      </c>
      <c r="Q73" s="34">
        <v>0.158</v>
      </c>
      <c r="R73" s="34">
        <v>1012500</v>
      </c>
      <c r="S73" s="34">
        <v>0.111</v>
      </c>
      <c r="T73" s="34">
        <v>52800</v>
      </c>
      <c r="U73" s="34">
        <v>-24400</v>
      </c>
      <c r="V73" s="34">
        <v>-25600</v>
      </c>
      <c r="W73" s="34">
        <v>2800</v>
      </c>
      <c r="X73" s="34">
        <v>98.4</v>
      </c>
      <c r="Y73" s="34">
        <v>93.8</v>
      </c>
      <c r="Z73" s="34">
        <v>90.4</v>
      </c>
      <c r="AA73" s="34">
        <v>95.6</v>
      </c>
      <c r="AB73" s="34">
        <v>73.3</v>
      </c>
      <c r="AC73" s="34">
        <v>70.8</v>
      </c>
      <c r="AD73" s="34">
        <v>68</v>
      </c>
      <c r="AE73" s="34">
        <v>71.2</v>
      </c>
      <c r="AF73" s="34">
        <v>393942</v>
      </c>
      <c r="AG73" s="34">
        <v>3446.1</v>
      </c>
      <c r="AH73" s="34">
        <v>209.6</v>
      </c>
      <c r="AI73" s="34">
        <v>3236.5</v>
      </c>
      <c r="AJ73" s="46">
        <v>11397.21</v>
      </c>
    </row>
    <row r="74" spans="1:37">
      <c r="A74" s="33">
        <v>37346</v>
      </c>
      <c r="B74" s="34">
        <v>2002</v>
      </c>
      <c r="C74" s="34" t="s">
        <v>97</v>
      </c>
      <c r="X74" s="34">
        <v>91.3</v>
      </c>
      <c r="Y74" s="34">
        <v>88.6</v>
      </c>
      <c r="Z74" s="34">
        <v>86.8</v>
      </c>
      <c r="AA74" s="34">
        <v>89.6</v>
      </c>
      <c r="AB74" s="34">
        <v>74.3</v>
      </c>
      <c r="AC74" s="34">
        <v>69.099999999999994</v>
      </c>
      <c r="AD74" s="34">
        <v>68.7</v>
      </c>
      <c r="AE74" s="34">
        <v>71.2</v>
      </c>
      <c r="AF74" s="34">
        <v>362789</v>
      </c>
      <c r="AG74" s="34">
        <v>3450.4</v>
      </c>
      <c r="AH74" s="34">
        <v>236.5</v>
      </c>
      <c r="AI74" s="34">
        <v>3213.9</v>
      </c>
      <c r="AJ74" s="46">
        <v>11032.92</v>
      </c>
      <c r="AK74" s="34">
        <v>508052</v>
      </c>
    </row>
    <row r="75" spans="1:37">
      <c r="A75" s="33">
        <v>37437</v>
      </c>
      <c r="B75" s="34">
        <v>2002</v>
      </c>
      <c r="C75" s="34" t="s">
        <v>98</v>
      </c>
      <c r="X75" s="34">
        <v>86.5</v>
      </c>
      <c r="Y75" s="34">
        <v>84.5</v>
      </c>
      <c r="Z75" s="34">
        <v>84.2</v>
      </c>
      <c r="AA75" s="34">
        <v>85.4</v>
      </c>
      <c r="AB75" s="34">
        <v>70.5</v>
      </c>
      <c r="AC75" s="34">
        <v>66.900000000000006</v>
      </c>
      <c r="AD75" s="34">
        <v>68.099999999999994</v>
      </c>
      <c r="AE75" s="34">
        <v>68.8</v>
      </c>
      <c r="AF75" s="34">
        <v>371237</v>
      </c>
      <c r="AG75" s="34">
        <v>3452.1</v>
      </c>
      <c r="AH75" s="34">
        <v>261.5</v>
      </c>
      <c r="AI75" s="34">
        <v>3190.6</v>
      </c>
      <c r="AJ75" s="46">
        <v>10598.55</v>
      </c>
    </row>
    <row r="76" spans="1:37">
      <c r="A76" s="33">
        <v>37529</v>
      </c>
      <c r="B76" s="34">
        <v>2002</v>
      </c>
      <c r="C76" s="34" t="s">
        <v>99</v>
      </c>
      <c r="X76" s="34">
        <v>84.6</v>
      </c>
      <c r="Y76" s="34">
        <v>83.6</v>
      </c>
      <c r="Z76" s="34">
        <v>82.8</v>
      </c>
      <c r="AA76" s="34">
        <v>84</v>
      </c>
      <c r="AB76" s="34">
        <v>70.2</v>
      </c>
      <c r="AC76" s="34">
        <v>68.099999999999994</v>
      </c>
      <c r="AD76" s="34">
        <v>66.400000000000006</v>
      </c>
      <c r="AE76" s="34">
        <v>68.599999999999994</v>
      </c>
      <c r="AF76" s="34">
        <v>397661</v>
      </c>
      <c r="AG76" s="34">
        <v>3501.6</v>
      </c>
      <c r="AH76" s="34">
        <v>266.5</v>
      </c>
      <c r="AI76" s="34">
        <v>3235.1</v>
      </c>
      <c r="AJ76" s="46">
        <v>9072.2099999999991</v>
      </c>
    </row>
    <row r="77" spans="1:37">
      <c r="A77" s="33">
        <v>37621</v>
      </c>
      <c r="B77" s="34">
        <v>2002</v>
      </c>
      <c r="C77" s="34" t="s">
        <v>100</v>
      </c>
      <c r="D77" s="34">
        <v>116700</v>
      </c>
      <c r="E77" s="34">
        <v>36600</v>
      </c>
      <c r="F77" s="34">
        <v>12300</v>
      </c>
      <c r="G77" s="34">
        <v>165600</v>
      </c>
      <c r="H77" s="34">
        <v>5257300</v>
      </c>
      <c r="I77" s="34">
        <v>2421900</v>
      </c>
      <c r="J77" s="34">
        <v>1607300</v>
      </c>
      <c r="K77" s="34">
        <v>9286500</v>
      </c>
      <c r="L77" s="34">
        <v>565600</v>
      </c>
      <c r="M77" s="34">
        <v>0.108</v>
      </c>
      <c r="N77" s="34">
        <v>354700</v>
      </c>
      <c r="O77" s="34">
        <v>0.14599999999999999</v>
      </c>
      <c r="P77" s="34">
        <v>254200</v>
      </c>
      <c r="Q77" s="34">
        <v>0.158</v>
      </c>
      <c r="R77" s="34">
        <v>1174500</v>
      </c>
      <c r="S77" s="34">
        <v>0.126</v>
      </c>
      <c r="T77" s="34">
        <v>1900</v>
      </c>
      <c r="U77" s="34">
        <v>-14100</v>
      </c>
      <c r="V77" s="34">
        <v>12400</v>
      </c>
      <c r="W77" s="34">
        <v>200</v>
      </c>
      <c r="X77" s="34">
        <v>81.7</v>
      </c>
      <c r="Y77" s="34">
        <v>84.7</v>
      </c>
      <c r="Z77" s="34">
        <v>82.6</v>
      </c>
      <c r="AA77" s="34">
        <v>82.7</v>
      </c>
      <c r="AB77" s="34">
        <v>64.900000000000006</v>
      </c>
      <c r="AC77" s="34">
        <v>66.7</v>
      </c>
      <c r="AD77" s="34">
        <v>63.1</v>
      </c>
      <c r="AE77" s="34">
        <v>64.900000000000006</v>
      </c>
      <c r="AF77" s="34">
        <v>410216</v>
      </c>
      <c r="AG77" s="34">
        <v>3492</v>
      </c>
      <c r="AH77" s="34">
        <v>250.6</v>
      </c>
      <c r="AI77" s="34">
        <v>3241.4</v>
      </c>
      <c r="AJ77" s="46">
        <v>9321.2900000000009</v>
      </c>
    </row>
    <row r="78" spans="1:37">
      <c r="A78" s="33">
        <v>37711</v>
      </c>
      <c r="B78" s="34">
        <v>2003</v>
      </c>
      <c r="C78" s="34" t="s">
        <v>97</v>
      </c>
      <c r="X78" s="34">
        <v>78.5</v>
      </c>
      <c r="Y78" s="34">
        <v>81</v>
      </c>
      <c r="Z78" s="34">
        <v>79.3</v>
      </c>
      <c r="AA78" s="34">
        <v>79.400000000000006</v>
      </c>
      <c r="AB78" s="34">
        <v>62.9</v>
      </c>
      <c r="AC78" s="34">
        <v>63.1</v>
      </c>
      <c r="AD78" s="34">
        <v>59.7</v>
      </c>
      <c r="AE78" s="34">
        <v>62.1</v>
      </c>
      <c r="AF78" s="34">
        <v>376841</v>
      </c>
      <c r="AG78" s="34">
        <v>3467.2</v>
      </c>
      <c r="AH78" s="34">
        <v>256.39999999999998</v>
      </c>
      <c r="AI78" s="34">
        <v>3210.8</v>
      </c>
      <c r="AJ78" s="46">
        <v>8634.4500000000007</v>
      </c>
      <c r="AK78" s="34">
        <v>504246</v>
      </c>
    </row>
    <row r="79" spans="1:37">
      <c r="A79" s="33">
        <v>37802</v>
      </c>
      <c r="B79" s="34">
        <v>2003</v>
      </c>
      <c r="C79" s="34" t="s">
        <v>98</v>
      </c>
      <c r="X79" s="34">
        <v>73.3</v>
      </c>
      <c r="Y79" s="34">
        <v>76</v>
      </c>
      <c r="Z79" s="34">
        <v>74.8</v>
      </c>
      <c r="AA79" s="34">
        <v>74.3</v>
      </c>
      <c r="AB79" s="34">
        <v>60.9</v>
      </c>
      <c r="AC79" s="34">
        <v>59</v>
      </c>
      <c r="AD79" s="34">
        <v>56.5</v>
      </c>
      <c r="AE79" s="34">
        <v>59</v>
      </c>
      <c r="AF79" s="34">
        <v>369147</v>
      </c>
      <c r="AG79" s="34">
        <v>3470.9</v>
      </c>
      <c r="AH79" s="34">
        <v>296.5</v>
      </c>
      <c r="AI79" s="34">
        <v>3174.4</v>
      </c>
      <c r="AJ79" s="46">
        <v>9577.1200000000008</v>
      </c>
    </row>
    <row r="80" spans="1:37">
      <c r="A80" s="33">
        <v>37894</v>
      </c>
      <c r="B80" s="34">
        <v>2003</v>
      </c>
      <c r="C80" s="34" t="s">
        <v>99</v>
      </c>
      <c r="X80" s="34">
        <v>69.8</v>
      </c>
      <c r="Y80" s="34">
        <v>73.5</v>
      </c>
      <c r="Z80" s="34">
        <v>74.3</v>
      </c>
      <c r="AA80" s="34">
        <v>71.7</v>
      </c>
      <c r="AB80" s="34">
        <v>63.7</v>
      </c>
      <c r="AC80" s="34">
        <v>61.6</v>
      </c>
      <c r="AD80" s="34">
        <v>58.8</v>
      </c>
      <c r="AE80" s="34">
        <v>61.6</v>
      </c>
      <c r="AF80" s="34">
        <v>413527</v>
      </c>
      <c r="AG80" s="34">
        <v>3473.6</v>
      </c>
      <c r="AH80" s="34">
        <v>296.5</v>
      </c>
      <c r="AI80" s="34">
        <v>3177.1</v>
      </c>
      <c r="AJ80" s="46">
        <v>11229.87</v>
      </c>
    </row>
    <row r="81" spans="1:37">
      <c r="A81" s="33">
        <v>37986</v>
      </c>
      <c r="B81" s="34">
        <v>2003</v>
      </c>
      <c r="C81" s="34" t="s">
        <v>100</v>
      </c>
      <c r="D81" s="34">
        <v>264700</v>
      </c>
      <c r="E81" s="34">
        <v>33800</v>
      </c>
      <c r="F81" s="34">
        <v>300</v>
      </c>
      <c r="G81" s="34">
        <v>298800</v>
      </c>
      <c r="H81" s="34">
        <v>5482500</v>
      </c>
      <c r="I81" s="34">
        <v>2451400</v>
      </c>
      <c r="J81" s="34">
        <v>1605300</v>
      </c>
      <c r="K81" s="34">
        <v>9539200</v>
      </c>
      <c r="L81" s="34">
        <v>752100</v>
      </c>
      <c r="M81" s="34">
        <v>0.13700000000000001</v>
      </c>
      <c r="N81" s="34">
        <v>337900</v>
      </c>
      <c r="O81" s="34">
        <v>0.13800000000000001</v>
      </c>
      <c r="P81" s="34">
        <v>243800</v>
      </c>
      <c r="Q81" s="34">
        <v>0.152</v>
      </c>
      <c r="R81" s="34">
        <v>1333800</v>
      </c>
      <c r="S81" s="34">
        <v>0.14000000000000001</v>
      </c>
      <c r="T81" s="34">
        <v>61700</v>
      </c>
      <c r="U81" s="34">
        <v>45600</v>
      </c>
      <c r="V81" s="34">
        <v>10200</v>
      </c>
      <c r="W81" s="34">
        <v>117500</v>
      </c>
      <c r="X81" s="34">
        <v>71.8</v>
      </c>
      <c r="Y81" s="34">
        <v>74.7</v>
      </c>
      <c r="Z81" s="34">
        <v>74.7</v>
      </c>
      <c r="AA81" s="34">
        <v>73.099999999999994</v>
      </c>
      <c r="AB81" s="34">
        <v>71.8</v>
      </c>
      <c r="AC81" s="34">
        <v>69.8</v>
      </c>
      <c r="AD81" s="34">
        <v>58.4</v>
      </c>
      <c r="AE81" s="34">
        <v>67.5</v>
      </c>
      <c r="AF81" s="34">
        <v>429513</v>
      </c>
      <c r="AG81" s="34">
        <v>3478.3</v>
      </c>
      <c r="AH81" s="34">
        <v>251.1</v>
      </c>
      <c r="AI81" s="34">
        <v>3227.2</v>
      </c>
      <c r="AJ81" s="46">
        <v>12575.94</v>
      </c>
    </row>
    <row r="82" spans="1:37">
      <c r="A82" s="33">
        <v>38077</v>
      </c>
      <c r="B82" s="34">
        <v>2004</v>
      </c>
      <c r="C82" s="34" t="s">
        <v>97</v>
      </c>
      <c r="X82" s="34">
        <v>73.2</v>
      </c>
      <c r="Y82" s="34">
        <v>76</v>
      </c>
      <c r="Z82" s="34">
        <v>75.8</v>
      </c>
      <c r="AA82" s="34">
        <v>74.3</v>
      </c>
      <c r="AB82" s="34">
        <v>99</v>
      </c>
      <c r="AC82" s="34">
        <v>87.2</v>
      </c>
      <c r="AD82" s="34">
        <v>68.900000000000006</v>
      </c>
      <c r="AE82" s="34">
        <v>88.6</v>
      </c>
      <c r="AF82" s="34">
        <v>406642</v>
      </c>
      <c r="AG82" s="34">
        <v>3497.3</v>
      </c>
      <c r="AH82" s="34">
        <v>247.9</v>
      </c>
      <c r="AI82" s="34">
        <v>3249.4</v>
      </c>
      <c r="AJ82" s="46">
        <v>12681.67</v>
      </c>
      <c r="AK82" s="34">
        <v>500919</v>
      </c>
    </row>
    <row r="83" spans="1:37">
      <c r="A83" s="33">
        <v>38168</v>
      </c>
      <c r="B83" s="34">
        <v>2004</v>
      </c>
      <c r="C83" s="34" t="s">
        <v>98</v>
      </c>
      <c r="X83" s="34">
        <v>75.3</v>
      </c>
      <c r="Y83" s="34">
        <v>78.8</v>
      </c>
      <c r="Z83" s="34">
        <v>78.7</v>
      </c>
      <c r="AA83" s="34">
        <v>76.8</v>
      </c>
      <c r="AB83" s="34">
        <v>111.1</v>
      </c>
      <c r="AC83" s="34">
        <v>92.2</v>
      </c>
      <c r="AD83" s="34">
        <v>75</v>
      </c>
      <c r="AE83" s="34">
        <v>97.2</v>
      </c>
      <c r="AF83" s="34">
        <v>413910</v>
      </c>
      <c r="AG83" s="34">
        <v>3509.6</v>
      </c>
      <c r="AH83" s="34">
        <v>238.9</v>
      </c>
      <c r="AI83" s="34">
        <v>3270.7</v>
      </c>
      <c r="AJ83" s="46">
        <v>12285.75</v>
      </c>
    </row>
    <row r="84" spans="1:37">
      <c r="A84" s="33">
        <v>38260</v>
      </c>
      <c r="B84" s="34">
        <v>2004</v>
      </c>
      <c r="C84" s="34" t="s">
        <v>99</v>
      </c>
      <c r="X84" s="34">
        <v>78.7</v>
      </c>
      <c r="Y84" s="34">
        <v>80.2</v>
      </c>
      <c r="Z84" s="34">
        <v>78.400000000000006</v>
      </c>
      <c r="AA84" s="34">
        <v>79</v>
      </c>
      <c r="AB84" s="34">
        <v>114.9</v>
      </c>
      <c r="AC84" s="34">
        <v>94.5</v>
      </c>
      <c r="AD84" s="34">
        <v>75.8</v>
      </c>
      <c r="AE84" s="34">
        <v>99.4</v>
      </c>
      <c r="AF84" s="34">
        <v>442088</v>
      </c>
      <c r="AG84" s="34">
        <v>3519.6</v>
      </c>
      <c r="AH84" s="34">
        <v>247.3</v>
      </c>
      <c r="AI84" s="34">
        <v>3272.3</v>
      </c>
      <c r="AJ84" s="46">
        <v>13120.03</v>
      </c>
    </row>
    <row r="85" spans="1:37">
      <c r="A85" s="33">
        <v>38352</v>
      </c>
      <c r="B85" s="34">
        <v>2004</v>
      </c>
      <c r="C85" s="34" t="s">
        <v>100</v>
      </c>
      <c r="D85" s="34">
        <v>235300</v>
      </c>
      <c r="E85" s="34">
        <v>39100</v>
      </c>
      <c r="F85" s="34">
        <v>5100</v>
      </c>
      <c r="G85" s="34">
        <v>279500</v>
      </c>
      <c r="H85" s="34">
        <v>5753200</v>
      </c>
      <c r="I85" s="34">
        <v>2440600</v>
      </c>
      <c r="J85" s="34">
        <v>1601100</v>
      </c>
      <c r="K85" s="34">
        <v>9794900</v>
      </c>
      <c r="L85" s="34">
        <v>756300</v>
      </c>
      <c r="M85" s="34">
        <v>0.13100000000000001</v>
      </c>
      <c r="N85" s="34">
        <v>296500</v>
      </c>
      <c r="O85" s="34">
        <v>0.121</v>
      </c>
      <c r="P85" s="34">
        <v>187100</v>
      </c>
      <c r="Q85" s="34">
        <v>0.11700000000000001</v>
      </c>
      <c r="R85" s="34">
        <v>1239900</v>
      </c>
      <c r="S85" s="34">
        <v>0.127</v>
      </c>
      <c r="T85" s="34">
        <v>249900</v>
      </c>
      <c r="U85" s="34">
        <v>61700</v>
      </c>
      <c r="V85" s="34">
        <v>61800</v>
      </c>
      <c r="W85" s="34">
        <v>373400</v>
      </c>
      <c r="X85" s="34">
        <v>81.400000000000006</v>
      </c>
      <c r="Y85" s="34">
        <v>83.9</v>
      </c>
      <c r="Z85" s="34">
        <v>81.400000000000006</v>
      </c>
      <c r="AA85" s="34">
        <v>82.1</v>
      </c>
      <c r="AB85" s="34">
        <v>127.6</v>
      </c>
      <c r="AC85" s="34">
        <v>106.2</v>
      </c>
      <c r="AD85" s="34">
        <v>88.1</v>
      </c>
      <c r="AE85" s="34">
        <v>112</v>
      </c>
      <c r="AF85" s="34">
        <v>464633</v>
      </c>
      <c r="AG85" s="34">
        <v>3537.2</v>
      </c>
      <c r="AH85" s="34">
        <v>223.6</v>
      </c>
      <c r="AI85" s="34">
        <v>3313.6</v>
      </c>
      <c r="AJ85" s="46">
        <v>14230.14</v>
      </c>
    </row>
    <row r="86" spans="1:37">
      <c r="A86" s="33">
        <v>38442</v>
      </c>
      <c r="B86" s="34">
        <v>2005</v>
      </c>
      <c r="C86" s="34" t="s">
        <v>97</v>
      </c>
      <c r="X86" s="34">
        <v>89.6</v>
      </c>
      <c r="Y86" s="34">
        <v>86.5</v>
      </c>
      <c r="Z86" s="34">
        <v>83.8</v>
      </c>
      <c r="AA86" s="34">
        <v>87.7</v>
      </c>
      <c r="AB86" s="34">
        <v>146.30000000000001</v>
      </c>
      <c r="AC86" s="34">
        <v>114.7</v>
      </c>
      <c r="AD86" s="34">
        <v>90.8</v>
      </c>
      <c r="AE86" s="34">
        <v>123.2</v>
      </c>
      <c r="AF86" s="34">
        <v>432571</v>
      </c>
      <c r="AG86" s="34">
        <v>3526.5</v>
      </c>
      <c r="AH86" s="34">
        <v>206.4</v>
      </c>
      <c r="AI86" s="34">
        <v>3320.1</v>
      </c>
      <c r="AJ86" s="46">
        <v>13516.88</v>
      </c>
      <c r="AK86" s="34">
        <v>525447</v>
      </c>
    </row>
    <row r="87" spans="1:37">
      <c r="A87" s="33">
        <v>38533</v>
      </c>
      <c r="B87" s="34">
        <v>2005</v>
      </c>
      <c r="C87" s="34" t="s">
        <v>98</v>
      </c>
      <c r="X87" s="34">
        <v>95.1</v>
      </c>
      <c r="Y87" s="34">
        <v>91.4</v>
      </c>
      <c r="Z87" s="34">
        <v>87.8</v>
      </c>
      <c r="AA87" s="34">
        <v>92.8</v>
      </c>
      <c r="AB87" s="34">
        <v>148.4</v>
      </c>
      <c r="AC87" s="34">
        <v>142.4</v>
      </c>
      <c r="AD87" s="34">
        <v>107.1</v>
      </c>
      <c r="AE87" s="34">
        <v>135.6</v>
      </c>
      <c r="AF87" s="34">
        <v>444135</v>
      </c>
      <c r="AG87" s="34">
        <v>3527.9</v>
      </c>
      <c r="AH87" s="34">
        <v>201.6</v>
      </c>
      <c r="AI87" s="34">
        <v>3326.3</v>
      </c>
      <c r="AJ87" s="46">
        <v>14201.06</v>
      </c>
    </row>
    <row r="88" spans="1:37">
      <c r="A88" s="33">
        <v>38625</v>
      </c>
      <c r="B88" s="34">
        <v>2005</v>
      </c>
      <c r="C88" s="34" t="s">
        <v>99</v>
      </c>
      <c r="X88" s="34">
        <v>104.4</v>
      </c>
      <c r="Y88" s="34">
        <v>96.7</v>
      </c>
      <c r="Z88" s="34">
        <v>90.6</v>
      </c>
      <c r="AA88" s="34">
        <v>99.8</v>
      </c>
      <c r="AB88" s="34">
        <v>152</v>
      </c>
      <c r="AC88" s="34">
        <v>144.19999999999999</v>
      </c>
      <c r="AD88" s="34">
        <v>107.9</v>
      </c>
      <c r="AE88" s="34">
        <v>137.6</v>
      </c>
      <c r="AF88" s="34">
        <v>478960</v>
      </c>
      <c r="AG88" s="34">
        <v>3546.9</v>
      </c>
      <c r="AH88" s="34">
        <v>202.7</v>
      </c>
      <c r="AI88" s="34">
        <v>3344.2</v>
      </c>
      <c r="AJ88" s="46">
        <v>15428.52</v>
      </c>
    </row>
    <row r="89" spans="1:37">
      <c r="A89" s="33">
        <v>38717</v>
      </c>
      <c r="B89" s="34">
        <v>2005</v>
      </c>
      <c r="C89" s="34" t="s">
        <v>100</v>
      </c>
      <c r="D89" s="34">
        <v>30200</v>
      </c>
      <c r="E89" s="34">
        <v>2200</v>
      </c>
      <c r="F89" s="34">
        <v>1700</v>
      </c>
      <c r="G89" s="34">
        <v>34100</v>
      </c>
      <c r="H89" s="34">
        <v>5732200</v>
      </c>
      <c r="I89" s="34">
        <v>2452100</v>
      </c>
      <c r="J89" s="34">
        <v>1585400</v>
      </c>
      <c r="K89" s="34">
        <v>9769700</v>
      </c>
      <c r="L89" s="34">
        <v>462000</v>
      </c>
      <c r="M89" s="34">
        <v>8.1000000000000003E-2</v>
      </c>
      <c r="N89" s="34">
        <v>225600</v>
      </c>
      <c r="O89" s="34">
        <v>9.1999999999999998E-2</v>
      </c>
      <c r="P89" s="34">
        <v>166200</v>
      </c>
      <c r="Q89" s="34">
        <v>0.105</v>
      </c>
      <c r="R89" s="34">
        <v>853800</v>
      </c>
      <c r="S89" s="34">
        <v>8.6999999999999994E-2</v>
      </c>
      <c r="T89" s="34">
        <v>324500</v>
      </c>
      <c r="U89" s="34">
        <v>73100</v>
      </c>
      <c r="V89" s="34">
        <v>22600</v>
      </c>
      <c r="W89" s="34">
        <v>420200</v>
      </c>
      <c r="X89" s="34">
        <v>111.1</v>
      </c>
      <c r="Y89" s="34">
        <v>101.6</v>
      </c>
      <c r="Z89" s="34">
        <v>92.6</v>
      </c>
      <c r="AA89" s="34">
        <v>105.4</v>
      </c>
      <c r="AB89" s="34">
        <v>152.1</v>
      </c>
      <c r="AC89" s="34">
        <v>137.6</v>
      </c>
      <c r="AD89" s="34">
        <v>110.6</v>
      </c>
      <c r="AE89" s="34">
        <v>135.4</v>
      </c>
      <c r="AF89" s="34">
        <v>499222</v>
      </c>
      <c r="AG89" s="34">
        <v>3551</v>
      </c>
      <c r="AH89" s="34">
        <v>178.4</v>
      </c>
      <c r="AI89" s="34">
        <v>3372.6</v>
      </c>
      <c r="AJ89" s="46">
        <v>14876.43</v>
      </c>
    </row>
    <row r="90" spans="1:37">
      <c r="A90" s="33">
        <v>38807</v>
      </c>
      <c r="B90" s="34">
        <v>2006</v>
      </c>
      <c r="C90" s="34" t="s">
        <v>97</v>
      </c>
      <c r="X90" s="34">
        <v>117.2</v>
      </c>
      <c r="Y90" s="34">
        <v>105.5</v>
      </c>
      <c r="Z90" s="34">
        <v>93.6</v>
      </c>
      <c r="AA90" s="34">
        <v>110.1</v>
      </c>
      <c r="AB90" s="34">
        <v>141.6</v>
      </c>
      <c r="AC90" s="34">
        <v>135.69999999999999</v>
      </c>
      <c r="AD90" s="34">
        <v>114.8</v>
      </c>
      <c r="AE90" s="34">
        <v>131</v>
      </c>
      <c r="AF90" s="34">
        <v>471517</v>
      </c>
      <c r="AG90" s="34">
        <v>3552.4</v>
      </c>
      <c r="AH90" s="34">
        <v>177.5</v>
      </c>
      <c r="AI90" s="34">
        <v>3374.9</v>
      </c>
      <c r="AJ90" s="46">
        <v>15805.04</v>
      </c>
      <c r="AK90" s="34">
        <v>555745</v>
      </c>
    </row>
    <row r="91" spans="1:37">
      <c r="A91" s="33">
        <v>38898</v>
      </c>
      <c r="B91" s="34">
        <v>2006</v>
      </c>
      <c r="C91" s="34" t="s">
        <v>98</v>
      </c>
      <c r="X91" s="34">
        <v>125.5</v>
      </c>
      <c r="Y91" s="34">
        <v>112.8</v>
      </c>
      <c r="Z91" s="34">
        <v>98.7</v>
      </c>
      <c r="AA91" s="34">
        <v>117.4</v>
      </c>
      <c r="AB91" s="34">
        <v>158.69999999999999</v>
      </c>
      <c r="AC91" s="34">
        <v>140.30000000000001</v>
      </c>
      <c r="AD91" s="34">
        <v>116.9</v>
      </c>
      <c r="AE91" s="34">
        <v>139.5</v>
      </c>
      <c r="AF91" s="34">
        <v>471249</v>
      </c>
      <c r="AG91" s="34">
        <v>3546.1</v>
      </c>
      <c r="AH91" s="34">
        <v>176.2</v>
      </c>
      <c r="AI91" s="34">
        <v>3369.9</v>
      </c>
      <c r="AJ91" s="46">
        <v>16267.62</v>
      </c>
    </row>
    <row r="92" spans="1:37">
      <c r="A92" s="33">
        <v>38990</v>
      </c>
      <c r="B92" s="34">
        <v>2006</v>
      </c>
      <c r="C92" s="34" t="s">
        <v>99</v>
      </c>
      <c r="X92" s="34">
        <v>128.6</v>
      </c>
      <c r="Y92" s="34">
        <v>115.8</v>
      </c>
      <c r="Z92" s="34">
        <v>101.3</v>
      </c>
      <c r="AA92" s="34">
        <v>120.3</v>
      </c>
      <c r="AB92" s="34">
        <v>157.5</v>
      </c>
      <c r="AC92" s="34">
        <v>152.6</v>
      </c>
      <c r="AD92" s="34">
        <v>121.7</v>
      </c>
      <c r="AE92" s="34">
        <v>143.9</v>
      </c>
      <c r="AF92" s="34">
        <v>509567</v>
      </c>
      <c r="AG92" s="34">
        <v>3611.5</v>
      </c>
      <c r="AH92" s="34">
        <v>177.6</v>
      </c>
      <c r="AI92" s="34">
        <v>3433.9</v>
      </c>
      <c r="AJ92" s="46">
        <v>17543.05</v>
      </c>
    </row>
    <row r="93" spans="1:37">
      <c r="A93" s="33">
        <v>39082</v>
      </c>
      <c r="B93" s="34">
        <v>2006</v>
      </c>
      <c r="C93" s="34" t="s">
        <v>100</v>
      </c>
      <c r="D93" s="34">
        <v>91500</v>
      </c>
      <c r="E93" s="34">
        <v>8700</v>
      </c>
      <c r="F93" s="34">
        <v>8000</v>
      </c>
      <c r="G93" s="34">
        <v>108200</v>
      </c>
      <c r="H93" s="34">
        <v>5799200</v>
      </c>
      <c r="I93" s="34">
        <v>2428800</v>
      </c>
      <c r="J93" s="34">
        <v>1584800</v>
      </c>
      <c r="K93" s="34">
        <v>9812800</v>
      </c>
      <c r="L93" s="34">
        <v>442900</v>
      </c>
      <c r="M93" s="34">
        <v>7.5999999999999998E-2</v>
      </c>
      <c r="N93" s="34">
        <v>163300</v>
      </c>
      <c r="O93" s="34">
        <v>6.7000000000000004E-2</v>
      </c>
      <c r="P93" s="34">
        <v>146600</v>
      </c>
      <c r="Q93" s="34">
        <v>9.2999999999999999E-2</v>
      </c>
      <c r="R93" s="34">
        <v>752800</v>
      </c>
      <c r="S93" s="34">
        <v>7.6999999999999999E-2</v>
      </c>
      <c r="T93" s="34">
        <v>80800</v>
      </c>
      <c r="U93" s="34">
        <v>62000</v>
      </c>
      <c r="V93" s="34">
        <v>24300</v>
      </c>
      <c r="W93" s="34">
        <v>167100</v>
      </c>
      <c r="X93" s="34">
        <v>129.30000000000001</v>
      </c>
      <c r="Y93" s="34">
        <v>118</v>
      </c>
      <c r="Z93" s="34">
        <v>104.3</v>
      </c>
      <c r="AA93" s="34">
        <v>121.6</v>
      </c>
      <c r="AB93" s="34">
        <v>156.6</v>
      </c>
      <c r="AC93" s="34">
        <v>144.5</v>
      </c>
      <c r="AD93" s="34">
        <v>124.8</v>
      </c>
      <c r="AE93" s="34">
        <v>142.69999999999999</v>
      </c>
      <c r="AF93" s="34">
        <v>533003</v>
      </c>
      <c r="AG93" s="34">
        <v>3616.1</v>
      </c>
      <c r="AH93" s="34">
        <v>153.6</v>
      </c>
      <c r="AI93" s="34">
        <v>3462.5</v>
      </c>
      <c r="AJ93" s="46">
        <v>19964.72</v>
      </c>
    </row>
    <row r="94" spans="1:37">
      <c r="A94" s="33">
        <v>39172</v>
      </c>
      <c r="B94" s="34">
        <v>2007</v>
      </c>
      <c r="C94" s="34" t="s">
        <v>97</v>
      </c>
      <c r="X94" s="34">
        <v>134.1</v>
      </c>
      <c r="Y94" s="34">
        <v>122.5</v>
      </c>
      <c r="Z94" s="34">
        <v>106.5</v>
      </c>
      <c r="AA94" s="34">
        <v>125.8</v>
      </c>
      <c r="AB94" s="34">
        <v>162.30000000000001</v>
      </c>
      <c r="AC94" s="34">
        <v>150.6</v>
      </c>
      <c r="AD94" s="34">
        <v>131.4</v>
      </c>
      <c r="AE94" s="34">
        <v>148.5</v>
      </c>
      <c r="AF94" s="34">
        <v>499214</v>
      </c>
      <c r="AG94" s="34">
        <v>3604</v>
      </c>
      <c r="AH94" s="34">
        <v>152.1</v>
      </c>
      <c r="AI94" s="34">
        <v>3451.9</v>
      </c>
      <c r="AJ94" s="46">
        <v>19800.93</v>
      </c>
      <c r="AK94" s="34">
        <v>604993</v>
      </c>
    </row>
    <row r="95" spans="1:37">
      <c r="A95" s="33">
        <v>39263</v>
      </c>
      <c r="B95" s="34">
        <v>2007</v>
      </c>
      <c r="C95" s="34" t="s">
        <v>98</v>
      </c>
      <c r="X95" s="34">
        <v>137.80000000000001</v>
      </c>
      <c r="Y95" s="34">
        <v>127</v>
      </c>
      <c r="Z95" s="34">
        <v>109.7</v>
      </c>
      <c r="AA95" s="34">
        <v>129.6</v>
      </c>
      <c r="AB95" s="34">
        <v>167.6</v>
      </c>
      <c r="AC95" s="34">
        <v>163.30000000000001</v>
      </c>
      <c r="AD95" s="34">
        <v>138.30000000000001</v>
      </c>
      <c r="AE95" s="34">
        <v>156.19999999999999</v>
      </c>
      <c r="AF95" s="34">
        <v>500333</v>
      </c>
      <c r="AG95" s="34">
        <v>3621.6</v>
      </c>
      <c r="AH95" s="34">
        <v>156.30000000000001</v>
      </c>
      <c r="AI95" s="34">
        <v>3465.3</v>
      </c>
      <c r="AJ95" s="46">
        <v>21772.73</v>
      </c>
    </row>
    <row r="96" spans="1:37">
      <c r="A96" s="33">
        <v>39355</v>
      </c>
      <c r="B96" s="34">
        <v>2007</v>
      </c>
      <c r="C96" s="34" t="s">
        <v>99</v>
      </c>
      <c r="X96" s="34">
        <v>141.80000000000001</v>
      </c>
      <c r="Y96" s="34">
        <v>130.30000000000001</v>
      </c>
      <c r="Z96" s="34">
        <v>113.7</v>
      </c>
      <c r="AA96" s="34">
        <v>133.5</v>
      </c>
      <c r="AB96" s="34">
        <v>180.6</v>
      </c>
      <c r="AC96" s="34">
        <v>170</v>
      </c>
      <c r="AD96" s="34">
        <v>150.80000000000001</v>
      </c>
      <c r="AE96" s="34">
        <v>167.5</v>
      </c>
      <c r="AF96" s="34">
        <v>543749</v>
      </c>
      <c r="AG96" s="34">
        <v>3642.2</v>
      </c>
      <c r="AH96" s="34">
        <v>156.5</v>
      </c>
      <c r="AI96" s="34">
        <v>3485.7</v>
      </c>
      <c r="AJ96" s="46">
        <v>27142.47</v>
      </c>
    </row>
    <row r="97" spans="1:37">
      <c r="A97" s="33">
        <v>39447</v>
      </c>
      <c r="B97" s="34">
        <v>2007</v>
      </c>
      <c r="C97" s="34" t="s">
        <v>100</v>
      </c>
      <c r="D97" s="34">
        <v>286400</v>
      </c>
      <c r="E97" s="34">
        <v>31100</v>
      </c>
      <c r="F97" s="34">
        <v>2500</v>
      </c>
      <c r="G97" s="34">
        <v>320000</v>
      </c>
      <c r="H97" s="34">
        <v>6074900</v>
      </c>
      <c r="I97" s="34">
        <v>2465200</v>
      </c>
      <c r="J97" s="34">
        <v>1566600</v>
      </c>
      <c r="K97" s="35">
        <v>10106700</v>
      </c>
      <c r="L97" s="34">
        <v>589300</v>
      </c>
      <c r="M97" s="34">
        <v>9.7000000000000003E-2</v>
      </c>
      <c r="N97" s="34">
        <v>180600</v>
      </c>
      <c r="O97" s="34">
        <v>7.2999999999999995E-2</v>
      </c>
      <c r="P97" s="34">
        <v>131200</v>
      </c>
      <c r="Q97" s="34">
        <v>8.4000000000000005E-2</v>
      </c>
      <c r="R97" s="34">
        <v>901100</v>
      </c>
      <c r="S97" s="34">
        <v>8.8999999999999996E-2</v>
      </c>
      <c r="T97" s="34">
        <v>140000</v>
      </c>
      <c r="U97" s="34">
        <v>13800</v>
      </c>
      <c r="V97" s="34">
        <v>15900</v>
      </c>
      <c r="W97" s="34">
        <v>169700</v>
      </c>
      <c r="X97" s="34">
        <v>146.6</v>
      </c>
      <c r="Y97" s="34">
        <v>136</v>
      </c>
      <c r="Z97" s="34">
        <v>118.4</v>
      </c>
      <c r="AA97" s="34">
        <v>138.69999999999999</v>
      </c>
      <c r="AB97" s="34">
        <v>200.8</v>
      </c>
      <c r="AC97" s="34">
        <v>194.8</v>
      </c>
      <c r="AD97" s="34">
        <v>167.4</v>
      </c>
      <c r="AE97" s="34">
        <v>189.6</v>
      </c>
      <c r="AF97" s="34">
        <v>570389</v>
      </c>
      <c r="AG97" s="34">
        <v>3631.3</v>
      </c>
      <c r="AH97" s="34">
        <v>118.2</v>
      </c>
      <c r="AI97" s="34">
        <v>3513.1</v>
      </c>
      <c r="AJ97" s="46">
        <v>27812.65</v>
      </c>
    </row>
    <row r="98" spans="1:37">
      <c r="A98" s="33">
        <v>39538</v>
      </c>
      <c r="B98" s="34">
        <v>2008</v>
      </c>
      <c r="C98" s="34" t="s">
        <v>97</v>
      </c>
      <c r="X98" s="34">
        <v>155.1</v>
      </c>
      <c r="Y98" s="34">
        <v>143</v>
      </c>
      <c r="Z98" s="34">
        <v>122.5</v>
      </c>
      <c r="AA98" s="34">
        <v>146.1</v>
      </c>
      <c r="AB98" s="34">
        <v>221.6</v>
      </c>
      <c r="AC98" s="34">
        <v>204.4</v>
      </c>
      <c r="AD98" s="34">
        <v>180.4</v>
      </c>
      <c r="AE98" s="34">
        <v>206.4</v>
      </c>
      <c r="AF98" s="34">
        <v>534336</v>
      </c>
      <c r="AG98" s="34">
        <v>3627.4</v>
      </c>
      <c r="AH98" s="34">
        <v>117.9</v>
      </c>
      <c r="AI98" s="34">
        <v>3509.5</v>
      </c>
      <c r="AJ98" s="46">
        <v>22849.200000000001</v>
      </c>
      <c r="AK98" s="34">
        <v>667144</v>
      </c>
    </row>
    <row r="99" spans="1:37">
      <c r="A99" s="33">
        <v>39629</v>
      </c>
      <c r="B99" s="34">
        <v>2008</v>
      </c>
      <c r="C99" s="34" t="s">
        <v>98</v>
      </c>
      <c r="X99" s="34">
        <v>167.4</v>
      </c>
      <c r="Y99" s="34">
        <v>152.4</v>
      </c>
      <c r="Z99" s="34">
        <v>129.69999999999999</v>
      </c>
      <c r="AA99" s="34">
        <v>156.9</v>
      </c>
      <c r="AB99" s="34">
        <v>226.6</v>
      </c>
      <c r="AC99" s="34">
        <v>203.7</v>
      </c>
      <c r="AD99" s="34">
        <v>186</v>
      </c>
      <c r="AE99" s="34">
        <v>210.4</v>
      </c>
      <c r="AF99" s="34">
        <v>520368</v>
      </c>
      <c r="AG99" s="34">
        <v>3627</v>
      </c>
      <c r="AH99" s="34">
        <v>120.8</v>
      </c>
      <c r="AI99" s="34">
        <v>3506.2</v>
      </c>
      <c r="AJ99" s="46">
        <v>22102.01</v>
      </c>
    </row>
    <row r="100" spans="1:37">
      <c r="A100" s="33">
        <v>39721</v>
      </c>
      <c r="B100" s="34">
        <v>2008</v>
      </c>
      <c r="C100" s="34" t="s">
        <v>99</v>
      </c>
      <c r="X100" s="34">
        <v>171.8</v>
      </c>
      <c r="Y100" s="34">
        <v>158.19999999999999</v>
      </c>
      <c r="Z100" s="34">
        <v>130.30000000000001</v>
      </c>
      <c r="AA100" s="34">
        <v>161.30000000000001</v>
      </c>
      <c r="AB100" s="34">
        <v>213.5</v>
      </c>
      <c r="AC100" s="34">
        <v>206.9</v>
      </c>
      <c r="AD100" s="34">
        <v>185.7</v>
      </c>
      <c r="AE100" s="34">
        <v>204.3</v>
      </c>
      <c r="AF100" s="34">
        <v>548883</v>
      </c>
      <c r="AG100" s="34">
        <v>3644.8</v>
      </c>
      <c r="AH100" s="34">
        <v>133.1</v>
      </c>
      <c r="AI100" s="34">
        <v>3511.7</v>
      </c>
      <c r="AJ100" s="46">
        <v>18016.21</v>
      </c>
    </row>
    <row r="101" spans="1:37">
      <c r="A101" s="33">
        <v>39813</v>
      </c>
      <c r="B101" s="34">
        <v>2008</v>
      </c>
      <c r="C101" s="34" t="s">
        <v>100</v>
      </c>
      <c r="D101" s="34">
        <v>331700</v>
      </c>
      <c r="E101" s="34">
        <v>8700</v>
      </c>
      <c r="F101" s="34">
        <v>700</v>
      </c>
      <c r="G101" s="34">
        <v>341100</v>
      </c>
      <c r="H101" s="34">
        <v>6394200</v>
      </c>
      <c r="I101" s="34">
        <v>2442200</v>
      </c>
      <c r="J101" s="34">
        <v>1555900</v>
      </c>
      <c r="K101" s="35">
        <v>10392300</v>
      </c>
      <c r="L101" s="34">
        <v>571400</v>
      </c>
      <c r="M101" s="34">
        <v>8.8999999999999996E-2</v>
      </c>
      <c r="N101" s="34">
        <v>167800</v>
      </c>
      <c r="O101" s="34">
        <v>6.9000000000000006E-2</v>
      </c>
      <c r="P101" s="34">
        <v>133800</v>
      </c>
      <c r="Q101" s="34">
        <v>8.5999999999999993E-2</v>
      </c>
      <c r="R101" s="34">
        <v>873000</v>
      </c>
      <c r="S101" s="34">
        <v>8.4000000000000005E-2</v>
      </c>
      <c r="T101" s="34">
        <v>349600</v>
      </c>
      <c r="U101" s="34">
        <v>3300</v>
      </c>
      <c r="V101" s="34">
        <v>-7800</v>
      </c>
      <c r="W101" s="34">
        <v>345100</v>
      </c>
      <c r="X101" s="34">
        <v>169</v>
      </c>
      <c r="Y101" s="34">
        <v>152.6</v>
      </c>
      <c r="Z101" s="34">
        <v>127.1</v>
      </c>
      <c r="AA101" s="34">
        <v>157.69999999999999</v>
      </c>
      <c r="AB101" s="34">
        <v>183.7</v>
      </c>
      <c r="AC101" s="34">
        <v>179.7</v>
      </c>
      <c r="AD101" s="34">
        <v>158.6</v>
      </c>
      <c r="AE101" s="34">
        <v>175</v>
      </c>
      <c r="AF101" s="34">
        <v>555075</v>
      </c>
      <c r="AG101" s="34">
        <v>3647.2</v>
      </c>
      <c r="AH101" s="34">
        <v>140.5</v>
      </c>
      <c r="AI101" s="34">
        <v>3506.7</v>
      </c>
      <c r="AJ101" s="46">
        <v>14387.48</v>
      </c>
      <c r="AK101" s="34">
        <v>710766</v>
      </c>
    </row>
    <row r="102" spans="1:37">
      <c r="A102" s="33">
        <v>39903</v>
      </c>
      <c r="B102" s="34">
        <v>2009</v>
      </c>
      <c r="C102" s="34" t="s">
        <v>97</v>
      </c>
      <c r="X102" s="34">
        <v>150.5</v>
      </c>
      <c r="Y102" s="34">
        <v>137.6</v>
      </c>
      <c r="Z102" s="34">
        <v>117.1</v>
      </c>
      <c r="AA102" s="34">
        <v>141.6</v>
      </c>
      <c r="AB102" s="34">
        <v>150.69999999999999</v>
      </c>
      <c r="AC102" s="34">
        <v>166.1</v>
      </c>
      <c r="AD102" s="34">
        <v>150</v>
      </c>
      <c r="AE102" s="34">
        <v>154.6</v>
      </c>
      <c r="AF102" s="34">
        <v>492846</v>
      </c>
      <c r="AG102" s="34">
        <v>3666.7</v>
      </c>
      <c r="AH102" s="34">
        <v>187.2</v>
      </c>
      <c r="AI102" s="34">
        <v>3479.5</v>
      </c>
      <c r="AJ102" s="46">
        <v>13576.02</v>
      </c>
      <c r="AK102" s="34">
        <v>732961</v>
      </c>
    </row>
    <row r="103" spans="1:37">
      <c r="A103" s="33">
        <v>39994</v>
      </c>
      <c r="B103" s="34">
        <v>2009</v>
      </c>
      <c r="C103" s="34" t="s">
        <v>98</v>
      </c>
      <c r="X103" s="34">
        <v>137.80000000000001</v>
      </c>
      <c r="Y103" s="34">
        <v>131.30000000000001</v>
      </c>
      <c r="Z103" s="34">
        <v>113.4</v>
      </c>
      <c r="AA103" s="34">
        <v>132.1</v>
      </c>
      <c r="AB103" s="34">
        <v>172.6</v>
      </c>
      <c r="AC103" s="34">
        <v>172.1</v>
      </c>
      <c r="AD103" s="34">
        <v>165</v>
      </c>
      <c r="AE103" s="34">
        <v>170.1</v>
      </c>
      <c r="AF103" s="34">
        <v>504363</v>
      </c>
      <c r="AG103" s="34">
        <v>3672.4</v>
      </c>
      <c r="AH103" s="34">
        <v>201.9</v>
      </c>
      <c r="AI103" s="34">
        <v>3470.5</v>
      </c>
      <c r="AJ103" s="46">
        <v>18378.73</v>
      </c>
    </row>
    <row r="104" spans="1:37">
      <c r="A104" s="33">
        <v>40086</v>
      </c>
      <c r="B104" s="34">
        <v>2009</v>
      </c>
      <c r="C104" s="34" t="s">
        <v>99</v>
      </c>
      <c r="X104" s="34">
        <v>137.69999999999999</v>
      </c>
      <c r="Y104" s="34">
        <v>131.69999999999999</v>
      </c>
      <c r="Z104" s="34">
        <v>116.8</v>
      </c>
      <c r="AA104" s="34">
        <v>132.69999999999999</v>
      </c>
      <c r="AB104" s="34">
        <v>200.2</v>
      </c>
      <c r="AC104" s="34">
        <v>192</v>
      </c>
      <c r="AD104" s="34">
        <v>178.3</v>
      </c>
      <c r="AE104" s="34">
        <v>191.6</v>
      </c>
      <c r="AF104" s="34">
        <v>539581</v>
      </c>
      <c r="AG104" s="34">
        <v>3673.9</v>
      </c>
      <c r="AH104" s="34">
        <v>207.8</v>
      </c>
      <c r="AI104" s="34">
        <v>3466.1</v>
      </c>
      <c r="AJ104" s="46">
        <v>20955.25</v>
      </c>
    </row>
    <row r="105" spans="1:37">
      <c r="A105" s="33">
        <v>40178</v>
      </c>
      <c r="B105" s="34">
        <v>2009</v>
      </c>
      <c r="C105" s="34" t="s">
        <v>100</v>
      </c>
      <c r="D105" s="34">
        <v>128800</v>
      </c>
      <c r="E105" s="34">
        <v>19400</v>
      </c>
      <c r="F105" s="34">
        <v>2800</v>
      </c>
      <c r="G105" s="34">
        <v>151000</v>
      </c>
      <c r="H105" s="34">
        <v>6569100</v>
      </c>
      <c r="I105" s="34">
        <v>2432500</v>
      </c>
      <c r="J105" s="34">
        <v>1527400</v>
      </c>
      <c r="K105" s="35">
        <v>10529000</v>
      </c>
      <c r="L105" s="34">
        <v>752800</v>
      </c>
      <c r="M105" s="34">
        <v>0.115</v>
      </c>
      <c r="N105" s="34">
        <v>194800</v>
      </c>
      <c r="O105" s="34">
        <v>0.08</v>
      </c>
      <c r="P105" s="34">
        <v>135200</v>
      </c>
      <c r="Q105" s="34">
        <v>8.8999999999999996E-2</v>
      </c>
      <c r="R105" s="34">
        <v>1082800</v>
      </c>
      <c r="S105" s="34">
        <v>0.10299999999999999</v>
      </c>
      <c r="T105" s="34">
        <v>-71300</v>
      </c>
      <c r="U105" s="34">
        <v>-22100</v>
      </c>
      <c r="V105" s="34">
        <v>-7600</v>
      </c>
      <c r="W105" s="34">
        <v>-101000</v>
      </c>
      <c r="X105" s="34">
        <v>140.19999999999999</v>
      </c>
      <c r="Y105" s="34">
        <v>138.19999999999999</v>
      </c>
      <c r="Z105" s="34">
        <v>121.5</v>
      </c>
      <c r="AA105" s="34">
        <v>136.6</v>
      </c>
      <c r="AB105" s="34">
        <v>208.9</v>
      </c>
      <c r="AC105" s="34">
        <v>206.1</v>
      </c>
      <c r="AD105" s="34">
        <v>190.8</v>
      </c>
      <c r="AE105" s="34">
        <v>203</v>
      </c>
      <c r="AF105" s="34">
        <v>568789</v>
      </c>
      <c r="AG105" s="34">
        <v>3632.2</v>
      </c>
      <c r="AH105" s="34">
        <v>171.4</v>
      </c>
      <c r="AI105" s="34">
        <v>3460.8</v>
      </c>
      <c r="AJ105" s="46">
        <v>21496.62</v>
      </c>
      <c r="AK105" s="34">
        <v>772253</v>
      </c>
    </row>
    <row r="106" spans="1:37">
      <c r="A106" s="33">
        <v>40268</v>
      </c>
      <c r="B106" s="34">
        <v>2010</v>
      </c>
      <c r="C106" s="34" t="s">
        <v>97</v>
      </c>
      <c r="X106" s="34">
        <v>142.4</v>
      </c>
      <c r="Y106" s="34">
        <v>143.69999999999999</v>
      </c>
      <c r="Z106" s="34">
        <v>126.6</v>
      </c>
      <c r="AA106" s="34">
        <v>140.19999999999999</v>
      </c>
      <c r="AB106" s="34">
        <v>222.8</v>
      </c>
      <c r="AC106" s="34">
        <v>212.1</v>
      </c>
      <c r="AD106" s="34">
        <v>200.5</v>
      </c>
      <c r="AE106" s="34">
        <v>213.5</v>
      </c>
      <c r="AF106" s="34">
        <v>531923</v>
      </c>
      <c r="AG106" s="34">
        <v>3623.2</v>
      </c>
      <c r="AH106" s="34">
        <v>161.1</v>
      </c>
      <c r="AI106" s="34">
        <v>3462.1</v>
      </c>
      <c r="AJ106" s="46">
        <v>21239.35</v>
      </c>
      <c r="AK106" s="34">
        <v>791347</v>
      </c>
    </row>
    <row r="107" spans="1:37">
      <c r="A107" s="33">
        <v>40359</v>
      </c>
      <c r="B107" s="34">
        <v>2010</v>
      </c>
      <c r="C107" s="34" t="s">
        <v>98</v>
      </c>
      <c r="X107" s="34">
        <v>148.5</v>
      </c>
      <c r="Y107" s="34">
        <v>148.30000000000001</v>
      </c>
      <c r="Z107" s="34">
        <v>131</v>
      </c>
      <c r="AA107" s="34">
        <v>145.69999999999999</v>
      </c>
      <c r="AB107" s="34">
        <v>232.7</v>
      </c>
      <c r="AC107" s="34">
        <v>222.7</v>
      </c>
      <c r="AD107" s="34">
        <v>209.8</v>
      </c>
      <c r="AE107" s="34">
        <v>222.9</v>
      </c>
      <c r="AF107" s="34">
        <v>536534</v>
      </c>
      <c r="AG107" s="34">
        <v>3626.7</v>
      </c>
      <c r="AH107" s="34">
        <v>172.7</v>
      </c>
      <c r="AI107" s="34">
        <v>3454</v>
      </c>
      <c r="AJ107" s="46">
        <v>20128.990000000002</v>
      </c>
    </row>
    <row r="108" spans="1:37">
      <c r="A108" s="33">
        <v>40451</v>
      </c>
      <c r="B108" s="34">
        <v>2010</v>
      </c>
      <c r="C108" s="34" t="s">
        <v>99</v>
      </c>
      <c r="X108" s="34">
        <v>153</v>
      </c>
      <c r="Y108" s="34">
        <v>152.9</v>
      </c>
      <c r="Z108" s="34">
        <v>135.69999999999999</v>
      </c>
      <c r="AA108" s="34">
        <v>150.30000000000001</v>
      </c>
      <c r="AB108" s="34">
        <v>239.1</v>
      </c>
      <c r="AC108" s="34">
        <v>233.4</v>
      </c>
      <c r="AD108" s="34">
        <v>220.3</v>
      </c>
      <c r="AE108" s="34">
        <v>231.4</v>
      </c>
      <c r="AF108" s="34">
        <v>574768</v>
      </c>
      <c r="AG108" s="34">
        <v>3639.3</v>
      </c>
      <c r="AH108" s="34">
        <v>160</v>
      </c>
      <c r="AI108" s="34">
        <v>3479.3</v>
      </c>
      <c r="AJ108" s="46">
        <v>22358.17</v>
      </c>
    </row>
    <row r="109" spans="1:37">
      <c r="A109" s="33">
        <v>40543</v>
      </c>
      <c r="B109" s="34">
        <v>2010</v>
      </c>
      <c r="C109" s="34" t="s">
        <v>100</v>
      </c>
      <c r="D109" s="34">
        <v>115200</v>
      </c>
      <c r="E109" s="34">
        <v>7400</v>
      </c>
      <c r="F109" s="34">
        <v>1500</v>
      </c>
      <c r="G109" s="34">
        <v>124100</v>
      </c>
      <c r="H109" s="34">
        <v>6744000</v>
      </c>
      <c r="I109" s="34">
        <v>2424700</v>
      </c>
      <c r="J109" s="34">
        <v>1520300</v>
      </c>
      <c r="K109" s="35">
        <v>10689000</v>
      </c>
      <c r="L109" s="34">
        <v>576000</v>
      </c>
      <c r="M109" s="34">
        <v>8.5000000000000006E-2</v>
      </c>
      <c r="N109" s="34">
        <v>173200</v>
      </c>
      <c r="O109" s="34">
        <v>7.0999999999999994E-2</v>
      </c>
      <c r="P109" s="34">
        <v>110500</v>
      </c>
      <c r="Q109" s="34">
        <v>7.2999999999999995E-2</v>
      </c>
      <c r="R109" s="34">
        <v>859700</v>
      </c>
      <c r="S109" s="34">
        <v>0.08</v>
      </c>
      <c r="T109" s="34">
        <v>292000</v>
      </c>
      <c r="U109" s="34">
        <v>29000</v>
      </c>
      <c r="V109" s="34">
        <v>18100</v>
      </c>
      <c r="W109" s="34">
        <v>339100</v>
      </c>
      <c r="X109" s="34">
        <v>157.6</v>
      </c>
      <c r="Y109" s="34">
        <v>155.9</v>
      </c>
      <c r="Z109" s="34">
        <v>139.19999999999999</v>
      </c>
      <c r="AA109" s="34">
        <v>154.30000000000001</v>
      </c>
      <c r="AB109" s="34">
        <v>261.8</v>
      </c>
      <c r="AC109" s="34">
        <v>257.2</v>
      </c>
      <c r="AD109" s="34">
        <v>239.7</v>
      </c>
      <c r="AE109" s="34">
        <v>253.8</v>
      </c>
      <c r="AF109" s="34">
        <v>604853</v>
      </c>
      <c r="AG109" s="34">
        <v>3650.4</v>
      </c>
      <c r="AH109" s="34">
        <v>134.6</v>
      </c>
      <c r="AI109" s="34">
        <v>3515.8</v>
      </c>
      <c r="AJ109" s="46">
        <v>22999.34</v>
      </c>
      <c r="AK109" s="34">
        <v>863762</v>
      </c>
    </row>
    <row r="110" spans="1:37">
      <c r="A110" s="33">
        <v>40633</v>
      </c>
      <c r="B110" s="34">
        <v>2011</v>
      </c>
      <c r="C110" s="34" t="s">
        <v>97</v>
      </c>
      <c r="X110" s="34">
        <v>163</v>
      </c>
      <c r="Y110" s="34">
        <v>158.69999999999999</v>
      </c>
      <c r="Z110" s="34">
        <v>140.1</v>
      </c>
      <c r="AA110" s="34">
        <v>158.4</v>
      </c>
      <c r="AB110" s="34">
        <v>283.89999999999998</v>
      </c>
      <c r="AC110" s="34">
        <v>280.7</v>
      </c>
      <c r="AD110" s="34">
        <v>262.60000000000002</v>
      </c>
      <c r="AE110" s="34">
        <v>276.7</v>
      </c>
      <c r="AF110" s="34">
        <v>572377</v>
      </c>
      <c r="AG110" s="34">
        <v>3658.2</v>
      </c>
      <c r="AH110" s="34">
        <v>124</v>
      </c>
      <c r="AI110" s="34">
        <v>3534.2</v>
      </c>
      <c r="AJ110" s="46">
        <v>23527.52</v>
      </c>
      <c r="AK110" s="34">
        <v>886371</v>
      </c>
    </row>
    <row r="111" spans="1:37">
      <c r="A111" s="33">
        <v>40724</v>
      </c>
      <c r="B111" s="34">
        <v>2011</v>
      </c>
      <c r="C111" s="34" t="s">
        <v>98</v>
      </c>
      <c r="X111" s="34">
        <v>172.8</v>
      </c>
      <c r="Y111" s="34">
        <v>165</v>
      </c>
      <c r="Z111" s="34">
        <v>145.69999999999999</v>
      </c>
      <c r="AA111" s="34">
        <v>166.7</v>
      </c>
      <c r="AB111" s="34">
        <v>305.5</v>
      </c>
      <c r="AC111" s="34">
        <v>310.5</v>
      </c>
      <c r="AD111" s="34">
        <v>286.10000000000002</v>
      </c>
      <c r="AE111" s="34">
        <v>301.2</v>
      </c>
      <c r="AF111" s="34">
        <v>563899</v>
      </c>
      <c r="AG111" s="34">
        <v>3701.7</v>
      </c>
      <c r="AH111" s="34">
        <v>137.6</v>
      </c>
      <c r="AI111" s="34">
        <v>3564.1</v>
      </c>
      <c r="AJ111" s="46">
        <v>22398.1</v>
      </c>
    </row>
    <row r="112" spans="1:37">
      <c r="A112" s="33">
        <v>40816</v>
      </c>
      <c r="B112" s="34">
        <v>2011</v>
      </c>
      <c r="C112" s="34" t="s">
        <v>99</v>
      </c>
      <c r="X112" s="34">
        <v>183.4</v>
      </c>
      <c r="Y112" s="34">
        <v>169.6</v>
      </c>
      <c r="Z112" s="34">
        <v>151.30000000000001</v>
      </c>
      <c r="AA112" s="34">
        <v>174.9</v>
      </c>
      <c r="AB112" s="34">
        <v>312.2</v>
      </c>
      <c r="AC112" s="34">
        <v>315</v>
      </c>
      <c r="AD112" s="34">
        <v>300</v>
      </c>
      <c r="AE112" s="34">
        <v>309.39999999999998</v>
      </c>
      <c r="AF112" s="34">
        <v>597303</v>
      </c>
      <c r="AG112" s="34">
        <v>3724.8</v>
      </c>
      <c r="AH112" s="34">
        <v>126.7</v>
      </c>
      <c r="AI112" s="34">
        <v>3598.1</v>
      </c>
      <c r="AJ112" s="46">
        <v>17592.41</v>
      </c>
    </row>
    <row r="113" spans="1:37">
      <c r="A113" s="33">
        <v>40908</v>
      </c>
      <c r="B113" s="34">
        <v>2011</v>
      </c>
      <c r="C113" s="34" t="s">
        <v>100</v>
      </c>
      <c r="D113" s="34">
        <v>125500</v>
      </c>
      <c r="E113" s="34">
        <v>29700</v>
      </c>
      <c r="F113" s="34">
        <v>0</v>
      </c>
      <c r="G113" s="34">
        <v>155200</v>
      </c>
      <c r="H113" s="34">
        <v>6817500</v>
      </c>
      <c r="I113" s="34">
        <v>2461000</v>
      </c>
      <c r="J113" s="34">
        <v>1503600</v>
      </c>
      <c r="K113" s="35">
        <v>10782100</v>
      </c>
      <c r="L113" s="34">
        <v>448000</v>
      </c>
      <c r="M113" s="34">
        <v>6.6000000000000003E-2</v>
      </c>
      <c r="N113" s="34">
        <v>161400</v>
      </c>
      <c r="O113" s="34">
        <v>6.6000000000000003E-2</v>
      </c>
      <c r="P113" s="34">
        <v>90900</v>
      </c>
      <c r="Q113" s="34">
        <v>0.06</v>
      </c>
      <c r="R113" s="34">
        <v>700300</v>
      </c>
      <c r="S113" s="34">
        <v>6.5000000000000002E-2</v>
      </c>
      <c r="T113" s="34">
        <v>233700</v>
      </c>
      <c r="U113" s="34">
        <v>39500</v>
      </c>
      <c r="V113" s="34">
        <v>12200</v>
      </c>
      <c r="W113" s="34">
        <v>285400</v>
      </c>
      <c r="X113" s="34">
        <v>188.8</v>
      </c>
      <c r="Y113" s="34">
        <v>173.2</v>
      </c>
      <c r="Z113" s="34">
        <v>153.6</v>
      </c>
      <c r="AA113" s="34">
        <v>179.4</v>
      </c>
      <c r="AB113" s="34">
        <v>303.3</v>
      </c>
      <c r="AC113" s="34">
        <v>313.5</v>
      </c>
      <c r="AD113" s="34">
        <v>298.10000000000002</v>
      </c>
      <c r="AE113" s="34">
        <v>304.39999999999998</v>
      </c>
      <c r="AF113" s="34">
        <v>622736</v>
      </c>
      <c r="AG113" s="34">
        <v>3731.4</v>
      </c>
      <c r="AH113" s="34">
        <v>116.6</v>
      </c>
      <c r="AI113" s="34">
        <v>3614.8</v>
      </c>
      <c r="AJ113" s="46">
        <v>18434.39</v>
      </c>
      <c r="AK113" s="34">
        <v>956392</v>
      </c>
    </row>
    <row r="114" spans="1:37">
      <c r="A114" s="33">
        <v>40999</v>
      </c>
      <c r="B114" s="34">
        <v>2012</v>
      </c>
      <c r="C114" s="34" t="s">
        <v>97</v>
      </c>
      <c r="X114" s="34">
        <v>190.9</v>
      </c>
      <c r="Y114" s="34">
        <v>177.7</v>
      </c>
      <c r="Z114" s="34">
        <v>157.6</v>
      </c>
      <c r="AA114" s="34">
        <v>182.6</v>
      </c>
      <c r="AB114" s="34">
        <v>297.60000000000002</v>
      </c>
      <c r="AC114" s="34">
        <v>312.5</v>
      </c>
      <c r="AD114" s="34">
        <v>299.3</v>
      </c>
      <c r="AE114" s="34">
        <v>302.10000000000002</v>
      </c>
      <c r="AF114" s="34">
        <v>577010</v>
      </c>
      <c r="AG114" s="34">
        <v>3760.4</v>
      </c>
      <c r="AH114" s="34">
        <v>123.3</v>
      </c>
      <c r="AI114" s="34">
        <v>3637.1</v>
      </c>
      <c r="AJ114" s="46">
        <v>20555.580000000002</v>
      </c>
      <c r="AK114" s="34">
        <v>968665</v>
      </c>
    </row>
    <row r="115" spans="1:37">
      <c r="A115" s="33">
        <v>41090</v>
      </c>
      <c r="B115" s="34">
        <v>2012</v>
      </c>
      <c r="C115" s="34" t="s">
        <v>98</v>
      </c>
      <c r="X115" s="34">
        <v>194.9</v>
      </c>
      <c r="Y115" s="34">
        <v>181.5</v>
      </c>
      <c r="Z115" s="34">
        <v>162.69999999999999</v>
      </c>
      <c r="AA115" s="34">
        <v>186.5</v>
      </c>
      <c r="AB115" s="34">
        <v>310.39999999999998</v>
      </c>
      <c r="AC115" s="34">
        <v>336.5</v>
      </c>
      <c r="AD115" s="34">
        <v>326</v>
      </c>
      <c r="AE115" s="34">
        <v>322.8</v>
      </c>
      <c r="AF115" s="34">
        <v>569464</v>
      </c>
      <c r="AG115" s="34">
        <v>3781.8</v>
      </c>
      <c r="AH115" s="34">
        <v>127.1</v>
      </c>
      <c r="AI115" s="34">
        <v>3654.7</v>
      </c>
      <c r="AJ115" s="46">
        <v>19441.46</v>
      </c>
    </row>
    <row r="116" spans="1:37">
      <c r="A116" s="33">
        <v>41182</v>
      </c>
      <c r="B116" s="34">
        <v>2012</v>
      </c>
      <c r="C116" s="34" t="s">
        <v>99</v>
      </c>
      <c r="X116" s="34">
        <v>199.7</v>
      </c>
      <c r="Y116" s="34">
        <v>186.7</v>
      </c>
      <c r="Z116" s="34">
        <v>165.5</v>
      </c>
      <c r="AA116" s="34">
        <v>190.8</v>
      </c>
      <c r="AB116" s="34">
        <v>326.10000000000002</v>
      </c>
      <c r="AC116" s="34">
        <v>359.6</v>
      </c>
      <c r="AD116" s="34">
        <v>345.1</v>
      </c>
      <c r="AE116" s="34">
        <v>342</v>
      </c>
      <c r="AF116" s="34">
        <v>607910</v>
      </c>
      <c r="AG116" s="34">
        <v>3776.4</v>
      </c>
      <c r="AH116" s="34">
        <v>132.1</v>
      </c>
      <c r="AI116" s="34">
        <v>3644.3</v>
      </c>
      <c r="AJ116" s="46">
        <v>20840.38</v>
      </c>
    </row>
    <row r="117" spans="1:37">
      <c r="A117" s="33">
        <v>41274</v>
      </c>
      <c r="B117" s="34">
        <v>2012</v>
      </c>
      <c r="C117" s="34" t="s">
        <v>100</v>
      </c>
      <c r="D117" s="34">
        <v>103700</v>
      </c>
      <c r="E117" s="34">
        <v>32000</v>
      </c>
      <c r="F117" s="34">
        <v>0</v>
      </c>
      <c r="G117" s="34">
        <v>135700</v>
      </c>
      <c r="H117" s="34">
        <v>6898200</v>
      </c>
      <c r="I117" s="34">
        <v>2499100</v>
      </c>
      <c r="J117" s="34">
        <v>1493800</v>
      </c>
      <c r="K117" s="35">
        <v>10891100</v>
      </c>
      <c r="L117" s="34">
        <v>418000</v>
      </c>
      <c r="M117" s="34">
        <v>6.0999999999999999E-2</v>
      </c>
      <c r="N117" s="34">
        <v>153500</v>
      </c>
      <c r="O117" s="34">
        <v>6.0999999999999999E-2</v>
      </c>
      <c r="P117" s="34">
        <v>80900</v>
      </c>
      <c r="Q117" s="34">
        <v>5.3999999999999999E-2</v>
      </c>
      <c r="R117" s="34">
        <v>652400</v>
      </c>
      <c r="S117" s="34">
        <v>0.06</v>
      </c>
      <c r="T117" s="34">
        <v>133700</v>
      </c>
      <c r="U117" s="34">
        <v>39900</v>
      </c>
      <c r="V117" s="34">
        <v>8000</v>
      </c>
      <c r="W117" s="34">
        <v>181600</v>
      </c>
      <c r="X117" s="34">
        <v>202.2</v>
      </c>
      <c r="Y117" s="34">
        <v>189.2</v>
      </c>
      <c r="Z117" s="34">
        <v>168.1</v>
      </c>
      <c r="AA117" s="34">
        <v>193.2</v>
      </c>
      <c r="AB117" s="34">
        <v>352.2</v>
      </c>
      <c r="AC117" s="34">
        <v>389.4</v>
      </c>
      <c r="AD117" s="34">
        <v>379</v>
      </c>
      <c r="AE117" s="34">
        <v>371.7</v>
      </c>
      <c r="AF117" s="34">
        <v>641995</v>
      </c>
      <c r="AG117" s="34">
        <v>3789.8</v>
      </c>
      <c r="AH117" s="34">
        <v>116.6</v>
      </c>
      <c r="AI117" s="34">
        <v>3673.2</v>
      </c>
      <c r="AJ117" s="46">
        <v>22666.59</v>
      </c>
      <c r="AK117" s="34">
        <v>1044644</v>
      </c>
    </row>
    <row r="118" spans="1:37">
      <c r="A118" s="33">
        <v>41364</v>
      </c>
      <c r="B118" s="34">
        <v>2013</v>
      </c>
      <c r="C118" s="34" t="s">
        <v>97</v>
      </c>
      <c r="X118" s="34">
        <v>204.9</v>
      </c>
      <c r="Y118" s="34">
        <v>194.6</v>
      </c>
      <c r="Z118" s="34">
        <v>172.9</v>
      </c>
      <c r="AA118" s="34">
        <v>196.9</v>
      </c>
      <c r="AB118" s="34">
        <v>379.3</v>
      </c>
      <c r="AC118" s="34">
        <v>419.9</v>
      </c>
      <c r="AD118" s="34">
        <v>411.5</v>
      </c>
      <c r="AE118" s="34">
        <v>400.3</v>
      </c>
      <c r="AF118" s="34">
        <v>596855</v>
      </c>
      <c r="AG118" s="34">
        <v>3832.8</v>
      </c>
      <c r="AH118" s="34">
        <v>133.9</v>
      </c>
      <c r="AI118" s="34">
        <v>3698.9</v>
      </c>
      <c r="AJ118" s="46">
        <v>22299.63</v>
      </c>
    </row>
    <row r="119" spans="1:37">
      <c r="A119" s="33">
        <v>41455</v>
      </c>
      <c r="B119" s="34">
        <v>2013</v>
      </c>
      <c r="C119" s="34" t="s">
        <v>98</v>
      </c>
      <c r="X119" s="34">
        <v>211.6</v>
      </c>
      <c r="Y119" s="34">
        <v>199.4</v>
      </c>
      <c r="Z119" s="34">
        <v>180.8</v>
      </c>
      <c r="AA119" s="34">
        <v>203.5</v>
      </c>
      <c r="AB119" s="34">
        <v>384.1</v>
      </c>
      <c r="AC119" s="34">
        <v>435</v>
      </c>
      <c r="AD119" s="34">
        <v>423.4</v>
      </c>
      <c r="AE119" s="34">
        <v>409.6</v>
      </c>
      <c r="AF119" s="34">
        <v>586976</v>
      </c>
      <c r="AG119" s="34">
        <v>3856.7</v>
      </c>
      <c r="AH119" s="34">
        <v>133.30000000000001</v>
      </c>
      <c r="AI119" s="34">
        <v>3723.4</v>
      </c>
      <c r="AJ119" s="46">
        <v>20803.29</v>
      </c>
    </row>
    <row r="120" spans="1:37">
      <c r="A120" s="33">
        <v>41547</v>
      </c>
      <c r="B120" s="34">
        <v>2013</v>
      </c>
      <c r="C120" s="34" t="s">
        <v>99</v>
      </c>
      <c r="X120" s="34">
        <v>214.8</v>
      </c>
      <c r="Y120" s="34">
        <v>204.2</v>
      </c>
      <c r="Z120" s="34">
        <v>187.1</v>
      </c>
      <c r="AA120" s="34">
        <v>207.9</v>
      </c>
      <c r="AB120" s="34">
        <v>377.4</v>
      </c>
      <c r="AC120" s="34">
        <v>440.6</v>
      </c>
      <c r="AD120" s="34">
        <v>444.3</v>
      </c>
      <c r="AE120" s="34">
        <v>415.4</v>
      </c>
      <c r="AF120" s="34">
        <v>626581</v>
      </c>
      <c r="AG120" s="34">
        <v>3864.8</v>
      </c>
      <c r="AH120" s="34">
        <v>134.6</v>
      </c>
      <c r="AI120" s="34">
        <v>3730.2</v>
      </c>
      <c r="AJ120" s="46">
        <v>22859.86</v>
      </c>
    </row>
    <row r="121" spans="1:37">
      <c r="A121" s="33">
        <v>41639</v>
      </c>
      <c r="B121" s="34">
        <v>2013</v>
      </c>
      <c r="C121" s="34" t="s">
        <v>100</v>
      </c>
      <c r="D121" s="34">
        <v>96800</v>
      </c>
      <c r="E121" s="34">
        <v>24700</v>
      </c>
      <c r="F121" s="34">
        <v>1200</v>
      </c>
      <c r="G121" s="34">
        <v>122700</v>
      </c>
      <c r="H121" s="34">
        <v>6995900</v>
      </c>
      <c r="I121" s="34">
        <v>2487800</v>
      </c>
      <c r="J121" s="34">
        <v>1499500</v>
      </c>
      <c r="K121" s="35">
        <v>10983200</v>
      </c>
      <c r="L121" s="34">
        <v>502700</v>
      </c>
      <c r="M121" s="34">
        <v>7.1999999999999995E-2</v>
      </c>
      <c r="N121" s="34">
        <v>169500</v>
      </c>
      <c r="O121" s="34">
        <v>6.8000000000000005E-2</v>
      </c>
      <c r="P121" s="34">
        <v>92100</v>
      </c>
      <c r="Q121" s="34">
        <v>6.0999999999999999E-2</v>
      </c>
      <c r="R121" s="34">
        <v>764300</v>
      </c>
      <c r="S121" s="34">
        <v>7.0000000000000007E-2</v>
      </c>
      <c r="T121" s="34">
        <v>12100</v>
      </c>
      <c r="U121" s="34">
        <v>-15400</v>
      </c>
      <c r="V121" s="34">
        <v>-13800</v>
      </c>
      <c r="W121" s="34">
        <v>-17100</v>
      </c>
      <c r="X121" s="34">
        <v>214.6</v>
      </c>
      <c r="Y121" s="34">
        <v>204.6</v>
      </c>
      <c r="Z121" s="34">
        <v>188</v>
      </c>
      <c r="AA121" s="34">
        <v>208.1</v>
      </c>
      <c r="AB121" s="34">
        <v>374.8</v>
      </c>
      <c r="AC121" s="34">
        <v>442.1</v>
      </c>
      <c r="AD121" s="34">
        <v>443.4</v>
      </c>
      <c r="AE121" s="34">
        <v>414.1</v>
      </c>
      <c r="AF121" s="34">
        <v>660292</v>
      </c>
      <c r="AG121" s="34">
        <v>3857.8</v>
      </c>
      <c r="AH121" s="34">
        <v>118.5</v>
      </c>
      <c r="AI121" s="34">
        <v>3739.3</v>
      </c>
      <c r="AJ121" s="46">
        <v>23306.39</v>
      </c>
      <c r="AK121" s="34">
        <v>1162931</v>
      </c>
    </row>
    <row r="122" spans="1:37">
      <c r="A122" s="33">
        <v>41729</v>
      </c>
      <c r="B122" s="34">
        <v>2014</v>
      </c>
      <c r="C122" s="34" t="s">
        <v>97</v>
      </c>
      <c r="X122" s="34">
        <v>214.6</v>
      </c>
      <c r="Y122" s="34">
        <v>207.8</v>
      </c>
      <c r="Z122" s="34">
        <v>190</v>
      </c>
      <c r="AA122" s="34">
        <v>209.1</v>
      </c>
      <c r="AB122" s="34">
        <v>372.7</v>
      </c>
      <c r="AC122" s="34">
        <v>439.8</v>
      </c>
      <c r="AD122" s="34">
        <v>439.9</v>
      </c>
      <c r="AE122" s="34">
        <v>417.2</v>
      </c>
      <c r="AF122" s="34">
        <v>614533</v>
      </c>
      <c r="AG122" s="34">
        <v>3817</v>
      </c>
      <c r="AH122" s="34">
        <v>119</v>
      </c>
      <c r="AI122" s="34">
        <v>3698</v>
      </c>
      <c r="AJ122" s="46">
        <v>22151.06</v>
      </c>
      <c r="AK122" s="34">
        <v>1205268</v>
      </c>
    </row>
    <row r="123" spans="1:37">
      <c r="A123" s="33">
        <v>41820</v>
      </c>
      <c r="B123" s="34">
        <v>2014</v>
      </c>
      <c r="C123" s="34" t="s">
        <v>98</v>
      </c>
      <c r="X123" s="34">
        <v>217.6</v>
      </c>
      <c r="Y123" s="34">
        <v>210.6</v>
      </c>
      <c r="Z123" s="34">
        <v>193.9</v>
      </c>
      <c r="AA123" s="34">
        <v>212.2</v>
      </c>
      <c r="AB123" s="34">
        <v>373</v>
      </c>
      <c r="AC123" s="34">
        <v>443</v>
      </c>
      <c r="AD123" s="34">
        <v>442</v>
      </c>
      <c r="AE123" s="34">
        <v>420.8</v>
      </c>
      <c r="AF123" s="34">
        <v>599899</v>
      </c>
      <c r="AG123" s="34">
        <v>3851</v>
      </c>
      <c r="AH123" s="34">
        <v>127.6</v>
      </c>
      <c r="AI123" s="34">
        <v>3723.4</v>
      </c>
      <c r="AJ123" s="46">
        <v>23190.720000000001</v>
      </c>
      <c r="AK123" s="34">
        <v>1233780</v>
      </c>
    </row>
    <row r="124" spans="1:37">
      <c r="A124" s="33">
        <v>41912</v>
      </c>
      <c r="B124" s="34">
        <v>2014</v>
      </c>
      <c r="C124" s="34" t="s">
        <v>99</v>
      </c>
      <c r="X124" s="34">
        <v>221.3</v>
      </c>
      <c r="Y124" s="34">
        <v>214.1</v>
      </c>
      <c r="Z124" s="34">
        <v>197.6</v>
      </c>
      <c r="AA124" s="34">
        <v>215.8</v>
      </c>
      <c r="AB124" s="34">
        <v>375.3</v>
      </c>
      <c r="AC124" s="34">
        <v>452.9</v>
      </c>
      <c r="AD124" s="34">
        <v>445.4</v>
      </c>
      <c r="AE124" s="34">
        <v>425.2</v>
      </c>
      <c r="AF124" s="34">
        <v>646825</v>
      </c>
      <c r="AG124" s="34">
        <v>3893.6</v>
      </c>
      <c r="AH124" s="34">
        <v>135</v>
      </c>
      <c r="AI124" s="34">
        <v>3758.6</v>
      </c>
      <c r="AJ124" s="46">
        <v>22932.98</v>
      </c>
      <c r="AK124" s="34">
        <v>1255896</v>
      </c>
    </row>
    <row r="125" spans="1:37">
      <c r="A125" s="33">
        <v>42004</v>
      </c>
      <c r="B125" s="34">
        <v>2014</v>
      </c>
      <c r="C125" s="34" t="s">
        <v>100</v>
      </c>
      <c r="D125" s="34">
        <v>86100</v>
      </c>
      <c r="E125" s="34">
        <v>13700</v>
      </c>
      <c r="F125" s="34">
        <v>3800</v>
      </c>
      <c r="G125" s="34">
        <v>103600</v>
      </c>
      <c r="H125" s="34">
        <v>7061000</v>
      </c>
      <c r="I125" s="34">
        <v>2509400</v>
      </c>
      <c r="J125" s="34">
        <v>1490300</v>
      </c>
      <c r="K125" s="35">
        <v>11060700</v>
      </c>
      <c r="L125" s="34">
        <v>455300</v>
      </c>
      <c r="M125" s="34">
        <v>6.4000000000000001E-2</v>
      </c>
      <c r="N125" s="34">
        <v>145800</v>
      </c>
      <c r="O125" s="34">
        <v>5.8000000000000003E-2</v>
      </c>
      <c r="P125" s="34">
        <v>91800</v>
      </c>
      <c r="Q125" s="34">
        <v>6.2E-2</v>
      </c>
      <c r="R125" s="34">
        <v>692900</v>
      </c>
      <c r="S125" s="34">
        <v>6.3E-2</v>
      </c>
      <c r="T125" s="34">
        <v>116300</v>
      </c>
      <c r="U125" s="34">
        <v>36900</v>
      </c>
      <c r="V125" s="34">
        <v>200</v>
      </c>
      <c r="W125" s="34">
        <v>153400</v>
      </c>
      <c r="X125" s="34">
        <v>222.6</v>
      </c>
      <c r="Y125" s="34">
        <v>216</v>
      </c>
      <c r="Z125" s="34">
        <v>201.7</v>
      </c>
      <c r="AA125" s="34">
        <v>217.7</v>
      </c>
      <c r="AB125" s="34">
        <v>375.9</v>
      </c>
      <c r="AC125" s="34">
        <v>459</v>
      </c>
      <c r="AD125" s="34">
        <v>449.5</v>
      </c>
      <c r="AE125" s="34">
        <v>428.7</v>
      </c>
      <c r="AF125" s="34">
        <v>677699</v>
      </c>
      <c r="AG125" s="34">
        <v>3895.3</v>
      </c>
      <c r="AH125" s="34">
        <v>122.6</v>
      </c>
      <c r="AI125" s="34">
        <v>3772.7</v>
      </c>
      <c r="AJ125" s="46">
        <v>23605.040000000001</v>
      </c>
      <c r="AK125" s="34">
        <v>1272693</v>
      </c>
    </row>
    <row r="126" spans="1:37">
      <c r="A126" s="33">
        <v>42094</v>
      </c>
      <c r="B126" s="34">
        <v>2015</v>
      </c>
      <c r="C126" s="34" t="s">
        <v>97</v>
      </c>
      <c r="X126" s="34">
        <v>224.9</v>
      </c>
      <c r="Y126" s="34">
        <v>220.1</v>
      </c>
      <c r="Z126" s="34">
        <v>204.9</v>
      </c>
      <c r="AA126" s="34">
        <v>220.8</v>
      </c>
      <c r="AB126" s="34">
        <v>382.5</v>
      </c>
      <c r="AC126" s="34">
        <v>466.7</v>
      </c>
      <c r="AD126" s="34">
        <v>456.2</v>
      </c>
      <c r="AE126" s="34">
        <v>433.8</v>
      </c>
      <c r="AF126" s="34">
        <v>628995</v>
      </c>
      <c r="AG126" s="34">
        <v>3908</v>
      </c>
      <c r="AH126" s="34">
        <v>126.5</v>
      </c>
      <c r="AI126" s="34">
        <v>3781.5</v>
      </c>
      <c r="AJ126" s="46">
        <v>24900.89</v>
      </c>
      <c r="AK126" s="34">
        <v>1281182</v>
      </c>
    </row>
    <row r="127" spans="1:37">
      <c r="A127" s="33">
        <v>42185</v>
      </c>
      <c r="B127" s="34">
        <v>2015</v>
      </c>
      <c r="C127" s="34" t="s">
        <v>98</v>
      </c>
      <c r="X127" s="34">
        <v>230.2</v>
      </c>
      <c r="Y127" s="34">
        <v>225.4</v>
      </c>
      <c r="Z127" s="34">
        <v>210.9</v>
      </c>
      <c r="AA127" s="34">
        <v>226</v>
      </c>
      <c r="AB127" s="34">
        <v>395.2</v>
      </c>
      <c r="AC127" s="34">
        <v>478.4</v>
      </c>
      <c r="AD127" s="34">
        <v>471.8</v>
      </c>
      <c r="AE127" s="34">
        <v>445.2</v>
      </c>
      <c r="AF127" s="34">
        <v>618441</v>
      </c>
      <c r="AG127" s="34">
        <v>3890.9</v>
      </c>
      <c r="AH127" s="34">
        <v>129.19999999999999</v>
      </c>
      <c r="AI127" s="34">
        <v>3761.7</v>
      </c>
      <c r="AJ127" s="46">
        <v>26250.03</v>
      </c>
      <c r="AK127" s="34">
        <v>1279819</v>
      </c>
    </row>
    <row r="128" spans="1:37">
      <c r="A128" s="33">
        <v>42277</v>
      </c>
      <c r="B128" s="34">
        <v>2015</v>
      </c>
      <c r="C128" s="34" t="s">
        <v>99</v>
      </c>
      <c r="X128" s="34">
        <v>233.8</v>
      </c>
      <c r="Y128" s="34">
        <v>228.9</v>
      </c>
      <c r="Z128" s="34">
        <v>214.2</v>
      </c>
      <c r="AA128" s="34">
        <v>229.6</v>
      </c>
      <c r="AB128" s="34">
        <v>413</v>
      </c>
      <c r="AC128" s="34">
        <v>497</v>
      </c>
      <c r="AD128" s="34">
        <v>484.8</v>
      </c>
      <c r="AE128" s="34">
        <v>459.6</v>
      </c>
      <c r="AF128" s="34">
        <v>661570</v>
      </c>
      <c r="AG128" s="34">
        <v>3908.2</v>
      </c>
      <c r="AH128" s="34">
        <v>137</v>
      </c>
      <c r="AI128" s="34">
        <v>3771.2</v>
      </c>
      <c r="AJ128" s="46">
        <v>20846.3</v>
      </c>
      <c r="AK128" s="34">
        <v>1279671</v>
      </c>
    </row>
    <row r="129" spans="1:37">
      <c r="A129" s="33">
        <v>42369</v>
      </c>
      <c r="B129" s="34">
        <v>2015</v>
      </c>
      <c r="C129" s="34" t="s">
        <v>100</v>
      </c>
      <c r="D129" s="34">
        <v>123900</v>
      </c>
      <c r="E129" s="34">
        <v>40600</v>
      </c>
      <c r="F129" s="34">
        <v>0</v>
      </c>
      <c r="G129" s="34">
        <v>164500</v>
      </c>
      <c r="H129" s="34">
        <v>7179600</v>
      </c>
      <c r="I129" s="34">
        <v>2616400</v>
      </c>
      <c r="J129" s="34">
        <v>1487200</v>
      </c>
      <c r="K129" s="35">
        <v>11283200</v>
      </c>
      <c r="L129" s="34">
        <v>558000</v>
      </c>
      <c r="M129" s="34">
        <v>7.8E-2</v>
      </c>
      <c r="N129" s="34">
        <v>233800</v>
      </c>
      <c r="O129" s="34">
        <v>8.8999999999999996E-2</v>
      </c>
      <c r="P129" s="34">
        <v>106700</v>
      </c>
      <c r="Q129" s="34">
        <v>7.1999999999999995E-2</v>
      </c>
      <c r="R129" s="34">
        <v>898500</v>
      </c>
      <c r="S129" s="34">
        <v>0.08</v>
      </c>
      <c r="T129" s="34">
        <v>14900</v>
      </c>
      <c r="U129" s="34">
        <v>24300</v>
      </c>
      <c r="V129" s="34">
        <v>-11900</v>
      </c>
      <c r="W129" s="34">
        <v>27300</v>
      </c>
      <c r="X129" s="34">
        <v>234.8</v>
      </c>
      <c r="Y129" s="34">
        <v>229.6</v>
      </c>
      <c r="Z129" s="34">
        <v>213.5</v>
      </c>
      <c r="AA129" s="34">
        <v>230.2</v>
      </c>
      <c r="AB129" s="34">
        <v>413.6</v>
      </c>
      <c r="AC129" s="34">
        <v>498.8</v>
      </c>
      <c r="AD129" s="34">
        <v>483.3</v>
      </c>
      <c r="AE129" s="34">
        <v>457</v>
      </c>
      <c r="AF129" s="34">
        <v>690575</v>
      </c>
      <c r="AG129" s="34">
        <v>3903.9</v>
      </c>
      <c r="AH129" s="34">
        <v>123.6</v>
      </c>
      <c r="AI129" s="34">
        <v>3780.3</v>
      </c>
      <c r="AJ129" s="46">
        <v>21914.400000000001</v>
      </c>
      <c r="AK129" s="34">
        <v>1288666</v>
      </c>
    </row>
    <row r="130" spans="1:37">
      <c r="A130" s="33">
        <v>42460</v>
      </c>
      <c r="B130" s="34">
        <v>2016</v>
      </c>
      <c r="C130" s="34" t="s">
        <v>97</v>
      </c>
      <c r="X130" s="34">
        <v>235.6</v>
      </c>
      <c r="Y130" s="34">
        <v>230.5</v>
      </c>
      <c r="Z130" s="34">
        <v>212.8</v>
      </c>
      <c r="AA130" s="34">
        <v>230.7</v>
      </c>
      <c r="AB130" s="34">
        <v>404.4</v>
      </c>
      <c r="AC130" s="34">
        <v>476.7</v>
      </c>
      <c r="AD130" s="34">
        <v>457.7</v>
      </c>
      <c r="AE130" s="34">
        <v>437.1</v>
      </c>
      <c r="AF130" s="34">
        <v>636207</v>
      </c>
      <c r="AG130" s="34">
        <v>3914.1</v>
      </c>
      <c r="AH130" s="34">
        <v>131.1</v>
      </c>
      <c r="AI130" s="34">
        <v>3783</v>
      </c>
      <c r="AJ130" s="46">
        <v>20776.7</v>
      </c>
      <c r="AK130" s="34">
        <v>1293295</v>
      </c>
    </row>
    <row r="131" spans="1:37">
      <c r="A131" s="33">
        <v>42551</v>
      </c>
      <c r="B131" s="34">
        <v>2016</v>
      </c>
      <c r="C131" s="34" t="s">
        <v>98</v>
      </c>
      <c r="X131" s="34">
        <v>237.7</v>
      </c>
      <c r="Y131" s="34">
        <v>230.1</v>
      </c>
      <c r="Z131" s="34">
        <v>212.2</v>
      </c>
      <c r="AA131" s="34">
        <v>231.7</v>
      </c>
      <c r="AB131" s="34">
        <v>398.5</v>
      </c>
      <c r="AC131" s="34">
        <v>445.8</v>
      </c>
      <c r="AD131" s="34">
        <v>429.8</v>
      </c>
      <c r="AE131" s="34">
        <v>418.3</v>
      </c>
      <c r="AF131" s="34">
        <v>629593</v>
      </c>
      <c r="AG131" s="34">
        <v>3911.2</v>
      </c>
      <c r="AH131" s="34">
        <v>136.9</v>
      </c>
      <c r="AI131" s="34">
        <v>3774.3</v>
      </c>
      <c r="AJ131" s="46">
        <v>20794.37</v>
      </c>
      <c r="AK131" s="34">
        <v>1314655</v>
      </c>
    </row>
    <row r="132" spans="1:37">
      <c r="A132" s="33">
        <v>42643</v>
      </c>
      <c r="B132" s="34">
        <v>2016</v>
      </c>
      <c r="C132" s="34" t="s">
        <v>99</v>
      </c>
      <c r="X132" s="34">
        <v>238.8</v>
      </c>
      <c r="Y132" s="34">
        <v>230.8</v>
      </c>
      <c r="Z132" s="34">
        <v>213.7</v>
      </c>
      <c r="AA132" s="34">
        <v>232.8</v>
      </c>
      <c r="AB132" s="34">
        <v>395.6</v>
      </c>
      <c r="AC132" s="34">
        <v>438.9</v>
      </c>
      <c r="AD132" s="34">
        <v>435.2</v>
      </c>
      <c r="AE132" s="34">
        <v>417.8</v>
      </c>
      <c r="AF132" s="34">
        <v>676476</v>
      </c>
      <c r="AG132" s="34">
        <v>3925.7</v>
      </c>
      <c r="AH132" s="34">
        <v>140</v>
      </c>
      <c r="AI132" s="34">
        <v>3785.7</v>
      </c>
      <c r="AJ132" s="46">
        <v>23297.15</v>
      </c>
      <c r="AK132" s="34">
        <v>1328050</v>
      </c>
    </row>
    <row r="133" spans="1:37">
      <c r="A133" s="33">
        <v>42735</v>
      </c>
      <c r="B133" s="34">
        <v>2016</v>
      </c>
      <c r="C133" s="34" t="s">
        <v>100</v>
      </c>
      <c r="D133" s="34">
        <v>142200</v>
      </c>
      <c r="E133" s="34">
        <v>10700</v>
      </c>
      <c r="F133" s="34">
        <v>200</v>
      </c>
      <c r="G133" s="34">
        <v>153100</v>
      </c>
      <c r="H133" s="34">
        <v>7390600</v>
      </c>
      <c r="I133" s="34">
        <v>2664000</v>
      </c>
      <c r="J133" s="34">
        <v>1475400</v>
      </c>
      <c r="K133" s="35">
        <v>11530000</v>
      </c>
      <c r="L133" s="34">
        <v>592000</v>
      </c>
      <c r="M133" s="34">
        <v>0.08</v>
      </c>
      <c r="N133" s="34">
        <v>250300</v>
      </c>
      <c r="O133" s="34">
        <v>9.4E-2</v>
      </c>
      <c r="P133" s="34">
        <v>104000</v>
      </c>
      <c r="Q133" s="34">
        <v>7.0000000000000007E-2</v>
      </c>
      <c r="R133" s="34">
        <v>946300</v>
      </c>
      <c r="S133" s="34">
        <v>8.2000000000000003E-2</v>
      </c>
      <c r="T133" s="34">
        <v>108200</v>
      </c>
      <c r="U133" s="34">
        <v>-5800</v>
      </c>
      <c r="V133" s="34">
        <v>-4300</v>
      </c>
      <c r="W133" s="34">
        <v>98100</v>
      </c>
      <c r="X133" s="34">
        <v>239.6</v>
      </c>
      <c r="Y133" s="34">
        <v>232.5</v>
      </c>
      <c r="Z133" s="34">
        <v>215.6</v>
      </c>
      <c r="AA133" s="34">
        <v>234</v>
      </c>
      <c r="AB133" s="34">
        <v>401.8</v>
      </c>
      <c r="AC133" s="34">
        <v>467.6</v>
      </c>
      <c r="AD133" s="34">
        <v>456</v>
      </c>
      <c r="AE133" s="34">
        <v>434.3</v>
      </c>
      <c r="AF133" s="34">
        <v>713701</v>
      </c>
      <c r="AG133" s="34">
        <v>3909.5</v>
      </c>
      <c r="AH133" s="34">
        <v>122.4</v>
      </c>
      <c r="AI133" s="34">
        <v>3787.1</v>
      </c>
      <c r="AJ133" s="46">
        <v>22000.560000000001</v>
      </c>
      <c r="AK133" s="34">
        <v>1341223</v>
      </c>
    </row>
    <row r="134" spans="1:37">
      <c r="A134" s="33">
        <v>42825</v>
      </c>
      <c r="B134" s="34">
        <v>2017</v>
      </c>
      <c r="C134" s="34" t="s">
        <v>97</v>
      </c>
      <c r="X134" s="34">
        <v>243.9</v>
      </c>
      <c r="Y134" s="34">
        <v>234.8</v>
      </c>
      <c r="Z134" s="34">
        <v>215.4</v>
      </c>
      <c r="AA134" s="34">
        <v>237.1</v>
      </c>
      <c r="AB134" s="34">
        <v>428.4</v>
      </c>
      <c r="AC134" s="34">
        <v>513.70000000000005</v>
      </c>
      <c r="AD134" s="34">
        <v>478.4</v>
      </c>
      <c r="AE134" s="34">
        <v>464.8</v>
      </c>
      <c r="AF134" s="34">
        <v>664564</v>
      </c>
      <c r="AG134" s="34">
        <v>3931.7</v>
      </c>
      <c r="AH134" s="34">
        <v>126.7</v>
      </c>
      <c r="AI134" s="34">
        <v>3805</v>
      </c>
      <c r="AJ134" s="46">
        <v>24111.59</v>
      </c>
      <c r="AK134" s="34">
        <v>1362974</v>
      </c>
    </row>
    <row r="135" spans="1:37">
      <c r="A135" s="33">
        <v>42916</v>
      </c>
      <c r="B135" s="34">
        <v>2017</v>
      </c>
      <c r="C135" s="34" t="s">
        <v>98</v>
      </c>
      <c r="X135" s="34">
        <v>247.2</v>
      </c>
      <c r="Y135" s="34">
        <v>236.3</v>
      </c>
      <c r="Z135" s="34">
        <v>220.5</v>
      </c>
      <c r="AA135" s="34">
        <v>240.3</v>
      </c>
      <c r="AB135" s="34">
        <v>443</v>
      </c>
      <c r="AC135" s="34">
        <v>521.5</v>
      </c>
      <c r="AD135" s="34">
        <v>504.6</v>
      </c>
      <c r="AE135" s="34">
        <v>483.6</v>
      </c>
      <c r="AF135" s="34">
        <v>653929</v>
      </c>
      <c r="AG135" s="34">
        <v>3931.1</v>
      </c>
      <c r="AH135" s="34">
        <v>125.7</v>
      </c>
      <c r="AI135" s="34">
        <v>3805.4</v>
      </c>
      <c r="AJ135" s="46">
        <v>25764.58</v>
      </c>
      <c r="AK135" s="34">
        <v>1372303</v>
      </c>
    </row>
    <row r="136" spans="1:37">
      <c r="A136" s="33">
        <v>43008</v>
      </c>
      <c r="B136" s="34">
        <v>2017</v>
      </c>
      <c r="C136" s="34" t="s">
        <v>99</v>
      </c>
      <c r="X136" s="34">
        <v>251</v>
      </c>
      <c r="Y136" s="34">
        <v>238.7</v>
      </c>
      <c r="Z136" s="34">
        <v>224.8</v>
      </c>
      <c r="AA136" s="34">
        <v>243.9</v>
      </c>
      <c r="AB136" s="34">
        <v>452.7</v>
      </c>
      <c r="AC136" s="34">
        <v>523.9</v>
      </c>
      <c r="AD136" s="34">
        <v>512</v>
      </c>
      <c r="AE136" s="34">
        <v>489</v>
      </c>
      <c r="AF136" s="34">
        <v>699971</v>
      </c>
      <c r="AG136" s="34">
        <v>3946.9</v>
      </c>
      <c r="AH136" s="34">
        <v>129.4</v>
      </c>
      <c r="AI136" s="34">
        <v>3817.5</v>
      </c>
      <c r="AJ136" s="46">
        <v>27554.3</v>
      </c>
      <c r="AK136" s="34">
        <v>1375668</v>
      </c>
    </row>
    <row r="137" spans="1:37">
      <c r="A137" s="33">
        <v>43100</v>
      </c>
      <c r="B137" s="34">
        <v>2017</v>
      </c>
      <c r="C137" s="34" t="s">
        <v>100</v>
      </c>
      <c r="D137" s="34">
        <v>185900</v>
      </c>
      <c r="E137" s="34">
        <v>10200</v>
      </c>
      <c r="F137" s="34">
        <v>2000</v>
      </c>
      <c r="G137" s="34">
        <v>198100</v>
      </c>
      <c r="H137" s="34">
        <v>7595000</v>
      </c>
      <c r="I137" s="34">
        <v>2762800</v>
      </c>
      <c r="J137" s="34">
        <v>1480400</v>
      </c>
      <c r="K137" s="35">
        <v>11838200</v>
      </c>
      <c r="L137" s="34">
        <v>729200</v>
      </c>
      <c r="M137" s="34">
        <v>9.6000000000000002E-2</v>
      </c>
      <c r="N137" s="34">
        <v>286200</v>
      </c>
      <c r="O137" s="34">
        <v>0.104</v>
      </c>
      <c r="P137" s="34">
        <v>104100</v>
      </c>
      <c r="Q137" s="34">
        <v>7.0000000000000007E-2</v>
      </c>
      <c r="R137" s="34">
        <v>1119500</v>
      </c>
      <c r="S137" s="34">
        <v>9.5000000000000001E-2</v>
      </c>
      <c r="T137" s="34">
        <v>48700</v>
      </c>
      <c r="U137" s="34">
        <v>-25700</v>
      </c>
      <c r="V137" s="34">
        <v>300</v>
      </c>
      <c r="W137" s="34">
        <v>23300</v>
      </c>
      <c r="X137" s="34">
        <v>253.1</v>
      </c>
      <c r="Y137" s="34">
        <v>240.4</v>
      </c>
      <c r="Z137" s="34">
        <v>225.8</v>
      </c>
      <c r="AA137" s="34">
        <v>245.7</v>
      </c>
      <c r="AB137" s="34">
        <v>478.3</v>
      </c>
      <c r="AC137" s="34">
        <v>540.29999999999995</v>
      </c>
      <c r="AD137" s="34">
        <v>534.5</v>
      </c>
      <c r="AE137" s="34">
        <v>511.1</v>
      </c>
      <c r="AF137" s="34">
        <v>738202</v>
      </c>
      <c r="AG137" s="34">
        <v>3950.2</v>
      </c>
      <c r="AH137" s="34">
        <v>109.8</v>
      </c>
      <c r="AI137" s="34">
        <v>3840.4</v>
      </c>
      <c r="AJ137" s="46">
        <v>29919.15</v>
      </c>
      <c r="AK137" s="34">
        <v>1383946</v>
      </c>
    </row>
    <row r="138" spans="1:37">
      <c r="A138" s="33">
        <v>43190</v>
      </c>
      <c r="B138" s="34">
        <v>2018</v>
      </c>
      <c r="C138" s="34" t="s">
        <v>97</v>
      </c>
      <c r="X138" s="34">
        <v>253.7</v>
      </c>
      <c r="Y138" s="34">
        <v>243.4</v>
      </c>
      <c r="Z138" s="34">
        <v>225.6</v>
      </c>
      <c r="AA138" s="34">
        <v>246.8</v>
      </c>
      <c r="AB138" s="34">
        <v>493.7</v>
      </c>
      <c r="AC138" s="34">
        <v>554.70000000000005</v>
      </c>
      <c r="AD138" s="34">
        <v>539.5</v>
      </c>
      <c r="AE138" s="34">
        <v>522.79999999999995</v>
      </c>
      <c r="AF138" s="34">
        <v>694636</v>
      </c>
      <c r="AG138" s="34">
        <v>3975.4</v>
      </c>
      <c r="AH138" s="34">
        <v>111.6</v>
      </c>
      <c r="AI138" s="34">
        <v>3863.8</v>
      </c>
      <c r="AJ138" s="46">
        <v>30093.38</v>
      </c>
      <c r="AK138" s="34">
        <v>1398897</v>
      </c>
    </row>
    <row r="139" spans="1:37">
      <c r="A139" s="33">
        <v>43281</v>
      </c>
      <c r="B139" s="34">
        <v>2018</v>
      </c>
      <c r="C139" s="34" t="s">
        <v>98</v>
      </c>
      <c r="X139" s="34">
        <v>261.10000000000002</v>
      </c>
      <c r="Y139" s="34">
        <v>245.5</v>
      </c>
      <c r="Z139" s="34">
        <v>224.8</v>
      </c>
      <c r="AA139" s="34">
        <v>251.4</v>
      </c>
      <c r="AB139" s="34">
        <v>525.29999999999995</v>
      </c>
      <c r="AC139" s="34">
        <v>578.4</v>
      </c>
      <c r="AD139" s="34">
        <v>553.9</v>
      </c>
      <c r="AE139" s="34">
        <v>546.9</v>
      </c>
      <c r="AF139" s="34">
        <v>675839</v>
      </c>
      <c r="AG139" s="34">
        <v>3969.4</v>
      </c>
      <c r="AH139" s="34">
        <v>112.5</v>
      </c>
      <c r="AI139" s="34">
        <v>3856.9</v>
      </c>
      <c r="AJ139" s="46">
        <v>28955.11</v>
      </c>
      <c r="AK139" s="34">
        <v>1407743</v>
      </c>
    </row>
    <row r="140" spans="1:37">
      <c r="A140" s="33">
        <v>43373</v>
      </c>
      <c r="B140" s="34">
        <v>2018</v>
      </c>
      <c r="C140" s="34" t="s">
        <v>99</v>
      </c>
      <c r="X140" s="34">
        <v>263.89999999999998</v>
      </c>
      <c r="Y140" s="34">
        <v>247.2</v>
      </c>
      <c r="Z140" s="34">
        <v>230.3</v>
      </c>
      <c r="AA140" s="34">
        <v>254.1</v>
      </c>
      <c r="AB140" s="34">
        <v>550.4</v>
      </c>
      <c r="AC140" s="34">
        <v>604</v>
      </c>
      <c r="AD140" s="34">
        <v>574.29999999999995</v>
      </c>
      <c r="AE140" s="34">
        <v>572.20000000000005</v>
      </c>
      <c r="AF140" s="34">
        <v>718222</v>
      </c>
      <c r="AG140" s="34">
        <v>3985.1</v>
      </c>
      <c r="AH140" s="34">
        <v>118.1</v>
      </c>
      <c r="AI140" s="34">
        <v>3867</v>
      </c>
      <c r="AJ140" s="46">
        <v>27788.52</v>
      </c>
      <c r="AK140" s="34">
        <v>1400165</v>
      </c>
    </row>
    <row r="141" spans="1:37">
      <c r="A141" s="33">
        <v>43465</v>
      </c>
      <c r="B141" s="34">
        <v>2018</v>
      </c>
      <c r="C141" s="34" t="s">
        <v>100</v>
      </c>
      <c r="D141" s="34">
        <v>178500</v>
      </c>
      <c r="E141" s="34">
        <v>700</v>
      </c>
      <c r="F141" s="34">
        <v>0</v>
      </c>
      <c r="G141" s="34">
        <v>179200</v>
      </c>
      <c r="H141" s="34">
        <v>7775300</v>
      </c>
      <c r="I141" s="34">
        <v>2797300</v>
      </c>
      <c r="J141" s="34">
        <v>1480700</v>
      </c>
      <c r="K141" s="35">
        <v>12053300</v>
      </c>
      <c r="L141" s="34">
        <v>673500</v>
      </c>
      <c r="M141" s="34">
        <v>8.6999999999999994E-2</v>
      </c>
      <c r="N141" s="34">
        <v>252300</v>
      </c>
      <c r="O141" s="34">
        <v>0.09</v>
      </c>
      <c r="P141" s="34">
        <v>106300</v>
      </c>
      <c r="Q141" s="34">
        <v>7.1999999999999995E-2</v>
      </c>
      <c r="R141" s="34">
        <v>1032100</v>
      </c>
      <c r="S141" s="34">
        <v>8.5999999999999993E-2</v>
      </c>
      <c r="T141" s="34">
        <v>234200</v>
      </c>
      <c r="U141" s="34">
        <v>34600</v>
      </c>
      <c r="V141" s="34">
        <v>-3000</v>
      </c>
      <c r="W141" s="34">
        <v>265800</v>
      </c>
      <c r="X141" s="34">
        <v>265.60000000000002</v>
      </c>
      <c r="Y141" s="34">
        <v>250.4</v>
      </c>
      <c r="Z141" s="34">
        <v>233.4</v>
      </c>
      <c r="AA141" s="34">
        <v>256.39999999999998</v>
      </c>
      <c r="AB141" s="34">
        <v>586.9</v>
      </c>
      <c r="AC141" s="34">
        <v>585.1</v>
      </c>
      <c r="AD141" s="34">
        <v>560</v>
      </c>
      <c r="AE141" s="34">
        <v>576.9</v>
      </c>
      <c r="AF141" s="34">
        <v>746464</v>
      </c>
      <c r="AG141" s="34">
        <v>3973.4</v>
      </c>
      <c r="AH141" s="34">
        <v>105.7</v>
      </c>
      <c r="AI141" s="34">
        <v>3867.7</v>
      </c>
      <c r="AJ141" s="46">
        <v>25845.7</v>
      </c>
      <c r="AK141" s="34">
        <v>1400950</v>
      </c>
    </row>
    <row r="142" spans="1:37">
      <c r="A142" s="33">
        <v>43555</v>
      </c>
      <c r="B142" s="34">
        <v>2019</v>
      </c>
      <c r="C142" s="34" t="s">
        <v>97</v>
      </c>
      <c r="X142" s="34">
        <v>268.10000000000002</v>
      </c>
      <c r="Y142" s="34">
        <v>254.2</v>
      </c>
      <c r="Z142" s="34">
        <v>234.9</v>
      </c>
      <c r="AA142" s="34">
        <v>259.3</v>
      </c>
      <c r="AB142" s="34">
        <v>537.79999999999995</v>
      </c>
      <c r="AC142" s="34">
        <v>545.20000000000005</v>
      </c>
      <c r="AD142" s="34">
        <v>536.20000000000005</v>
      </c>
      <c r="AE142" s="34">
        <v>539.29999999999995</v>
      </c>
      <c r="AF142" s="34">
        <v>699338</v>
      </c>
      <c r="AG142" s="34">
        <v>3970.8</v>
      </c>
      <c r="AH142" s="34">
        <v>110.4</v>
      </c>
      <c r="AI142" s="34">
        <v>3860.4</v>
      </c>
      <c r="AJ142" s="46">
        <v>29051.360000000001</v>
      </c>
      <c r="AK142" s="34">
        <v>1377000</v>
      </c>
    </row>
    <row r="143" spans="1:37">
      <c r="A143" s="33">
        <v>43646</v>
      </c>
      <c r="B143" s="34">
        <v>2019</v>
      </c>
      <c r="C143" s="34" t="s">
        <v>98</v>
      </c>
      <c r="X143" s="34">
        <v>271.8</v>
      </c>
      <c r="Y143" s="34">
        <v>258.7</v>
      </c>
      <c r="Z143" s="34">
        <v>238.9</v>
      </c>
      <c r="AA143" s="34">
        <v>263.5</v>
      </c>
      <c r="AB143" s="34">
        <v>534.79999999999995</v>
      </c>
      <c r="AC143" s="34">
        <v>580.29999999999995</v>
      </c>
      <c r="AD143" s="34">
        <v>581.4</v>
      </c>
      <c r="AE143" s="34">
        <v>562.1</v>
      </c>
      <c r="AF143" s="34">
        <v>678398</v>
      </c>
      <c r="AG143" s="34">
        <v>3985</v>
      </c>
      <c r="AH143" s="34">
        <v>114.3</v>
      </c>
      <c r="AI143" s="34">
        <v>3870.7</v>
      </c>
      <c r="AJ143" s="46">
        <v>28542.62</v>
      </c>
      <c r="AK143" s="34">
        <v>1381924</v>
      </c>
    </row>
    <row r="144" spans="1:37">
      <c r="A144" s="33">
        <v>43738</v>
      </c>
      <c r="B144" s="34">
        <v>2019</v>
      </c>
      <c r="C144" s="34" t="s">
        <v>99</v>
      </c>
      <c r="X144" s="34">
        <v>272.5</v>
      </c>
      <c r="Y144" s="34">
        <v>258.5</v>
      </c>
      <c r="Z144" s="34">
        <v>238.9</v>
      </c>
      <c r="AA144" s="34">
        <v>263.89999999999998</v>
      </c>
      <c r="AB144" s="34">
        <v>520.29999999999995</v>
      </c>
      <c r="AC144" s="34">
        <v>615.79999999999995</v>
      </c>
      <c r="AD144" s="34">
        <v>582.9</v>
      </c>
      <c r="AE144" s="34">
        <v>553.1</v>
      </c>
      <c r="AF144" s="34">
        <v>698211</v>
      </c>
      <c r="AG144" s="34">
        <v>3975.7</v>
      </c>
      <c r="AH144" s="34">
        <v>120.3</v>
      </c>
      <c r="AI144" s="34">
        <v>3855.4</v>
      </c>
      <c r="AJ144" s="46">
        <v>26092.27</v>
      </c>
      <c r="AK144" s="34">
        <v>1388081</v>
      </c>
    </row>
    <row r="145" spans="1:37">
      <c r="A145" s="33">
        <v>43830</v>
      </c>
      <c r="B145" s="34">
        <v>2019</v>
      </c>
      <c r="C145" s="34" t="s">
        <v>100</v>
      </c>
      <c r="D145" s="34">
        <v>241900</v>
      </c>
      <c r="E145" s="34">
        <v>20200</v>
      </c>
      <c r="F145" s="34">
        <v>4800</v>
      </c>
      <c r="G145" s="34">
        <v>266900</v>
      </c>
      <c r="H145" s="34">
        <v>8019300</v>
      </c>
      <c r="I145" s="34">
        <v>2814100</v>
      </c>
      <c r="J145" s="34">
        <v>1480400</v>
      </c>
      <c r="K145" s="35">
        <v>12313800</v>
      </c>
      <c r="L145" s="34">
        <v>720400</v>
      </c>
      <c r="M145" s="34">
        <v>0.09</v>
      </c>
      <c r="N145" s="34">
        <v>272700</v>
      </c>
      <c r="O145" s="34">
        <v>9.7000000000000003E-2</v>
      </c>
      <c r="P145" s="34">
        <v>110800</v>
      </c>
      <c r="Q145" s="34">
        <v>7.4999999999999997E-2</v>
      </c>
      <c r="R145" s="34">
        <v>1103900</v>
      </c>
      <c r="S145" s="34">
        <v>0.09</v>
      </c>
      <c r="T145" s="34">
        <v>168600</v>
      </c>
      <c r="U145" s="34">
        <v>-20000</v>
      </c>
      <c r="V145" s="34">
        <v>-1600</v>
      </c>
      <c r="W145" s="34">
        <v>147000</v>
      </c>
      <c r="X145" s="34">
        <v>268.60000000000002</v>
      </c>
      <c r="Y145" s="34">
        <v>253</v>
      </c>
      <c r="Z145" s="34">
        <v>232.3</v>
      </c>
      <c r="AA145" s="34">
        <v>259.10000000000002</v>
      </c>
      <c r="AB145" s="34">
        <v>506.6</v>
      </c>
      <c r="AC145" s="34">
        <v>579.29999999999995</v>
      </c>
      <c r="AD145" s="34">
        <v>532.29999999999995</v>
      </c>
      <c r="AE145" s="34">
        <v>517.4</v>
      </c>
      <c r="AF145" s="34">
        <v>723789</v>
      </c>
      <c r="AG145" s="34">
        <v>3941.8</v>
      </c>
      <c r="AH145" s="34">
        <v>124</v>
      </c>
      <c r="AI145" s="34">
        <v>3817.8</v>
      </c>
      <c r="AJ145" s="46">
        <v>28189.75</v>
      </c>
      <c r="AK145" s="34">
        <v>1380185</v>
      </c>
    </row>
    <row r="146" spans="1:37">
      <c r="A146" s="33">
        <v>43921</v>
      </c>
      <c r="B146" s="34">
        <v>2020</v>
      </c>
      <c r="C146" s="34" t="s">
        <v>97</v>
      </c>
      <c r="X146" s="34">
        <v>264.7</v>
      </c>
      <c r="Y146" s="34">
        <v>247.5</v>
      </c>
      <c r="Z146" s="34">
        <v>225.6</v>
      </c>
      <c r="AA146" s="34">
        <v>254.1</v>
      </c>
      <c r="AB146" s="34">
        <v>459.8</v>
      </c>
      <c r="AC146" s="34">
        <v>570.4</v>
      </c>
      <c r="AD146" s="34">
        <v>510.7</v>
      </c>
      <c r="AE146" s="34">
        <v>477.1</v>
      </c>
      <c r="AF146" s="34">
        <v>637135</v>
      </c>
      <c r="AG146" s="34">
        <v>3882.2</v>
      </c>
      <c r="AH146" s="34">
        <v>162.19999999999999</v>
      </c>
      <c r="AI146" s="34">
        <v>3720</v>
      </c>
      <c r="AJ146" s="46">
        <v>23603.48</v>
      </c>
      <c r="AK146" s="34">
        <v>1385082</v>
      </c>
    </row>
    <row r="147" spans="1:37">
      <c r="A147" s="33">
        <v>44012</v>
      </c>
      <c r="B147" s="34">
        <v>2020</v>
      </c>
      <c r="C147" s="34" t="s">
        <v>98</v>
      </c>
    </row>
    <row r="150" spans="1:37">
      <c r="K150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V114"/>
  <sheetViews>
    <sheetView workbookViewId="0"/>
  </sheetViews>
  <sheetFormatPr defaultRowHeight="15"/>
  <cols>
    <col min="1" max="1" width="10.7109375" bestFit="1" customWidth="1"/>
    <col min="3" max="3" width="3.85546875" bestFit="1" customWidth="1"/>
    <col min="14" max="14" width="34.42578125" bestFit="1" customWidth="1"/>
    <col min="15" max="15" width="12.7109375" bestFit="1" customWidth="1"/>
    <col min="16" max="16" width="14.5703125" bestFit="1" customWidth="1"/>
    <col min="17" max="17" width="12.7109375" bestFit="1" customWidth="1"/>
    <col min="18" max="18" width="12" bestFit="1" customWidth="1"/>
    <col min="19" max="19" width="13.42578125" bestFit="1" customWidth="1"/>
    <col min="20" max="22" width="12.7109375" bestFit="1" customWidth="1"/>
  </cols>
  <sheetData>
    <row r="1" spans="1:22" ht="75">
      <c r="A1" s="1" t="s">
        <v>87</v>
      </c>
      <c r="B1" s="1" t="s">
        <v>86</v>
      </c>
      <c r="C1" s="1" t="s">
        <v>110</v>
      </c>
      <c r="D1" s="1" t="s">
        <v>126</v>
      </c>
      <c r="E1" s="1" t="s">
        <v>105</v>
      </c>
      <c r="F1" s="1" t="s">
        <v>109</v>
      </c>
      <c r="G1" s="1" t="s">
        <v>101</v>
      </c>
      <c r="H1" s="1" t="s">
        <v>92</v>
      </c>
      <c r="I1" s="1" t="s">
        <v>176</v>
      </c>
      <c r="J1" s="1" t="s">
        <v>88</v>
      </c>
      <c r="K1" s="1" t="s">
        <v>81</v>
      </c>
      <c r="L1" s="1"/>
      <c r="N1" t="s">
        <v>1</v>
      </c>
    </row>
    <row r="2" spans="1:22" ht="15.75" thickBot="1">
      <c r="A2" s="11">
        <v>33603</v>
      </c>
      <c r="B2">
        <v>1991</v>
      </c>
      <c r="C2" t="s">
        <v>100</v>
      </c>
      <c r="D2">
        <v>505400</v>
      </c>
      <c r="E2">
        <v>130.69999694824199</v>
      </c>
      <c r="F2">
        <v>109.699996948242</v>
      </c>
      <c r="G2">
        <v>288298</v>
      </c>
      <c r="H2">
        <v>2837.60009765625</v>
      </c>
      <c r="I2" s="12">
        <v>1.6845220465188695</v>
      </c>
      <c r="J2">
        <v>4297.2998046875</v>
      </c>
      <c r="K2">
        <v>305292.75</v>
      </c>
    </row>
    <row r="3" spans="1:22">
      <c r="A3" s="11">
        <v>33694</v>
      </c>
      <c r="B3">
        <v>1992</v>
      </c>
      <c r="C3" t="s">
        <v>97</v>
      </c>
      <c r="D3">
        <v>526225</v>
      </c>
      <c r="E3">
        <v>132.89999389648401</v>
      </c>
      <c r="F3">
        <v>121.800003051758</v>
      </c>
      <c r="G3">
        <v>264716</v>
      </c>
      <c r="H3">
        <v>2785.80004882813</v>
      </c>
      <c r="I3" s="12">
        <v>2.0927560562569765</v>
      </c>
      <c r="J3">
        <v>4938.2998046875</v>
      </c>
      <c r="K3">
        <v>316096</v>
      </c>
      <c r="N3" s="2" t="s">
        <v>2</v>
      </c>
      <c r="O3" s="2"/>
    </row>
    <row r="4" spans="1:22">
      <c r="A4" s="11">
        <v>33785</v>
      </c>
      <c r="B4">
        <v>1992</v>
      </c>
      <c r="C4" t="s">
        <v>98</v>
      </c>
      <c r="D4">
        <v>547050</v>
      </c>
      <c r="E4">
        <v>135.10000610351599</v>
      </c>
      <c r="F4">
        <v>135.10000610351599</v>
      </c>
      <c r="G4">
        <v>277351</v>
      </c>
      <c r="H4">
        <v>2801.30004882813</v>
      </c>
      <c r="I4" s="12">
        <v>2.0490486747355421</v>
      </c>
      <c r="J4">
        <v>6103.89990234375</v>
      </c>
      <c r="K4">
        <v>330423.5</v>
      </c>
      <c r="N4" s="3" t="s">
        <v>3</v>
      </c>
      <c r="O4" s="3">
        <v>0.83943506395854006</v>
      </c>
    </row>
    <row r="5" spans="1:22">
      <c r="A5" s="11">
        <v>33877</v>
      </c>
      <c r="B5">
        <v>1992</v>
      </c>
      <c r="C5" t="s">
        <v>99</v>
      </c>
      <c r="D5">
        <v>567875</v>
      </c>
      <c r="E5">
        <v>138.10000610351599</v>
      </c>
      <c r="F5">
        <v>142.39999389648401</v>
      </c>
      <c r="G5">
        <v>303700</v>
      </c>
      <c r="H5">
        <v>2765</v>
      </c>
      <c r="I5" s="12">
        <v>1.6781194041909187</v>
      </c>
      <c r="J5">
        <v>5505.39990234375</v>
      </c>
      <c r="K5">
        <v>344751</v>
      </c>
      <c r="N5" s="3" t="s">
        <v>4</v>
      </c>
      <c r="O5" s="3">
        <v>0.70465122660307833</v>
      </c>
    </row>
    <row r="6" spans="1:22">
      <c r="A6" s="11">
        <v>33969</v>
      </c>
      <c r="B6">
        <v>1992</v>
      </c>
      <c r="C6" t="s">
        <v>100</v>
      </c>
      <c r="D6">
        <v>588700</v>
      </c>
      <c r="E6">
        <v>141</v>
      </c>
      <c r="F6">
        <v>149.19999694824199</v>
      </c>
      <c r="G6">
        <v>303752</v>
      </c>
      <c r="H6">
        <v>2817.10009765625</v>
      </c>
      <c r="I6" s="12">
        <v>2.0056085350679034</v>
      </c>
      <c r="J6">
        <v>5512.39990234375</v>
      </c>
      <c r="K6">
        <v>359078.5</v>
      </c>
      <c r="N6" s="3" t="s">
        <v>5</v>
      </c>
      <c r="O6" s="3">
        <v>0.68496130837661684</v>
      </c>
    </row>
    <row r="7" spans="1:22">
      <c r="A7" s="11">
        <v>34059</v>
      </c>
      <c r="B7">
        <v>1993</v>
      </c>
      <c r="C7" t="s">
        <v>97</v>
      </c>
      <c r="D7">
        <v>548750</v>
      </c>
      <c r="E7">
        <v>143.5</v>
      </c>
      <c r="F7">
        <v>154.60000610351599</v>
      </c>
      <c r="G7">
        <v>281582</v>
      </c>
      <c r="H7">
        <v>2834</v>
      </c>
      <c r="I7" s="12">
        <v>2.1489061935737084</v>
      </c>
      <c r="J7">
        <v>6388.89990234375</v>
      </c>
      <c r="K7">
        <v>373406</v>
      </c>
      <c r="N7" s="3" t="s">
        <v>6</v>
      </c>
      <c r="O7" s="3">
        <v>127111.68417573662</v>
      </c>
    </row>
    <row r="8" spans="1:22" ht="15.75" thickBot="1">
      <c r="A8" s="11">
        <v>34150</v>
      </c>
      <c r="B8">
        <v>1993</v>
      </c>
      <c r="C8" t="s">
        <v>98</v>
      </c>
      <c r="D8">
        <v>508800</v>
      </c>
      <c r="E8">
        <v>147.60000610351599</v>
      </c>
      <c r="F8">
        <v>159.60000610351599</v>
      </c>
      <c r="G8">
        <v>294227</v>
      </c>
      <c r="H8">
        <v>2832.10009765625</v>
      </c>
      <c r="I8" s="12">
        <v>2.0091098324161427</v>
      </c>
      <c r="J8">
        <v>7099.2998046875</v>
      </c>
      <c r="K8">
        <v>387322</v>
      </c>
      <c r="N8" s="4" t="s">
        <v>7</v>
      </c>
      <c r="O8" s="4">
        <v>113</v>
      </c>
    </row>
    <row r="9" spans="1:22">
      <c r="A9" s="11">
        <v>34242</v>
      </c>
      <c r="B9">
        <v>1993</v>
      </c>
      <c r="C9" t="s">
        <v>99</v>
      </c>
      <c r="D9">
        <v>468850</v>
      </c>
      <c r="E9">
        <v>152.19999694824199</v>
      </c>
      <c r="F9">
        <v>166.89999389648401</v>
      </c>
      <c r="G9">
        <v>321708</v>
      </c>
      <c r="H9">
        <v>2848.30004882813</v>
      </c>
      <c r="I9" s="12">
        <v>1.885335106637841</v>
      </c>
      <c r="J9">
        <v>7676.2001953125</v>
      </c>
      <c r="K9">
        <v>401238</v>
      </c>
    </row>
    <row r="10" spans="1:22" ht="15.75" thickBot="1">
      <c r="A10" s="11">
        <v>34334</v>
      </c>
      <c r="B10">
        <v>1993</v>
      </c>
      <c r="C10" t="s">
        <v>100</v>
      </c>
      <c r="D10">
        <v>428900</v>
      </c>
      <c r="E10">
        <v>156.39999389648401</v>
      </c>
      <c r="F10">
        <v>177.10000610351599</v>
      </c>
      <c r="G10">
        <v>323286</v>
      </c>
      <c r="H10">
        <v>2911.19995117188</v>
      </c>
      <c r="I10" s="12">
        <v>1.8446002220260758</v>
      </c>
      <c r="J10">
        <v>11888.400390625</v>
      </c>
      <c r="K10">
        <v>415154</v>
      </c>
      <c r="N10" t="s">
        <v>8</v>
      </c>
    </row>
    <row r="11" spans="1:22">
      <c r="A11" s="11">
        <v>34424</v>
      </c>
      <c r="B11">
        <v>1994</v>
      </c>
      <c r="C11" t="s">
        <v>97</v>
      </c>
      <c r="D11">
        <v>490000</v>
      </c>
      <c r="E11">
        <v>168</v>
      </c>
      <c r="F11">
        <v>213</v>
      </c>
      <c r="G11">
        <v>303837</v>
      </c>
      <c r="H11">
        <v>2904.30004882813</v>
      </c>
      <c r="I11" s="12">
        <v>1.9316185494249176</v>
      </c>
      <c r="J11">
        <v>9029.900390625</v>
      </c>
      <c r="K11">
        <v>429070</v>
      </c>
      <c r="N11" s="5"/>
      <c r="O11" s="5" t="s">
        <v>9</v>
      </c>
      <c r="P11" s="5" t="s">
        <v>10</v>
      </c>
      <c r="Q11" s="5" t="s">
        <v>11</v>
      </c>
      <c r="R11" s="5" t="s">
        <v>12</v>
      </c>
      <c r="S11" s="5" t="s">
        <v>13</v>
      </c>
    </row>
    <row r="12" spans="1:22">
      <c r="A12" s="11">
        <v>34515</v>
      </c>
      <c r="B12">
        <v>1994</v>
      </c>
      <c r="C12" t="s">
        <v>98</v>
      </c>
      <c r="D12">
        <v>551100</v>
      </c>
      <c r="E12">
        <v>180.10000610351599</v>
      </c>
      <c r="F12">
        <v>239.39999389648401</v>
      </c>
      <c r="G12">
        <v>314144</v>
      </c>
      <c r="H12">
        <v>2918</v>
      </c>
      <c r="I12" s="12">
        <v>1.6141192074750204</v>
      </c>
      <c r="J12">
        <v>8758.400390625</v>
      </c>
      <c r="K12">
        <v>436301</v>
      </c>
      <c r="N12" s="3" t="s">
        <v>14</v>
      </c>
      <c r="O12" s="3">
        <v>7</v>
      </c>
      <c r="P12" s="3">
        <v>4047615829890.5493</v>
      </c>
      <c r="Q12" s="3">
        <v>578230832841.50708</v>
      </c>
      <c r="R12" s="3">
        <v>35.787412547813013</v>
      </c>
      <c r="S12" s="3">
        <v>4.3191169205768549E-25</v>
      </c>
    </row>
    <row r="13" spans="1:22">
      <c r="A13" s="11">
        <v>34607</v>
      </c>
      <c r="B13">
        <v>1994</v>
      </c>
      <c r="C13" t="s">
        <v>99</v>
      </c>
      <c r="D13">
        <v>612200</v>
      </c>
      <c r="E13">
        <v>187.5</v>
      </c>
      <c r="F13">
        <v>236</v>
      </c>
      <c r="G13">
        <v>336453</v>
      </c>
      <c r="H13">
        <v>2921.19995117188</v>
      </c>
      <c r="I13" s="12">
        <v>2.2627687107691536</v>
      </c>
      <c r="J13">
        <v>9521.2001953125</v>
      </c>
      <c r="K13">
        <v>443532</v>
      </c>
      <c r="N13" s="3" t="s">
        <v>15</v>
      </c>
      <c r="O13" s="3">
        <v>105</v>
      </c>
      <c r="P13" s="3">
        <v>1696524926669.1821</v>
      </c>
      <c r="Q13" s="3">
        <v>16157380253.99221</v>
      </c>
      <c r="R13" s="3"/>
      <c r="S13" s="3"/>
    </row>
    <row r="14" spans="1:22" ht="15.75" thickBot="1">
      <c r="A14" s="11">
        <v>34699</v>
      </c>
      <c r="B14">
        <v>1994</v>
      </c>
      <c r="C14" t="s">
        <v>100</v>
      </c>
      <c r="D14">
        <v>673300</v>
      </c>
      <c r="E14">
        <v>191.69999694824199</v>
      </c>
      <c r="F14">
        <v>232.69999694824199</v>
      </c>
      <c r="G14">
        <v>340057</v>
      </c>
      <c r="H14">
        <v>2972.39990234375</v>
      </c>
      <c r="I14" s="12">
        <v>1.8671780992940423</v>
      </c>
      <c r="J14">
        <v>8191</v>
      </c>
      <c r="K14">
        <v>450763</v>
      </c>
      <c r="N14" s="4" t="s">
        <v>0</v>
      </c>
      <c r="O14" s="4">
        <v>112</v>
      </c>
      <c r="P14" s="4">
        <v>5744140756559.7314</v>
      </c>
      <c r="Q14" s="4"/>
      <c r="R14" s="4"/>
      <c r="S14" s="4"/>
    </row>
    <row r="15" spans="1:22" ht="15.75" thickBot="1">
      <c r="A15" s="11">
        <v>34789</v>
      </c>
      <c r="B15">
        <v>1995</v>
      </c>
      <c r="C15" t="s">
        <v>97</v>
      </c>
      <c r="D15">
        <v>674175</v>
      </c>
      <c r="E15">
        <v>190.19999694824199</v>
      </c>
      <c r="F15">
        <v>212.80000305175801</v>
      </c>
      <c r="G15">
        <v>315624</v>
      </c>
      <c r="H15">
        <v>2929.10009765625</v>
      </c>
      <c r="I15" s="12">
        <v>2.6390358975307877</v>
      </c>
      <c r="J15">
        <v>8587.7001953125</v>
      </c>
      <c r="K15">
        <v>457994</v>
      </c>
    </row>
    <row r="16" spans="1:22">
      <c r="A16" s="11">
        <v>34880</v>
      </c>
      <c r="B16">
        <v>1995</v>
      </c>
      <c r="C16" t="s">
        <v>98</v>
      </c>
      <c r="D16">
        <v>675050</v>
      </c>
      <c r="E16">
        <v>182</v>
      </c>
      <c r="F16">
        <v>202.19999694824199</v>
      </c>
      <c r="G16">
        <v>323350</v>
      </c>
      <c r="H16">
        <v>3009.10009765625</v>
      </c>
      <c r="I16" s="12">
        <v>2.9444018343932963</v>
      </c>
      <c r="J16">
        <v>9206.5</v>
      </c>
      <c r="K16">
        <v>462108.25</v>
      </c>
      <c r="N16" s="5"/>
      <c r="O16" s="5" t="s">
        <v>16</v>
      </c>
      <c r="P16" s="5" t="s">
        <v>6</v>
      </c>
      <c r="Q16" s="5" t="s">
        <v>17</v>
      </c>
      <c r="R16" s="5" t="s">
        <v>18</v>
      </c>
      <c r="S16" s="5" t="s">
        <v>19</v>
      </c>
      <c r="T16" s="5" t="s">
        <v>20</v>
      </c>
      <c r="U16" s="5" t="s">
        <v>21</v>
      </c>
      <c r="V16" s="5" t="s">
        <v>22</v>
      </c>
    </row>
    <row r="17" spans="1:22">
      <c r="A17" s="11">
        <v>34972</v>
      </c>
      <c r="B17">
        <v>1995</v>
      </c>
      <c r="C17" t="s">
        <v>99</v>
      </c>
      <c r="D17">
        <v>675925</v>
      </c>
      <c r="E17">
        <v>176.60000610351599</v>
      </c>
      <c r="F17">
        <v>183.60000610351599</v>
      </c>
      <c r="G17">
        <v>340721</v>
      </c>
      <c r="H17">
        <v>3018.39990234375</v>
      </c>
      <c r="I17" s="12">
        <v>3.6774451229543801</v>
      </c>
      <c r="J17">
        <v>9646.2998046875</v>
      </c>
      <c r="K17">
        <v>466222.5</v>
      </c>
      <c r="N17" s="3" t="s">
        <v>23</v>
      </c>
      <c r="O17" s="3">
        <v>-272664.0933831227</v>
      </c>
      <c r="P17" s="3">
        <v>485369.53040637588</v>
      </c>
      <c r="Q17" s="3">
        <v>-0.56176598715381776</v>
      </c>
      <c r="R17" s="3">
        <v>0.57547262931313869</v>
      </c>
      <c r="S17" s="3">
        <v>-1235062.2117076139</v>
      </c>
      <c r="T17" s="3">
        <v>689734.02494136861</v>
      </c>
      <c r="U17" s="3">
        <v>-1235062.2117076139</v>
      </c>
      <c r="V17" s="3">
        <v>689734.02494136861</v>
      </c>
    </row>
    <row r="18" spans="1:22">
      <c r="A18" s="11">
        <v>35064</v>
      </c>
      <c r="B18">
        <v>1995</v>
      </c>
      <c r="C18" t="s">
        <v>100</v>
      </c>
      <c r="D18">
        <v>676800</v>
      </c>
      <c r="E18">
        <v>165.60000610351599</v>
      </c>
      <c r="F18">
        <v>179.89999389648401</v>
      </c>
      <c r="G18">
        <v>345525</v>
      </c>
      <c r="H18">
        <v>3046.19995117188</v>
      </c>
      <c r="I18" s="12">
        <v>3.4666141476857564</v>
      </c>
      <c r="J18">
        <v>10073.400390625</v>
      </c>
      <c r="K18">
        <v>470336.75</v>
      </c>
      <c r="N18" s="3" t="s">
        <v>105</v>
      </c>
      <c r="O18" s="3">
        <v>937.64678842804358</v>
      </c>
      <c r="P18" s="3">
        <v>1285.0021592223518</v>
      </c>
      <c r="Q18" s="3">
        <v>0.72968499056490443</v>
      </c>
      <c r="R18" s="3">
        <v>0.46720747723103018</v>
      </c>
      <c r="S18" s="3">
        <v>-1610.2751197376497</v>
      </c>
      <c r="T18" s="3">
        <v>3485.5686965937371</v>
      </c>
      <c r="U18" s="3">
        <v>-1610.2751197376497</v>
      </c>
      <c r="V18" s="3">
        <v>3485.5686965937371</v>
      </c>
    </row>
    <row r="19" spans="1:22">
      <c r="A19" s="11">
        <v>35155</v>
      </c>
      <c r="B19">
        <v>1996</v>
      </c>
      <c r="C19" t="s">
        <v>97</v>
      </c>
      <c r="D19">
        <v>713600</v>
      </c>
      <c r="E19">
        <v>156.30000305175801</v>
      </c>
      <c r="F19">
        <v>188.19999694824199</v>
      </c>
      <c r="G19">
        <v>323436</v>
      </c>
      <c r="H19">
        <v>3065.30004882813</v>
      </c>
      <c r="I19" s="12">
        <v>2.9948129576043661</v>
      </c>
      <c r="J19">
        <v>10957.2001953125</v>
      </c>
      <c r="K19">
        <v>474451</v>
      </c>
      <c r="N19" s="3" t="s">
        <v>109</v>
      </c>
      <c r="O19" s="3">
        <v>1116.8893006469261</v>
      </c>
      <c r="P19" s="3">
        <v>576.68561272672298</v>
      </c>
      <c r="Q19" s="3">
        <v>1.9367386249953009</v>
      </c>
      <c r="R19" s="22">
        <v>5.5464862169638869E-2</v>
      </c>
      <c r="S19" s="3">
        <v>-26.571740445475143</v>
      </c>
      <c r="T19" s="3">
        <v>2260.3503417393276</v>
      </c>
      <c r="U19" s="3">
        <v>-26.571740445475143</v>
      </c>
      <c r="V19" s="3">
        <v>2260.3503417393276</v>
      </c>
    </row>
    <row r="20" spans="1:22">
      <c r="A20" s="11">
        <v>35246</v>
      </c>
      <c r="B20">
        <v>1996</v>
      </c>
      <c r="C20" t="s">
        <v>98</v>
      </c>
      <c r="D20">
        <v>750400</v>
      </c>
      <c r="E20">
        <v>150.80000305175801</v>
      </c>
      <c r="F20">
        <v>188.69999694824199</v>
      </c>
      <c r="G20">
        <v>335139</v>
      </c>
      <c r="H20">
        <v>3191.80004882813</v>
      </c>
      <c r="I20" s="12">
        <v>2.90745039263438</v>
      </c>
      <c r="J20">
        <v>11020.900390625</v>
      </c>
      <c r="K20">
        <v>477587.5</v>
      </c>
      <c r="N20" s="3" t="s">
        <v>101</v>
      </c>
      <c r="O20" s="3">
        <v>-1.3296960410616472</v>
      </c>
      <c r="P20" s="3">
        <v>0.44274199817616305</v>
      </c>
      <c r="Q20" s="3">
        <v>-3.0033203232112919</v>
      </c>
      <c r="R20" s="22">
        <v>3.3385766611490741E-3</v>
      </c>
      <c r="S20" s="3">
        <v>-2.207571637395882</v>
      </c>
      <c r="T20" s="3">
        <v>-0.45182044472741245</v>
      </c>
      <c r="U20" s="3">
        <v>-2.207571637395882</v>
      </c>
      <c r="V20" s="3">
        <v>-0.45182044472741245</v>
      </c>
    </row>
    <row r="21" spans="1:22">
      <c r="A21" s="11">
        <v>35338</v>
      </c>
      <c r="B21">
        <v>1996</v>
      </c>
      <c r="C21" t="s">
        <v>99</v>
      </c>
      <c r="D21">
        <v>787200</v>
      </c>
      <c r="E21">
        <v>150.39999389648401</v>
      </c>
      <c r="F21">
        <v>179.89999389648401</v>
      </c>
      <c r="G21">
        <v>356968</v>
      </c>
      <c r="H21">
        <v>3179.39990234375</v>
      </c>
      <c r="I21" s="12">
        <v>2.6074103312630705</v>
      </c>
      <c r="J21">
        <v>11902.400390625</v>
      </c>
      <c r="K21">
        <v>480724</v>
      </c>
      <c r="N21" s="3" t="s">
        <v>92</v>
      </c>
      <c r="O21" s="3">
        <v>219.10815008631863</v>
      </c>
      <c r="P21" s="3">
        <v>186.25653041332509</v>
      </c>
      <c r="Q21" s="3">
        <v>1.176378350869588</v>
      </c>
      <c r="R21" s="3">
        <v>0.24210385008102583</v>
      </c>
      <c r="S21" s="3">
        <v>-150.20414326129395</v>
      </c>
      <c r="T21" s="3">
        <v>588.42044343393127</v>
      </c>
      <c r="U21" s="3">
        <v>-150.20414326129395</v>
      </c>
      <c r="V21" s="3">
        <v>588.42044343393127</v>
      </c>
    </row>
    <row r="22" spans="1:22">
      <c r="A22" s="11">
        <v>35430</v>
      </c>
      <c r="B22">
        <v>1996</v>
      </c>
      <c r="C22" t="s">
        <v>100</v>
      </c>
      <c r="D22">
        <v>824000</v>
      </c>
      <c r="E22">
        <v>151.5</v>
      </c>
      <c r="F22">
        <v>196.69999694824199</v>
      </c>
      <c r="G22">
        <v>366112</v>
      </c>
      <c r="H22">
        <v>3206.5</v>
      </c>
      <c r="I22" s="12">
        <v>2.5666615640654236</v>
      </c>
      <c r="J22">
        <v>13451.5</v>
      </c>
      <c r="K22">
        <v>483860.5</v>
      </c>
      <c r="N22" s="3" t="s">
        <v>176</v>
      </c>
      <c r="O22" s="3">
        <v>149015.66039630765</v>
      </c>
      <c r="P22" s="3">
        <v>19140.591019961499</v>
      </c>
      <c r="Q22" s="3">
        <v>7.7853217928799037</v>
      </c>
      <c r="R22" s="22">
        <v>5.1526578810272992E-12</v>
      </c>
      <c r="S22" s="3">
        <v>111063.40417246369</v>
      </c>
      <c r="T22" s="3">
        <v>186967.91662015161</v>
      </c>
      <c r="U22" s="3">
        <v>111063.40417246369</v>
      </c>
      <c r="V22" s="3">
        <v>186967.91662015161</v>
      </c>
    </row>
    <row r="23" spans="1:22">
      <c r="A23" s="11">
        <v>35520</v>
      </c>
      <c r="B23">
        <v>1997</v>
      </c>
      <c r="C23" t="s">
        <v>97</v>
      </c>
      <c r="D23">
        <v>844275</v>
      </c>
      <c r="E23">
        <v>153.39999389648401</v>
      </c>
      <c r="F23">
        <v>221.69999694824199</v>
      </c>
      <c r="G23">
        <v>342372</v>
      </c>
      <c r="H23">
        <v>3216.10009765625</v>
      </c>
      <c r="I23" s="12">
        <v>2.223189509931796</v>
      </c>
      <c r="J23">
        <v>12534.2998046875</v>
      </c>
      <c r="K23">
        <v>486997</v>
      </c>
      <c r="N23" s="3" t="s">
        <v>88</v>
      </c>
      <c r="O23" s="23">
        <v>15.855082368617799</v>
      </c>
      <c r="P23" s="3">
        <v>5.0804280724354518</v>
      </c>
      <c r="Q23" s="3">
        <v>3.120816227010808</v>
      </c>
      <c r="R23" s="23">
        <v>2.3293828065539747E-3</v>
      </c>
      <c r="S23" s="3">
        <v>5.781531989175658</v>
      </c>
      <c r="T23" s="3">
        <v>25.92863274805994</v>
      </c>
      <c r="U23" s="3">
        <v>5.781531989175658</v>
      </c>
      <c r="V23" s="3">
        <v>25.92863274805994</v>
      </c>
    </row>
    <row r="24" spans="1:22" ht="15.75" thickBot="1">
      <c r="A24" s="11">
        <v>35611</v>
      </c>
      <c r="B24">
        <v>1997</v>
      </c>
      <c r="C24" t="s">
        <v>98</v>
      </c>
      <c r="D24">
        <v>864550</v>
      </c>
      <c r="E24">
        <v>157</v>
      </c>
      <c r="F24">
        <v>225</v>
      </c>
      <c r="G24">
        <v>360198</v>
      </c>
      <c r="H24">
        <v>3213.10009765625</v>
      </c>
      <c r="I24" s="12">
        <v>2.1225606073707359</v>
      </c>
      <c r="J24">
        <v>15196.7998046875</v>
      </c>
      <c r="K24">
        <v>482541.75</v>
      </c>
      <c r="N24" s="4" t="s">
        <v>81</v>
      </c>
      <c r="O24" s="4">
        <v>-0.30550183164355416</v>
      </c>
      <c r="P24" s="4">
        <v>0.25535115865435459</v>
      </c>
      <c r="Q24" s="4">
        <v>-1.1963988464101074</v>
      </c>
      <c r="R24" s="4">
        <v>0.23423548988599216</v>
      </c>
      <c r="S24" s="4">
        <v>-0.81181600920467056</v>
      </c>
      <c r="T24" s="4">
        <v>0.20081234591756225</v>
      </c>
      <c r="U24" s="4">
        <v>-0.81181600920467056</v>
      </c>
      <c r="V24" s="4">
        <v>0.20081234591756225</v>
      </c>
    </row>
    <row r="25" spans="1:22">
      <c r="A25" s="11">
        <v>35703</v>
      </c>
      <c r="B25">
        <v>1997</v>
      </c>
      <c r="C25" t="s">
        <v>99</v>
      </c>
      <c r="D25">
        <v>884825</v>
      </c>
      <c r="E25">
        <v>158</v>
      </c>
      <c r="F25">
        <v>209.5</v>
      </c>
      <c r="G25">
        <v>379362</v>
      </c>
      <c r="H25">
        <v>3213.30004882813</v>
      </c>
      <c r="I25" s="12">
        <v>2.1659974921888718</v>
      </c>
      <c r="J25">
        <v>15049.2998046875</v>
      </c>
      <c r="K25">
        <v>478086.5</v>
      </c>
    </row>
    <row r="26" spans="1:22">
      <c r="A26" s="11">
        <v>35795</v>
      </c>
      <c r="B26">
        <v>1997</v>
      </c>
      <c r="C26" t="s">
        <v>100</v>
      </c>
      <c r="D26">
        <v>905100</v>
      </c>
      <c r="E26">
        <v>159</v>
      </c>
      <c r="F26">
        <v>196</v>
      </c>
      <c r="G26">
        <v>370184</v>
      </c>
      <c r="H26">
        <v>3296.89990234375</v>
      </c>
      <c r="I26" s="12">
        <v>2.2930632022033008</v>
      </c>
      <c r="J26">
        <v>10722.7998046875</v>
      </c>
      <c r="K26">
        <v>473631.25</v>
      </c>
    </row>
    <row r="27" spans="1:22">
      <c r="A27" s="11">
        <v>35885</v>
      </c>
      <c r="B27">
        <v>1998</v>
      </c>
      <c r="C27" t="s">
        <v>97</v>
      </c>
      <c r="D27">
        <v>1022125</v>
      </c>
      <c r="E27">
        <v>154</v>
      </c>
      <c r="F27">
        <v>164.89999389648401</v>
      </c>
      <c r="G27">
        <v>333226</v>
      </c>
      <c r="H27">
        <v>3246.80004882813</v>
      </c>
      <c r="I27" s="12">
        <v>3.2524330690531831</v>
      </c>
      <c r="J27">
        <v>11518.7001953125</v>
      </c>
      <c r="K27">
        <v>469176</v>
      </c>
    </row>
    <row r="28" spans="1:22">
      <c r="A28" s="11">
        <v>35976</v>
      </c>
      <c r="B28">
        <v>1998</v>
      </c>
      <c r="C28" t="s">
        <v>98</v>
      </c>
      <c r="D28">
        <v>1139150</v>
      </c>
      <c r="E28">
        <v>143.80000305175801</v>
      </c>
      <c r="F28">
        <v>150.80000305175801</v>
      </c>
      <c r="G28">
        <v>338647</v>
      </c>
      <c r="H28">
        <v>3257.69995117188</v>
      </c>
      <c r="I28" s="12">
        <v>4.3067196228826541</v>
      </c>
      <c r="J28">
        <v>8543.099609375</v>
      </c>
      <c r="K28">
        <v>470572.25</v>
      </c>
    </row>
    <row r="29" spans="1:22">
      <c r="A29" s="11">
        <v>36068</v>
      </c>
      <c r="B29">
        <v>1998</v>
      </c>
      <c r="C29" t="s">
        <v>99</v>
      </c>
      <c r="D29">
        <v>1256175</v>
      </c>
      <c r="E29">
        <v>129</v>
      </c>
      <c r="F29">
        <v>113.90000152587901</v>
      </c>
      <c r="G29">
        <v>347992</v>
      </c>
      <c r="H29">
        <v>3290.19995117188</v>
      </c>
      <c r="I29" s="12">
        <v>5.3401008922166699</v>
      </c>
      <c r="J29">
        <v>7883.4599609375</v>
      </c>
      <c r="K29">
        <v>471968.5</v>
      </c>
    </row>
    <row r="30" spans="1:22">
      <c r="A30" s="11">
        <v>36160</v>
      </c>
      <c r="B30">
        <v>1998</v>
      </c>
      <c r="C30" t="s">
        <v>100</v>
      </c>
      <c r="D30">
        <v>1373200</v>
      </c>
      <c r="E30">
        <v>116.90000152587901</v>
      </c>
      <c r="F30">
        <v>108.300003051758</v>
      </c>
      <c r="G30">
        <v>346828</v>
      </c>
      <c r="H30">
        <v>3309.60009765625</v>
      </c>
      <c r="I30" s="12">
        <v>5.879864647131396</v>
      </c>
      <c r="J30">
        <v>10048.580078125</v>
      </c>
      <c r="K30">
        <v>473364.75</v>
      </c>
    </row>
    <row r="31" spans="1:22">
      <c r="A31" s="11">
        <v>36250</v>
      </c>
      <c r="B31">
        <v>1999</v>
      </c>
      <c r="C31" t="s">
        <v>97</v>
      </c>
      <c r="D31">
        <v>1344200</v>
      </c>
      <c r="E31">
        <v>107</v>
      </c>
      <c r="F31">
        <v>101.5</v>
      </c>
      <c r="G31">
        <v>323079</v>
      </c>
      <c r="H31">
        <v>3296.89990234375</v>
      </c>
      <c r="I31" s="12">
        <v>6.1936972003025392</v>
      </c>
      <c r="J31">
        <v>10942.2001953125</v>
      </c>
      <c r="K31">
        <v>474761</v>
      </c>
    </row>
    <row r="32" spans="1:22">
      <c r="A32" s="11">
        <v>36341</v>
      </c>
      <c r="B32">
        <v>1999</v>
      </c>
      <c r="C32" t="s">
        <v>98</v>
      </c>
      <c r="D32">
        <v>1315200</v>
      </c>
      <c r="E32">
        <v>99.400001525878906</v>
      </c>
      <c r="F32">
        <v>101.59999847412099</v>
      </c>
      <c r="G32">
        <v>340160</v>
      </c>
      <c r="H32">
        <v>3325.80004882813</v>
      </c>
      <c r="I32" s="12">
        <v>6.0887605095607711</v>
      </c>
      <c r="J32">
        <v>13532.1396484375</v>
      </c>
      <c r="K32">
        <v>480828.5</v>
      </c>
    </row>
    <row r="33" spans="1:11">
      <c r="A33" s="11">
        <v>36433</v>
      </c>
      <c r="B33">
        <v>1999</v>
      </c>
      <c r="C33" t="s">
        <v>99</v>
      </c>
      <c r="D33">
        <v>1286200</v>
      </c>
      <c r="E33">
        <v>96.699996948242202</v>
      </c>
      <c r="F33">
        <v>99.800003051757798</v>
      </c>
      <c r="G33">
        <v>361917</v>
      </c>
      <c r="H33">
        <v>3315.80004882813</v>
      </c>
      <c r="I33" s="12">
        <v>6.4660109397204835</v>
      </c>
      <c r="J33">
        <v>12733.240234375</v>
      </c>
      <c r="K33">
        <v>486896</v>
      </c>
    </row>
    <row r="34" spans="1:11">
      <c r="A34" s="11">
        <v>36525</v>
      </c>
      <c r="B34">
        <v>1999</v>
      </c>
      <c r="C34" t="s">
        <v>100</v>
      </c>
      <c r="D34">
        <v>1257200</v>
      </c>
      <c r="E34">
        <v>96.900001525878906</v>
      </c>
      <c r="F34">
        <v>97.199996948242202</v>
      </c>
      <c r="G34">
        <v>375796</v>
      </c>
      <c r="H34">
        <v>3339.80004882813</v>
      </c>
      <c r="I34" s="12">
        <v>6.2488769955396188</v>
      </c>
      <c r="J34">
        <v>16962.099609375</v>
      </c>
      <c r="K34">
        <v>492963.5</v>
      </c>
    </row>
    <row r="35" spans="1:11">
      <c r="A35" s="11">
        <v>36616</v>
      </c>
      <c r="B35">
        <v>2000</v>
      </c>
      <c r="C35" t="s">
        <v>97</v>
      </c>
      <c r="D35">
        <v>1175000</v>
      </c>
      <c r="E35">
        <v>95.300003051757798</v>
      </c>
      <c r="F35">
        <v>95.900001525878906</v>
      </c>
      <c r="G35">
        <v>357580</v>
      </c>
      <c r="H35">
        <v>3337.10009765625</v>
      </c>
      <c r="I35" s="12">
        <v>5.4718168697355436</v>
      </c>
      <c r="J35">
        <v>17406.5390625</v>
      </c>
      <c r="K35">
        <v>499031</v>
      </c>
    </row>
    <row r="36" spans="1:11">
      <c r="A36" s="11">
        <v>36707</v>
      </c>
      <c r="B36">
        <v>2000</v>
      </c>
      <c r="C36" t="s">
        <v>98</v>
      </c>
      <c r="D36">
        <v>1092800</v>
      </c>
      <c r="E36">
        <v>98.099998474121094</v>
      </c>
      <c r="F36">
        <v>91.900001525878906</v>
      </c>
      <c r="G36">
        <v>365382</v>
      </c>
      <c r="H36">
        <v>3365.89990234375</v>
      </c>
      <c r="I36" s="12">
        <v>4.9942069277361538</v>
      </c>
      <c r="J36">
        <v>16155.7802734375</v>
      </c>
      <c r="K36">
        <v>502362.5</v>
      </c>
    </row>
    <row r="37" spans="1:11">
      <c r="A37" s="11">
        <v>36799</v>
      </c>
      <c r="B37">
        <v>2000</v>
      </c>
      <c r="C37" t="s">
        <v>99</v>
      </c>
      <c r="D37">
        <v>1010600</v>
      </c>
      <c r="E37">
        <v>98.800003051757798</v>
      </c>
      <c r="F37">
        <v>85.800003051757798</v>
      </c>
      <c r="G37">
        <v>388058</v>
      </c>
      <c r="H37">
        <v>3391.60009765625</v>
      </c>
      <c r="I37" s="12">
        <v>4.9298263985717181</v>
      </c>
      <c r="J37">
        <v>15648.98046875</v>
      </c>
      <c r="K37">
        <v>505694</v>
      </c>
    </row>
    <row r="38" spans="1:11">
      <c r="A38" s="11">
        <v>36891</v>
      </c>
      <c r="B38">
        <v>2000</v>
      </c>
      <c r="C38" t="s">
        <v>100</v>
      </c>
      <c r="D38">
        <v>928400</v>
      </c>
      <c r="E38">
        <v>101.59999847412099</v>
      </c>
      <c r="F38">
        <v>86</v>
      </c>
      <c r="G38">
        <v>397295</v>
      </c>
      <c r="H38">
        <v>3402.19995117188</v>
      </c>
      <c r="I38" s="12">
        <v>4.3971550247064881</v>
      </c>
      <c r="J38">
        <v>15095.5302734375</v>
      </c>
      <c r="K38">
        <v>509025.5</v>
      </c>
    </row>
    <row r="39" spans="1:11">
      <c r="A39" s="11">
        <v>36981</v>
      </c>
      <c r="B39">
        <v>2001</v>
      </c>
      <c r="C39" t="s">
        <v>97</v>
      </c>
      <c r="D39">
        <v>949425</v>
      </c>
      <c r="E39">
        <v>104.59999847412099</v>
      </c>
      <c r="F39">
        <v>85.5</v>
      </c>
      <c r="G39">
        <v>364910</v>
      </c>
      <c r="H39">
        <v>3406.5</v>
      </c>
      <c r="I39" s="12">
        <v>4.4062822869078522</v>
      </c>
      <c r="J39">
        <v>12760.6396484375</v>
      </c>
      <c r="K39">
        <v>512357</v>
      </c>
    </row>
    <row r="40" spans="1:11">
      <c r="A40" s="11">
        <v>37072</v>
      </c>
      <c r="B40">
        <v>2001</v>
      </c>
      <c r="C40" t="s">
        <v>98</v>
      </c>
      <c r="D40">
        <v>970450</v>
      </c>
      <c r="E40">
        <v>103.199996948242</v>
      </c>
      <c r="F40">
        <v>82.099998474121094</v>
      </c>
      <c r="G40">
        <v>369404</v>
      </c>
      <c r="H40">
        <v>3412.69995117188</v>
      </c>
      <c r="I40" s="12">
        <v>4.4861842029488503</v>
      </c>
      <c r="J40">
        <v>13042.5302734375</v>
      </c>
      <c r="K40">
        <v>511280.75</v>
      </c>
    </row>
    <row r="41" spans="1:11">
      <c r="A41" s="11">
        <v>37164</v>
      </c>
      <c r="B41">
        <v>2001</v>
      </c>
      <c r="C41" t="s">
        <v>99</v>
      </c>
      <c r="D41">
        <v>991475</v>
      </c>
      <c r="E41">
        <v>100.59999847412099</v>
      </c>
      <c r="F41">
        <v>76.099998474121094</v>
      </c>
      <c r="G41">
        <v>388518</v>
      </c>
      <c r="H41">
        <v>3438.10009765625</v>
      </c>
      <c r="I41" s="12">
        <v>5.3983304974174366</v>
      </c>
      <c r="J41">
        <v>9950.7001953125</v>
      </c>
      <c r="K41">
        <v>510204.5</v>
      </c>
    </row>
    <row r="42" spans="1:11">
      <c r="A42" s="11">
        <v>37256</v>
      </c>
      <c r="B42">
        <v>2001</v>
      </c>
      <c r="C42" t="s">
        <v>100</v>
      </c>
      <c r="D42">
        <v>1012500</v>
      </c>
      <c r="E42">
        <v>95.599998474121094</v>
      </c>
      <c r="F42">
        <v>71.199996948242202</v>
      </c>
      <c r="G42">
        <v>393942</v>
      </c>
      <c r="H42">
        <v>3446.10009765625</v>
      </c>
      <c r="I42" s="12">
        <v>6.0822378968640072</v>
      </c>
      <c r="J42">
        <v>11397.2099609375</v>
      </c>
      <c r="K42">
        <v>509128.25</v>
      </c>
    </row>
    <row r="43" spans="1:11">
      <c r="A43" s="11">
        <v>37346</v>
      </c>
      <c r="B43">
        <v>2002</v>
      </c>
      <c r="C43" t="s">
        <v>97</v>
      </c>
      <c r="D43">
        <v>1053000</v>
      </c>
      <c r="E43">
        <v>89.599998474121094</v>
      </c>
      <c r="F43">
        <v>71.199996948242202</v>
      </c>
      <c r="G43">
        <v>362789</v>
      </c>
      <c r="H43">
        <v>3450.39990234375</v>
      </c>
      <c r="I43" s="12">
        <v>6.8542779588926157</v>
      </c>
      <c r="J43">
        <v>11032.919921875</v>
      </c>
      <c r="K43">
        <v>508052</v>
      </c>
    </row>
    <row r="44" spans="1:11">
      <c r="A44" s="11">
        <v>37437</v>
      </c>
      <c r="B44">
        <v>2002</v>
      </c>
      <c r="C44" t="s">
        <v>98</v>
      </c>
      <c r="D44">
        <v>1093500</v>
      </c>
      <c r="E44">
        <v>85.400001525878906</v>
      </c>
      <c r="F44">
        <v>68.800003051757798</v>
      </c>
      <c r="G44">
        <v>371237</v>
      </c>
      <c r="H44">
        <v>3452.10009765625</v>
      </c>
      <c r="I44" s="12">
        <v>7.575099000679077</v>
      </c>
      <c r="J44">
        <v>10598.5498046875</v>
      </c>
      <c r="K44">
        <v>507100.5</v>
      </c>
    </row>
    <row r="45" spans="1:11">
      <c r="A45" s="11">
        <v>37529</v>
      </c>
      <c r="B45">
        <v>2002</v>
      </c>
      <c r="C45" t="s">
        <v>99</v>
      </c>
      <c r="D45">
        <v>1134000</v>
      </c>
      <c r="E45">
        <v>84</v>
      </c>
      <c r="F45">
        <v>68.599998474121094</v>
      </c>
      <c r="G45">
        <v>397661</v>
      </c>
      <c r="H45">
        <v>3501.60009765625</v>
      </c>
      <c r="I45" s="12">
        <v>7.6108062762043645</v>
      </c>
      <c r="J45">
        <v>9072.2099609375</v>
      </c>
      <c r="K45">
        <v>506149</v>
      </c>
    </row>
    <row r="46" spans="1:11">
      <c r="A46" s="11">
        <v>37621</v>
      </c>
      <c r="B46">
        <v>2002</v>
      </c>
      <c r="C46" t="s">
        <v>100</v>
      </c>
      <c r="D46">
        <v>1174500</v>
      </c>
      <c r="E46">
        <v>82.699996948242202</v>
      </c>
      <c r="F46">
        <v>64.900001525878906</v>
      </c>
      <c r="G46">
        <v>410216</v>
      </c>
      <c r="H46">
        <v>3492</v>
      </c>
      <c r="I46" s="12">
        <v>7.1764033821167237</v>
      </c>
      <c r="J46">
        <v>9321.2900390625</v>
      </c>
      <c r="K46">
        <v>505197.5</v>
      </c>
    </row>
    <row r="47" spans="1:11">
      <c r="A47" s="11">
        <v>37711</v>
      </c>
      <c r="B47">
        <v>2003</v>
      </c>
      <c r="C47" t="s">
        <v>97</v>
      </c>
      <c r="D47">
        <v>1214325</v>
      </c>
      <c r="E47">
        <v>79.400001525878906</v>
      </c>
      <c r="F47">
        <v>62.099998474121101</v>
      </c>
      <c r="G47">
        <v>376841</v>
      </c>
      <c r="H47">
        <v>3467.19995117188</v>
      </c>
      <c r="I47" s="12">
        <v>7.3950160794684843</v>
      </c>
      <c r="J47">
        <v>8634.4501953125</v>
      </c>
      <c r="K47">
        <v>504246</v>
      </c>
    </row>
    <row r="48" spans="1:11">
      <c r="A48" s="11">
        <v>37802</v>
      </c>
      <c r="B48">
        <v>2003</v>
      </c>
      <c r="C48" t="s">
        <v>98</v>
      </c>
      <c r="D48">
        <v>1254150</v>
      </c>
      <c r="E48">
        <v>74.300003051757798</v>
      </c>
      <c r="F48">
        <v>59</v>
      </c>
      <c r="G48">
        <v>369147</v>
      </c>
      <c r="H48">
        <v>3470.89990234375</v>
      </c>
      <c r="I48" s="12">
        <v>8.5424532064375072</v>
      </c>
      <c r="J48">
        <v>9577.1201171875</v>
      </c>
      <c r="K48">
        <v>503414.25</v>
      </c>
    </row>
    <row r="49" spans="1:11">
      <c r="A49" s="11">
        <v>37894</v>
      </c>
      <c r="B49">
        <v>2003</v>
      </c>
      <c r="C49" t="s">
        <v>99</v>
      </c>
      <c r="D49">
        <v>1293975</v>
      </c>
      <c r="E49">
        <v>71.699996948242202</v>
      </c>
      <c r="F49">
        <v>61.599998474121101</v>
      </c>
      <c r="G49">
        <v>413527</v>
      </c>
      <c r="H49">
        <v>3473.60009765625</v>
      </c>
      <c r="I49" s="12">
        <v>8.5358127494312921</v>
      </c>
      <c r="J49">
        <v>11229.8701171875</v>
      </c>
      <c r="K49">
        <v>502582.5</v>
      </c>
    </row>
    <row r="50" spans="1:11">
      <c r="A50" s="11">
        <v>37986</v>
      </c>
      <c r="B50">
        <v>2003</v>
      </c>
      <c r="C50" t="s">
        <v>100</v>
      </c>
      <c r="D50">
        <v>1333800</v>
      </c>
      <c r="E50">
        <v>73.099998474121094</v>
      </c>
      <c r="F50">
        <v>67.5</v>
      </c>
      <c r="G50">
        <v>429513</v>
      </c>
      <c r="H50">
        <v>3478.30004882813</v>
      </c>
      <c r="I50" s="12">
        <v>7.2190438598910927</v>
      </c>
      <c r="J50">
        <v>12575.9404296875</v>
      </c>
      <c r="K50">
        <v>501750.75</v>
      </c>
    </row>
    <row r="51" spans="1:11">
      <c r="A51" s="11">
        <v>38077</v>
      </c>
      <c r="B51">
        <v>2004</v>
      </c>
      <c r="C51" t="s">
        <v>97</v>
      </c>
      <c r="D51">
        <v>1310325</v>
      </c>
      <c r="E51">
        <v>74.300003051757798</v>
      </c>
      <c r="F51">
        <v>88.599998474121094</v>
      </c>
      <c r="G51">
        <v>406642</v>
      </c>
      <c r="H51">
        <v>3497.30004882813</v>
      </c>
      <c r="I51" s="12">
        <v>7.0883250060157108</v>
      </c>
      <c r="J51">
        <v>12681.669921875</v>
      </c>
      <c r="K51">
        <v>500919</v>
      </c>
    </row>
    <row r="52" spans="1:11">
      <c r="A52" s="11">
        <v>38168</v>
      </c>
      <c r="B52">
        <v>2004</v>
      </c>
      <c r="C52" t="s">
        <v>98</v>
      </c>
      <c r="D52">
        <v>1286850</v>
      </c>
      <c r="E52">
        <v>76.800003051757798</v>
      </c>
      <c r="F52">
        <v>97.199996948242202</v>
      </c>
      <c r="G52">
        <v>413910</v>
      </c>
      <c r="H52">
        <v>3509.60009765625</v>
      </c>
      <c r="I52" s="12">
        <v>6.8070431744067958</v>
      </c>
      <c r="J52">
        <v>12285.75</v>
      </c>
      <c r="K52">
        <v>507051</v>
      </c>
    </row>
    <row r="53" spans="1:11">
      <c r="A53" s="11">
        <v>38260</v>
      </c>
      <c r="B53">
        <v>2004</v>
      </c>
      <c r="C53" t="s">
        <v>99</v>
      </c>
      <c r="D53">
        <v>1263375</v>
      </c>
      <c r="E53">
        <v>79</v>
      </c>
      <c r="F53">
        <v>99.400001525878906</v>
      </c>
      <c r="G53">
        <v>442088</v>
      </c>
      <c r="H53">
        <v>3519.60009765625</v>
      </c>
      <c r="I53" s="12">
        <v>7.0263665243229898</v>
      </c>
      <c r="J53">
        <v>13120.0302734375</v>
      </c>
      <c r="K53">
        <v>513183</v>
      </c>
    </row>
    <row r="54" spans="1:11">
      <c r="A54" s="11">
        <v>38352</v>
      </c>
      <c r="B54">
        <v>2004</v>
      </c>
      <c r="C54" t="s">
        <v>100</v>
      </c>
      <c r="D54">
        <v>1239900</v>
      </c>
      <c r="E54">
        <v>82.099998474121094</v>
      </c>
      <c r="F54">
        <v>112</v>
      </c>
      <c r="G54">
        <v>464633</v>
      </c>
      <c r="H54">
        <v>3537.19995117188</v>
      </c>
      <c r="I54" s="12">
        <v>6.321384405465599</v>
      </c>
      <c r="J54">
        <v>14230.1396484375</v>
      </c>
      <c r="K54">
        <v>519315</v>
      </c>
    </row>
    <row r="55" spans="1:11">
      <c r="A55" s="11">
        <v>38442</v>
      </c>
      <c r="B55">
        <v>2005</v>
      </c>
      <c r="C55" t="s">
        <v>97</v>
      </c>
      <c r="D55">
        <v>1143375</v>
      </c>
      <c r="E55">
        <v>87.699996948242202</v>
      </c>
      <c r="F55">
        <v>123.199996948242</v>
      </c>
      <c r="G55">
        <v>432571</v>
      </c>
      <c r="H55">
        <v>3526.5</v>
      </c>
      <c r="I55" s="12">
        <v>5.8528284105057145</v>
      </c>
      <c r="J55">
        <v>13516.8798828125</v>
      </c>
      <c r="K55">
        <v>525447</v>
      </c>
    </row>
    <row r="56" spans="1:11">
      <c r="A56" s="11">
        <v>38533</v>
      </c>
      <c r="B56">
        <v>2005</v>
      </c>
      <c r="C56" t="s">
        <v>98</v>
      </c>
      <c r="D56">
        <v>1046850</v>
      </c>
      <c r="E56">
        <v>92.800003051757798</v>
      </c>
      <c r="F56">
        <v>135.60000610351599</v>
      </c>
      <c r="G56">
        <v>444135</v>
      </c>
      <c r="H56">
        <v>3527.89990234375</v>
      </c>
      <c r="I56" s="12">
        <v>5.7144480196159657</v>
      </c>
      <c r="J56">
        <v>14201.0595703125</v>
      </c>
      <c r="K56">
        <v>533021.5</v>
      </c>
    </row>
    <row r="57" spans="1:11">
      <c r="A57" s="11">
        <v>38625</v>
      </c>
      <c r="B57">
        <v>2005</v>
      </c>
      <c r="C57" t="s">
        <v>99</v>
      </c>
      <c r="D57">
        <v>950325</v>
      </c>
      <c r="E57">
        <v>99.800003051757798</v>
      </c>
      <c r="F57">
        <v>137.60000610351599</v>
      </c>
      <c r="G57">
        <v>478960</v>
      </c>
      <c r="H57">
        <v>3546.89990234375</v>
      </c>
      <c r="I57" s="12">
        <v>5.7148496582691886</v>
      </c>
      <c r="J57">
        <v>15428.51953125</v>
      </c>
      <c r="K57">
        <v>540596</v>
      </c>
    </row>
    <row r="58" spans="1:11">
      <c r="A58" s="11">
        <v>38717</v>
      </c>
      <c r="B58">
        <v>2005</v>
      </c>
      <c r="C58" t="s">
        <v>100</v>
      </c>
      <c r="D58">
        <v>853800</v>
      </c>
      <c r="E58">
        <v>105.40000152587901</v>
      </c>
      <c r="F58">
        <v>135.39999389648401</v>
      </c>
      <c r="G58">
        <v>499222</v>
      </c>
      <c r="H58">
        <v>3551</v>
      </c>
      <c r="I58" s="12">
        <v>5.0239367472960854</v>
      </c>
      <c r="J58">
        <v>14876.4296875</v>
      </c>
      <c r="K58">
        <v>548170.5</v>
      </c>
    </row>
    <row r="59" spans="1:11">
      <c r="A59" s="11">
        <v>38807</v>
      </c>
      <c r="B59">
        <v>2006</v>
      </c>
      <c r="C59" t="s">
        <v>97</v>
      </c>
      <c r="D59">
        <v>828550</v>
      </c>
      <c r="E59">
        <v>110.09999847412099</v>
      </c>
      <c r="F59">
        <v>131</v>
      </c>
      <c r="G59">
        <v>471517</v>
      </c>
      <c r="H59">
        <v>3552.39990234375</v>
      </c>
      <c r="I59" s="12">
        <v>4.9966221393850301</v>
      </c>
      <c r="J59">
        <v>15805.0400390625</v>
      </c>
      <c r="K59">
        <v>555745</v>
      </c>
    </row>
    <row r="60" spans="1:11">
      <c r="A60" s="11">
        <v>38898</v>
      </c>
      <c r="B60">
        <v>2006</v>
      </c>
      <c r="C60" t="s">
        <v>98</v>
      </c>
      <c r="D60">
        <v>803300</v>
      </c>
      <c r="E60">
        <v>117.40000152587901</v>
      </c>
      <c r="F60">
        <v>139.5</v>
      </c>
      <c r="G60">
        <v>471249</v>
      </c>
      <c r="H60">
        <v>3546.10009765625</v>
      </c>
      <c r="I60" s="12">
        <v>4.9688387833355057</v>
      </c>
      <c r="J60">
        <v>16267.6201171875</v>
      </c>
      <c r="K60">
        <v>568057</v>
      </c>
    </row>
    <row r="61" spans="1:11">
      <c r="A61" s="11">
        <v>38990</v>
      </c>
      <c r="B61">
        <v>2006</v>
      </c>
      <c r="C61" t="s">
        <v>99</v>
      </c>
      <c r="D61">
        <v>778050</v>
      </c>
      <c r="E61">
        <v>120.300003051758</v>
      </c>
      <c r="F61">
        <v>143.89999389648401</v>
      </c>
      <c r="G61">
        <v>509567</v>
      </c>
      <c r="H61">
        <v>3611.5</v>
      </c>
      <c r="I61" s="12">
        <v>4.9176244248516126</v>
      </c>
      <c r="J61">
        <v>17543.05078125</v>
      </c>
      <c r="K61">
        <v>580369</v>
      </c>
    </row>
    <row r="62" spans="1:11">
      <c r="A62" s="11">
        <v>39082</v>
      </c>
      <c r="B62">
        <v>2006</v>
      </c>
      <c r="C62" t="s">
        <v>100</v>
      </c>
      <c r="D62">
        <v>752800</v>
      </c>
      <c r="E62">
        <v>121.59999847412099</v>
      </c>
      <c r="F62">
        <v>142.69999694824199</v>
      </c>
      <c r="G62">
        <v>533003</v>
      </c>
      <c r="H62">
        <v>3616.10009765625</v>
      </c>
      <c r="I62" s="12">
        <v>4.247670195940394</v>
      </c>
      <c r="J62">
        <v>19964.720703125</v>
      </c>
      <c r="K62">
        <v>592681</v>
      </c>
    </row>
    <row r="63" spans="1:11">
      <c r="A63" s="11">
        <v>39172</v>
      </c>
      <c r="B63">
        <v>2007</v>
      </c>
      <c r="C63" t="s">
        <v>97</v>
      </c>
      <c r="D63">
        <v>789875</v>
      </c>
      <c r="E63">
        <v>125.800003051758</v>
      </c>
      <c r="F63">
        <v>148.5</v>
      </c>
      <c r="G63">
        <v>499214</v>
      </c>
      <c r="H63">
        <v>3604</v>
      </c>
      <c r="I63" s="12">
        <v>4.2203109351697004</v>
      </c>
      <c r="J63">
        <v>19800.9296875</v>
      </c>
      <c r="K63">
        <v>604993</v>
      </c>
    </row>
    <row r="64" spans="1:11">
      <c r="A64" s="11">
        <v>39263</v>
      </c>
      <c r="B64">
        <v>2007</v>
      </c>
      <c r="C64" t="s">
        <v>98</v>
      </c>
      <c r="D64">
        <v>826950</v>
      </c>
      <c r="E64">
        <v>129.60000610351599</v>
      </c>
      <c r="F64">
        <v>156.19999694824199</v>
      </c>
      <c r="G64">
        <v>500333</v>
      </c>
      <c r="H64">
        <v>3621.60009765625</v>
      </c>
      <c r="I64" s="12">
        <v>4.3157720023508093</v>
      </c>
      <c r="J64">
        <v>21772.73046875</v>
      </c>
      <c r="K64">
        <v>620530.75</v>
      </c>
    </row>
    <row r="65" spans="1:11">
      <c r="A65" s="11">
        <v>39355</v>
      </c>
      <c r="B65">
        <v>2007</v>
      </c>
      <c r="C65" t="s">
        <v>99</v>
      </c>
      <c r="D65">
        <v>864025</v>
      </c>
      <c r="E65">
        <v>133.5</v>
      </c>
      <c r="F65">
        <v>167.5</v>
      </c>
      <c r="G65">
        <v>543749</v>
      </c>
      <c r="H65">
        <v>3642.19995117188</v>
      </c>
      <c r="I65" s="12">
        <v>4.2968536076567139</v>
      </c>
      <c r="J65">
        <v>27142.470703125</v>
      </c>
      <c r="K65">
        <v>636068.5</v>
      </c>
    </row>
    <row r="66" spans="1:11">
      <c r="A66" s="11">
        <v>39447</v>
      </c>
      <c r="B66">
        <v>2007</v>
      </c>
      <c r="C66" t="s">
        <v>100</v>
      </c>
      <c r="D66">
        <v>901100</v>
      </c>
      <c r="E66">
        <v>138.69999694824199</v>
      </c>
      <c r="F66">
        <v>189.60000610351599</v>
      </c>
      <c r="G66">
        <v>570389</v>
      </c>
      <c r="H66">
        <v>3631.30004882813</v>
      </c>
      <c r="I66" s="12">
        <v>3.2550325051323354</v>
      </c>
      <c r="J66">
        <v>27812.650390625</v>
      </c>
      <c r="K66">
        <v>651606.25</v>
      </c>
    </row>
    <row r="67" spans="1:11">
      <c r="A67" s="11">
        <v>39538</v>
      </c>
      <c r="B67">
        <v>2008</v>
      </c>
      <c r="C67" t="s">
        <v>97</v>
      </c>
      <c r="D67">
        <v>894075</v>
      </c>
      <c r="E67">
        <v>146.10000610351599</v>
      </c>
      <c r="F67">
        <v>206.39999389648401</v>
      </c>
      <c r="G67">
        <v>534336</v>
      </c>
      <c r="H67">
        <v>3627.39990234375</v>
      </c>
      <c r="I67" s="12">
        <v>3.2502620251409557</v>
      </c>
      <c r="J67">
        <v>22849.19921875</v>
      </c>
      <c r="K67">
        <v>667144</v>
      </c>
    </row>
    <row r="68" spans="1:11">
      <c r="A68" s="11">
        <v>39629</v>
      </c>
      <c r="B68">
        <v>2008</v>
      </c>
      <c r="C68" t="s">
        <v>98</v>
      </c>
      <c r="D68">
        <v>887050</v>
      </c>
      <c r="E68">
        <v>156.89999389648401</v>
      </c>
      <c r="F68">
        <v>210.39999389648401</v>
      </c>
      <c r="G68">
        <v>520368</v>
      </c>
      <c r="H68">
        <v>3627</v>
      </c>
      <c r="I68" s="12">
        <v>3.3305763179420458</v>
      </c>
      <c r="J68">
        <v>22102.009765625</v>
      </c>
      <c r="K68">
        <v>681684.66666666698</v>
      </c>
    </row>
    <row r="69" spans="1:11">
      <c r="A69" s="11">
        <v>39721</v>
      </c>
      <c r="B69">
        <v>2008</v>
      </c>
      <c r="C69" t="s">
        <v>99</v>
      </c>
      <c r="D69">
        <v>880025</v>
      </c>
      <c r="E69">
        <v>161.30000305175801</v>
      </c>
      <c r="F69">
        <v>204.30000305175801</v>
      </c>
      <c r="G69">
        <v>548883</v>
      </c>
      <c r="H69">
        <v>3644.80004882813</v>
      </c>
      <c r="I69" s="12">
        <v>3.651777993865811</v>
      </c>
      <c r="J69">
        <v>18016.2109375</v>
      </c>
      <c r="K69">
        <v>696225.33333333302</v>
      </c>
    </row>
    <row r="70" spans="1:11">
      <c r="A70" s="11">
        <v>39813</v>
      </c>
      <c r="B70">
        <v>2008</v>
      </c>
      <c r="C70" t="s">
        <v>100</v>
      </c>
      <c r="D70">
        <v>873000</v>
      </c>
      <c r="E70">
        <v>157.69999694824199</v>
      </c>
      <c r="F70">
        <v>175</v>
      </c>
      <c r="G70">
        <v>555075</v>
      </c>
      <c r="H70">
        <v>3647.19995117188</v>
      </c>
      <c r="I70" s="12">
        <v>3.8522702862741598</v>
      </c>
      <c r="J70">
        <v>14387.48046875</v>
      </c>
      <c r="K70">
        <v>710766</v>
      </c>
    </row>
    <row r="71" spans="1:11">
      <c r="A71" s="11">
        <v>39903</v>
      </c>
      <c r="B71">
        <v>2009</v>
      </c>
      <c r="C71" t="s">
        <v>97</v>
      </c>
      <c r="D71">
        <v>925450</v>
      </c>
      <c r="E71">
        <v>141.60000610351599</v>
      </c>
      <c r="F71">
        <v>154.60000610351599</v>
      </c>
      <c r="G71">
        <v>492846</v>
      </c>
      <c r="H71">
        <v>3666.69995117188</v>
      </c>
      <c r="I71" s="12">
        <v>5.1054081174112085</v>
      </c>
      <c r="J71">
        <v>13576.01953125</v>
      </c>
      <c r="K71">
        <v>732961</v>
      </c>
    </row>
    <row r="72" spans="1:11">
      <c r="A72" s="11">
        <v>39994</v>
      </c>
      <c r="B72">
        <v>2009</v>
      </c>
      <c r="C72" t="s">
        <v>98</v>
      </c>
      <c r="D72">
        <v>977900</v>
      </c>
      <c r="E72">
        <v>132.10000610351599</v>
      </c>
      <c r="F72">
        <v>170.10000610351599</v>
      </c>
      <c r="G72">
        <v>504363</v>
      </c>
      <c r="H72">
        <v>3672.39990234375</v>
      </c>
      <c r="I72" s="12">
        <v>5.4977671077605166</v>
      </c>
      <c r="J72">
        <v>18378.73046875</v>
      </c>
      <c r="K72">
        <v>746058.33333333302</v>
      </c>
    </row>
    <row r="73" spans="1:11">
      <c r="A73" s="11">
        <v>40086</v>
      </c>
      <c r="B73">
        <v>2009</v>
      </c>
      <c r="C73" t="s">
        <v>99</v>
      </c>
      <c r="D73">
        <v>1030350</v>
      </c>
      <c r="E73">
        <v>132.69999694824199</v>
      </c>
      <c r="F73">
        <v>191.60000610351599</v>
      </c>
      <c r="G73">
        <v>539581</v>
      </c>
      <c r="H73">
        <v>3673.89990234375</v>
      </c>
      <c r="I73" s="12">
        <v>5.6561149888485751</v>
      </c>
      <c r="J73">
        <v>20955.25</v>
      </c>
      <c r="K73">
        <v>759155.66666666698</v>
      </c>
    </row>
    <row r="74" spans="1:11">
      <c r="A74" s="11">
        <v>40178</v>
      </c>
      <c r="B74">
        <v>2009</v>
      </c>
      <c r="C74" t="s">
        <v>100</v>
      </c>
      <c r="D74">
        <v>1082800</v>
      </c>
      <c r="E74">
        <v>136.60000610351599</v>
      </c>
      <c r="F74">
        <v>203</v>
      </c>
      <c r="G74">
        <v>568789</v>
      </c>
      <c r="H74">
        <v>3632.19995117188</v>
      </c>
      <c r="I74" s="12">
        <v>4.7189030394977047</v>
      </c>
      <c r="J74">
        <v>21496.619140625</v>
      </c>
      <c r="K74">
        <v>772253</v>
      </c>
    </row>
    <row r="75" spans="1:11">
      <c r="A75" s="11">
        <v>40268</v>
      </c>
      <c r="B75">
        <v>2010</v>
      </c>
      <c r="C75" t="s">
        <v>97</v>
      </c>
      <c r="D75">
        <v>1027025</v>
      </c>
      <c r="E75">
        <v>140.19999694824199</v>
      </c>
      <c r="F75">
        <v>213.5</v>
      </c>
      <c r="G75">
        <v>531923</v>
      </c>
      <c r="H75">
        <v>3623.19995117188</v>
      </c>
      <c r="I75" s="12">
        <v>4.4463460000712951</v>
      </c>
      <c r="J75">
        <v>21239.349609375</v>
      </c>
      <c r="K75">
        <v>791347</v>
      </c>
    </row>
    <row r="76" spans="1:11">
      <c r="A76" s="11">
        <v>40359</v>
      </c>
      <c r="B76">
        <v>2010</v>
      </c>
      <c r="C76" t="s">
        <v>98</v>
      </c>
      <c r="D76">
        <v>971250</v>
      </c>
      <c r="E76">
        <v>145.69999694824199</v>
      </c>
      <c r="F76">
        <v>222.89999389648401</v>
      </c>
      <c r="G76">
        <v>536534</v>
      </c>
      <c r="H76">
        <v>3626.69995117188</v>
      </c>
      <c r="I76" s="12">
        <v>4.7619047418697589</v>
      </c>
      <c r="J76">
        <v>20128.990234375</v>
      </c>
      <c r="K76">
        <v>815485.33333333302</v>
      </c>
    </row>
    <row r="77" spans="1:11">
      <c r="A77" s="11">
        <v>40451</v>
      </c>
      <c r="B77">
        <v>2010</v>
      </c>
      <c r="C77" t="s">
        <v>99</v>
      </c>
      <c r="D77">
        <v>915475</v>
      </c>
      <c r="E77">
        <v>150.30000305175801</v>
      </c>
      <c r="F77">
        <v>231.39999389648401</v>
      </c>
      <c r="G77">
        <v>574768</v>
      </c>
      <c r="H77">
        <v>3639.30004882813</v>
      </c>
      <c r="I77" s="12">
        <v>4.3964498077458787</v>
      </c>
      <c r="J77">
        <v>22358.169921875</v>
      </c>
      <c r="K77">
        <v>839623.66666666698</v>
      </c>
    </row>
    <row r="78" spans="1:11">
      <c r="A78" s="11">
        <v>40543</v>
      </c>
      <c r="B78">
        <v>2010</v>
      </c>
      <c r="C78" t="s">
        <v>100</v>
      </c>
      <c r="D78">
        <v>859700</v>
      </c>
      <c r="E78">
        <v>154.30000305175801</v>
      </c>
      <c r="F78">
        <v>253.80000305175801</v>
      </c>
      <c r="G78">
        <v>604853</v>
      </c>
      <c r="H78">
        <v>3650.39990234375</v>
      </c>
      <c r="I78" s="12">
        <v>3.6872674146494382</v>
      </c>
      <c r="J78">
        <v>22999.33984375</v>
      </c>
      <c r="K78">
        <v>863762</v>
      </c>
    </row>
    <row r="79" spans="1:11">
      <c r="A79" s="11">
        <v>40633</v>
      </c>
      <c r="B79">
        <v>2011</v>
      </c>
      <c r="C79" t="s">
        <v>97</v>
      </c>
      <c r="D79">
        <v>819850</v>
      </c>
      <c r="E79">
        <v>158.39999389648401</v>
      </c>
      <c r="F79">
        <v>276.70001220703102</v>
      </c>
      <c r="G79">
        <v>572377</v>
      </c>
      <c r="H79">
        <v>3658.19995117188</v>
      </c>
      <c r="I79" s="12">
        <v>3.3896452259335201</v>
      </c>
      <c r="J79">
        <v>23527.51953125</v>
      </c>
      <c r="K79">
        <v>886371</v>
      </c>
    </row>
    <row r="80" spans="1:11">
      <c r="A80" s="11">
        <v>40724</v>
      </c>
      <c r="B80">
        <v>2011</v>
      </c>
      <c r="C80" t="s">
        <v>98</v>
      </c>
      <c r="D80">
        <v>780000</v>
      </c>
      <c r="E80">
        <v>166.69999694824199</v>
      </c>
      <c r="F80">
        <v>301.20001220703102</v>
      </c>
      <c r="G80">
        <v>563899</v>
      </c>
      <c r="H80">
        <v>3701.69995117188</v>
      </c>
      <c r="I80" s="12">
        <v>3.7172112250738945</v>
      </c>
      <c r="J80">
        <v>22398.099609375</v>
      </c>
      <c r="K80">
        <v>909711.33333333302</v>
      </c>
    </row>
    <row r="81" spans="1:11">
      <c r="A81" s="11">
        <v>40816</v>
      </c>
      <c r="B81">
        <v>2011</v>
      </c>
      <c r="C81" t="s">
        <v>99</v>
      </c>
      <c r="D81">
        <v>740150</v>
      </c>
      <c r="E81">
        <v>174.89999389648401</v>
      </c>
      <c r="F81">
        <v>309.39999389648398</v>
      </c>
      <c r="G81">
        <v>597303</v>
      </c>
      <c r="H81">
        <v>3724.80004882813</v>
      </c>
      <c r="I81" s="12">
        <v>3.4015247875682197</v>
      </c>
      <c r="J81">
        <v>17592.41015625</v>
      </c>
      <c r="K81">
        <v>933051.66666666698</v>
      </c>
    </row>
    <row r="82" spans="1:11">
      <c r="A82" s="11">
        <v>40908</v>
      </c>
      <c r="B82">
        <v>2011</v>
      </c>
      <c r="C82" t="s">
        <v>100</v>
      </c>
      <c r="D82">
        <v>700300</v>
      </c>
      <c r="E82">
        <v>179.39999389648401</v>
      </c>
      <c r="F82">
        <v>304.39999389648398</v>
      </c>
      <c r="G82">
        <v>622736</v>
      </c>
      <c r="H82">
        <v>3731.39990234375</v>
      </c>
      <c r="I82" s="12">
        <v>3.124832543434509</v>
      </c>
      <c r="J82">
        <v>18434.390625</v>
      </c>
      <c r="K82">
        <v>956392</v>
      </c>
    </row>
    <row r="83" spans="1:11">
      <c r="A83" s="11">
        <v>40999</v>
      </c>
      <c r="B83">
        <v>2012</v>
      </c>
      <c r="C83" t="s">
        <v>97</v>
      </c>
      <c r="D83">
        <v>688325</v>
      </c>
      <c r="E83">
        <v>182.60000610351599</v>
      </c>
      <c r="F83">
        <v>302.10000610351602</v>
      </c>
      <c r="G83">
        <v>577010</v>
      </c>
      <c r="H83">
        <v>3760.39990234375</v>
      </c>
      <c r="I83" s="12">
        <v>3.278906665615767</v>
      </c>
      <c r="J83">
        <v>20555.580078125</v>
      </c>
      <c r="K83">
        <v>968665</v>
      </c>
    </row>
    <row r="84" spans="1:11">
      <c r="A84" s="11">
        <v>41090</v>
      </c>
      <c r="B84">
        <v>2012</v>
      </c>
      <c r="C84" t="s">
        <v>98</v>
      </c>
      <c r="D84">
        <v>676350</v>
      </c>
      <c r="E84">
        <v>186.5</v>
      </c>
      <c r="F84">
        <v>322.79998779296898</v>
      </c>
      <c r="G84">
        <v>569464</v>
      </c>
      <c r="H84">
        <v>3781.80004882813</v>
      </c>
      <c r="I84" s="12">
        <v>3.360833381804667</v>
      </c>
      <c r="J84">
        <v>19441.4609375</v>
      </c>
      <c r="K84">
        <v>993991.33333333302</v>
      </c>
    </row>
    <row r="85" spans="1:11">
      <c r="A85" s="11">
        <v>41182</v>
      </c>
      <c r="B85">
        <v>2012</v>
      </c>
      <c r="C85" t="s">
        <v>99</v>
      </c>
      <c r="D85">
        <v>664375</v>
      </c>
      <c r="E85">
        <v>190.80000305175801</v>
      </c>
      <c r="F85">
        <v>342</v>
      </c>
      <c r="G85">
        <v>607910</v>
      </c>
      <c r="H85">
        <v>3776.39990234375</v>
      </c>
      <c r="I85" s="12">
        <v>3.4980407138960752</v>
      </c>
      <c r="J85">
        <v>20840.380859375</v>
      </c>
      <c r="K85">
        <v>1019317.66666667</v>
      </c>
    </row>
    <row r="86" spans="1:11">
      <c r="A86" s="11">
        <v>41274</v>
      </c>
      <c r="B86">
        <v>2012</v>
      </c>
      <c r="C86" t="s">
        <v>100</v>
      </c>
      <c r="D86">
        <v>652400</v>
      </c>
      <c r="E86">
        <v>193.19999694824199</v>
      </c>
      <c r="F86">
        <v>371.70001220703102</v>
      </c>
      <c r="G86">
        <v>641995</v>
      </c>
      <c r="H86">
        <v>3789.80004882813</v>
      </c>
      <c r="I86" s="12">
        <v>3.0766794282504608</v>
      </c>
      <c r="J86">
        <v>22666.58984375</v>
      </c>
      <c r="K86">
        <v>1044644</v>
      </c>
    </row>
    <row r="87" spans="1:11">
      <c r="A87" s="11">
        <v>41364</v>
      </c>
      <c r="B87">
        <v>2013</v>
      </c>
      <c r="C87" t="s">
        <v>97</v>
      </c>
      <c r="D87">
        <v>680375</v>
      </c>
      <c r="E87">
        <v>196.89999389648401</v>
      </c>
      <c r="F87">
        <v>400.29998779296898</v>
      </c>
      <c r="G87">
        <v>596855</v>
      </c>
      <c r="H87">
        <v>3832.80004882813</v>
      </c>
      <c r="I87" s="12">
        <v>3.493529330793649</v>
      </c>
      <c r="J87">
        <v>22299.630859375</v>
      </c>
      <c r="K87">
        <v>1074215.75</v>
      </c>
    </row>
    <row r="88" spans="1:11">
      <c r="A88" s="11">
        <v>41455</v>
      </c>
      <c r="B88">
        <v>2013</v>
      </c>
      <c r="C88" t="s">
        <v>98</v>
      </c>
      <c r="D88">
        <v>708350</v>
      </c>
      <c r="E88">
        <v>203.5</v>
      </c>
      <c r="F88">
        <v>409.60000610351602</v>
      </c>
      <c r="G88">
        <v>586976</v>
      </c>
      <c r="H88">
        <v>3856.69995117188</v>
      </c>
      <c r="I88" s="12">
        <v>3.4563228858717423</v>
      </c>
      <c r="J88">
        <v>20803.2890625</v>
      </c>
      <c r="K88">
        <v>1103787.5</v>
      </c>
    </row>
    <row r="89" spans="1:11">
      <c r="A89" s="11">
        <v>41547</v>
      </c>
      <c r="B89">
        <v>2013</v>
      </c>
      <c r="C89" t="s">
        <v>99</v>
      </c>
      <c r="D89">
        <v>736325</v>
      </c>
      <c r="E89">
        <v>207.89999389648401</v>
      </c>
      <c r="F89">
        <v>415.39999389648398</v>
      </c>
      <c r="G89">
        <v>626581</v>
      </c>
      <c r="H89">
        <v>3864.80004882813</v>
      </c>
      <c r="I89" s="12">
        <v>3.4827159077564409</v>
      </c>
      <c r="J89">
        <v>22859.859375</v>
      </c>
      <c r="K89">
        <v>1133359.25</v>
      </c>
    </row>
    <row r="90" spans="1:11">
      <c r="A90" s="11">
        <v>41639</v>
      </c>
      <c r="B90">
        <v>2013</v>
      </c>
      <c r="C90" t="s">
        <v>100</v>
      </c>
      <c r="D90">
        <v>764300</v>
      </c>
      <c r="E90">
        <v>208.10000610351599</v>
      </c>
      <c r="F90">
        <v>414.10000610351602</v>
      </c>
      <c r="G90">
        <v>660292</v>
      </c>
      <c r="H90">
        <v>3857.80004882813</v>
      </c>
      <c r="I90" s="12">
        <v>3.0716988568652313</v>
      </c>
      <c r="J90">
        <v>23306.390625</v>
      </c>
      <c r="K90">
        <v>1162931</v>
      </c>
    </row>
    <row r="91" spans="1:11">
      <c r="A91" s="11">
        <v>41729</v>
      </c>
      <c r="B91">
        <v>2014</v>
      </c>
      <c r="C91" t="s">
        <v>97</v>
      </c>
      <c r="D91">
        <v>746450</v>
      </c>
      <c r="E91">
        <v>209.10000610351599</v>
      </c>
      <c r="F91">
        <v>417.20001220703102</v>
      </c>
      <c r="G91">
        <v>614533</v>
      </c>
      <c r="H91">
        <v>3817</v>
      </c>
      <c r="I91" s="12">
        <v>3.117631647891014</v>
      </c>
      <c r="J91">
        <v>22151.060546875</v>
      </c>
      <c r="K91">
        <v>1205268</v>
      </c>
    </row>
    <row r="92" spans="1:11">
      <c r="A92" s="11">
        <v>41820</v>
      </c>
      <c r="B92">
        <v>2014</v>
      </c>
      <c r="C92" t="s">
        <v>98</v>
      </c>
      <c r="D92">
        <v>728600</v>
      </c>
      <c r="E92">
        <v>212.19999694824199</v>
      </c>
      <c r="F92">
        <v>420.79998779296898</v>
      </c>
      <c r="G92">
        <v>599899</v>
      </c>
      <c r="H92">
        <v>3851</v>
      </c>
      <c r="I92" s="12">
        <v>3.3134250447707347</v>
      </c>
      <c r="J92">
        <v>23190.720703125</v>
      </c>
      <c r="K92">
        <v>1233780</v>
      </c>
    </row>
    <row r="93" spans="1:11">
      <c r="A93" s="11">
        <v>41912</v>
      </c>
      <c r="B93">
        <v>2014</v>
      </c>
      <c r="C93" t="s">
        <v>99</v>
      </c>
      <c r="D93">
        <v>710750</v>
      </c>
      <c r="E93">
        <v>215.80000305175801</v>
      </c>
      <c r="F93">
        <v>425.20001220703102</v>
      </c>
      <c r="G93">
        <v>646825</v>
      </c>
      <c r="H93">
        <v>3893.60009765625</v>
      </c>
      <c r="I93" s="12">
        <v>3.467228185073838</v>
      </c>
      <c r="J93">
        <v>22932.98046875</v>
      </c>
      <c r="K93">
        <v>1255896</v>
      </c>
    </row>
    <row r="94" spans="1:11">
      <c r="A94" s="11">
        <v>42004</v>
      </c>
      <c r="B94">
        <v>2014</v>
      </c>
      <c r="C94" t="s">
        <v>100</v>
      </c>
      <c r="D94">
        <v>692900</v>
      </c>
      <c r="E94">
        <v>217.69999694824199</v>
      </c>
      <c r="F94">
        <v>428.70001220703102</v>
      </c>
      <c r="G94">
        <v>677699</v>
      </c>
      <c r="H94">
        <v>3895.30004882813</v>
      </c>
      <c r="I94" s="12">
        <v>3.1473826646808436</v>
      </c>
      <c r="J94">
        <v>23605.0390625</v>
      </c>
      <c r="K94">
        <v>1272693</v>
      </c>
    </row>
    <row r="95" spans="1:11">
      <c r="A95" s="11">
        <v>42094</v>
      </c>
      <c r="B95">
        <v>2015</v>
      </c>
      <c r="C95" t="s">
        <v>97</v>
      </c>
      <c r="D95">
        <v>744300</v>
      </c>
      <c r="E95">
        <v>220.80000305175801</v>
      </c>
      <c r="F95">
        <v>433.79998779296898</v>
      </c>
      <c r="G95">
        <v>628995</v>
      </c>
      <c r="H95">
        <v>3908</v>
      </c>
      <c r="I95" s="12">
        <v>3.2369498464687818</v>
      </c>
      <c r="J95">
        <v>24900.890625</v>
      </c>
      <c r="K95">
        <v>1281182</v>
      </c>
    </row>
    <row r="96" spans="1:11">
      <c r="A96" s="11">
        <v>42185</v>
      </c>
      <c r="B96">
        <v>2015</v>
      </c>
      <c r="C96" t="s">
        <v>98</v>
      </c>
      <c r="D96">
        <v>795700</v>
      </c>
      <c r="E96">
        <v>226</v>
      </c>
      <c r="F96">
        <v>445.20001220703102</v>
      </c>
      <c r="G96">
        <v>618441</v>
      </c>
      <c r="H96">
        <v>3890.89990234375</v>
      </c>
      <c r="I96" s="12">
        <v>3.3205685109096787</v>
      </c>
      <c r="J96">
        <v>26250.029296875</v>
      </c>
      <c r="K96">
        <v>1279819</v>
      </c>
    </row>
    <row r="97" spans="1:11">
      <c r="A97" s="11">
        <v>42277</v>
      </c>
      <c r="B97">
        <v>2015</v>
      </c>
      <c r="C97" t="s">
        <v>99</v>
      </c>
      <c r="D97">
        <v>847100</v>
      </c>
      <c r="E97">
        <v>229.60000610351599</v>
      </c>
      <c r="F97">
        <v>459.60000610351602</v>
      </c>
      <c r="G97">
        <v>661570</v>
      </c>
      <c r="H97">
        <v>3908.19995117188</v>
      </c>
      <c r="I97" s="12">
        <v>3.5054501231166624</v>
      </c>
      <c r="J97">
        <v>20846.30078125</v>
      </c>
      <c r="K97">
        <v>1279671</v>
      </c>
    </row>
    <row r="98" spans="1:11">
      <c r="A98" s="11">
        <v>42369</v>
      </c>
      <c r="B98">
        <v>2015</v>
      </c>
      <c r="C98" t="s">
        <v>100</v>
      </c>
      <c r="D98">
        <v>898500</v>
      </c>
      <c r="E98">
        <v>230.19999694824199</v>
      </c>
      <c r="F98">
        <v>457</v>
      </c>
      <c r="G98">
        <v>690575</v>
      </c>
      <c r="H98">
        <v>3903.89990234375</v>
      </c>
      <c r="I98" s="12">
        <v>3.1660647446394914</v>
      </c>
      <c r="J98">
        <v>21914.400390625</v>
      </c>
      <c r="K98">
        <v>1288666</v>
      </c>
    </row>
    <row r="99" spans="1:11">
      <c r="A99" s="11">
        <v>42460</v>
      </c>
      <c r="B99">
        <v>2016</v>
      </c>
      <c r="C99" t="s">
        <v>97</v>
      </c>
      <c r="D99">
        <v>910450</v>
      </c>
      <c r="E99">
        <v>230.69999694824199</v>
      </c>
      <c r="F99">
        <v>437.10000610351602</v>
      </c>
      <c r="G99">
        <v>636207</v>
      </c>
      <c r="H99">
        <v>3914.10009765625</v>
      </c>
      <c r="I99" s="12">
        <v>3.3494290598755567</v>
      </c>
      <c r="J99">
        <v>20776.69921875</v>
      </c>
      <c r="K99">
        <v>1293295</v>
      </c>
    </row>
    <row r="100" spans="1:11">
      <c r="A100" s="11">
        <v>42551</v>
      </c>
      <c r="B100">
        <v>2016</v>
      </c>
      <c r="C100" t="s">
        <v>98</v>
      </c>
      <c r="D100">
        <v>922400</v>
      </c>
      <c r="E100">
        <v>231.69999694824199</v>
      </c>
      <c r="F100">
        <v>418.29998779296898</v>
      </c>
      <c r="G100">
        <v>629593</v>
      </c>
      <c r="H100">
        <v>3911.19995117188</v>
      </c>
      <c r="I100" s="12">
        <v>3.5002044284508087</v>
      </c>
      <c r="J100">
        <v>20794.369140625</v>
      </c>
      <c r="K100">
        <v>1314655</v>
      </c>
    </row>
    <row r="101" spans="1:11">
      <c r="A101" s="11">
        <v>42643</v>
      </c>
      <c r="B101">
        <v>2016</v>
      </c>
      <c r="C101" t="s">
        <v>99</v>
      </c>
      <c r="D101">
        <v>934350</v>
      </c>
      <c r="E101">
        <v>232.80000305175801</v>
      </c>
      <c r="F101">
        <v>417.79998779296898</v>
      </c>
      <c r="G101">
        <v>676476</v>
      </c>
      <c r="H101">
        <v>3925.69995117188</v>
      </c>
      <c r="I101" s="12">
        <v>3.5662430073956086</v>
      </c>
      <c r="J101">
        <v>23297.150390625</v>
      </c>
      <c r="K101">
        <v>1328050</v>
      </c>
    </row>
    <row r="102" spans="1:11">
      <c r="A102" s="11">
        <v>42735</v>
      </c>
      <c r="B102">
        <v>2016</v>
      </c>
      <c r="C102" t="s">
        <v>100</v>
      </c>
      <c r="D102">
        <v>946300</v>
      </c>
      <c r="E102">
        <v>234</v>
      </c>
      <c r="F102">
        <v>434.29998779296898</v>
      </c>
      <c r="G102">
        <v>713701</v>
      </c>
      <c r="H102">
        <v>3909.5</v>
      </c>
      <c r="I102" s="12">
        <v>3.130835184189257</v>
      </c>
      <c r="J102">
        <v>22000.560546875</v>
      </c>
      <c r="K102">
        <v>1341223</v>
      </c>
    </row>
    <row r="103" spans="1:11">
      <c r="A103" s="11">
        <v>42825</v>
      </c>
      <c r="B103">
        <v>2017</v>
      </c>
      <c r="C103" t="s">
        <v>97</v>
      </c>
      <c r="D103">
        <v>989600</v>
      </c>
      <c r="E103">
        <v>237.10000610351599</v>
      </c>
      <c r="F103">
        <v>464.79998779296898</v>
      </c>
      <c r="G103">
        <v>664564</v>
      </c>
      <c r="H103">
        <v>3931.69995117188</v>
      </c>
      <c r="I103" s="12">
        <v>3.2225245700775793</v>
      </c>
      <c r="J103">
        <v>24111.58984375</v>
      </c>
      <c r="K103">
        <v>1362974</v>
      </c>
    </row>
    <row r="104" spans="1:11">
      <c r="A104" s="11">
        <v>42916</v>
      </c>
      <c r="B104">
        <v>2017</v>
      </c>
      <c r="C104" t="s">
        <v>98</v>
      </c>
      <c r="D104">
        <v>1032900</v>
      </c>
      <c r="E104">
        <v>240.30000305175801</v>
      </c>
      <c r="F104">
        <v>483.60000610351602</v>
      </c>
      <c r="G104">
        <v>653929</v>
      </c>
      <c r="H104">
        <v>3931.10009765625</v>
      </c>
      <c r="I104" s="12">
        <v>3.1975781289106644</v>
      </c>
      <c r="J104">
        <v>25764.580078125</v>
      </c>
      <c r="K104">
        <v>1372303</v>
      </c>
    </row>
    <row r="105" spans="1:11">
      <c r="A105" s="11">
        <v>43008</v>
      </c>
      <c r="B105">
        <v>2017</v>
      </c>
      <c r="C105" t="s">
        <v>99</v>
      </c>
      <c r="D105">
        <v>1076200</v>
      </c>
      <c r="E105">
        <v>243.89999389648401</v>
      </c>
      <c r="F105">
        <v>489</v>
      </c>
      <c r="G105">
        <v>699971</v>
      </c>
      <c r="H105">
        <v>3946.89990234375</v>
      </c>
      <c r="I105" s="12">
        <v>3.2785223111344588</v>
      </c>
      <c r="J105">
        <v>27554.30078125</v>
      </c>
      <c r="K105">
        <v>1375668</v>
      </c>
    </row>
    <row r="106" spans="1:11">
      <c r="A106" s="11">
        <v>43100</v>
      </c>
      <c r="B106">
        <v>2017</v>
      </c>
      <c r="C106" t="s">
        <v>100</v>
      </c>
      <c r="D106">
        <v>1119500</v>
      </c>
      <c r="E106">
        <v>245.69999694824199</v>
      </c>
      <c r="F106">
        <v>511.10000610351602</v>
      </c>
      <c r="G106">
        <v>738202</v>
      </c>
      <c r="H106">
        <v>3950.19995117188</v>
      </c>
      <c r="I106" s="12">
        <v>2.7796062075081629</v>
      </c>
      <c r="J106">
        <v>29919.150390625</v>
      </c>
      <c r="K106">
        <v>1383946</v>
      </c>
    </row>
    <row r="107" spans="1:11">
      <c r="A107" s="11">
        <v>43190</v>
      </c>
      <c r="B107">
        <v>2018</v>
      </c>
      <c r="C107" t="s">
        <v>97</v>
      </c>
      <c r="D107">
        <v>1097650</v>
      </c>
      <c r="E107">
        <v>246.80000305175801</v>
      </c>
      <c r="F107">
        <v>522.79998779296898</v>
      </c>
      <c r="G107">
        <v>694636</v>
      </c>
      <c r="H107">
        <v>3975.39990234375</v>
      </c>
      <c r="I107" s="12">
        <v>2.8072647083460893</v>
      </c>
      <c r="J107">
        <v>30093.380859375</v>
      </c>
      <c r="K107">
        <v>1398897</v>
      </c>
    </row>
    <row r="108" spans="1:11">
      <c r="A108" s="11">
        <v>43281</v>
      </c>
      <c r="B108">
        <v>2018</v>
      </c>
      <c r="C108" t="s">
        <v>98</v>
      </c>
      <c r="D108">
        <v>1075800</v>
      </c>
      <c r="E108">
        <v>251.39999389648401</v>
      </c>
      <c r="F108">
        <v>546.90002441406295</v>
      </c>
      <c r="G108">
        <v>675839</v>
      </c>
      <c r="H108">
        <v>3969.39990234375</v>
      </c>
      <c r="I108" s="12">
        <v>2.8341815581134537</v>
      </c>
      <c r="J108">
        <v>28955.109375</v>
      </c>
      <c r="K108">
        <v>1407743</v>
      </c>
    </row>
    <row r="109" spans="1:11">
      <c r="A109" s="11">
        <v>43373</v>
      </c>
      <c r="B109">
        <v>2018</v>
      </c>
      <c r="C109" t="s">
        <v>99</v>
      </c>
      <c r="D109">
        <v>1053950</v>
      </c>
      <c r="E109">
        <v>254.10000610351599</v>
      </c>
      <c r="F109">
        <v>572.20001220703102</v>
      </c>
      <c r="G109">
        <v>718222</v>
      </c>
      <c r="H109">
        <v>3985.10009765625</v>
      </c>
      <c r="I109" s="12">
        <v>2.9635390725462312</v>
      </c>
      <c r="J109">
        <v>27788.51953125</v>
      </c>
      <c r="K109">
        <v>1400165</v>
      </c>
    </row>
    <row r="110" spans="1:11">
      <c r="A110" s="11">
        <v>43465</v>
      </c>
      <c r="B110">
        <v>2018</v>
      </c>
      <c r="C110" t="s">
        <v>100</v>
      </c>
      <c r="D110">
        <v>1032100</v>
      </c>
      <c r="E110">
        <v>256.39999389648398</v>
      </c>
      <c r="F110">
        <v>576.90002441406295</v>
      </c>
      <c r="G110">
        <v>746464</v>
      </c>
      <c r="H110">
        <v>3973.39990234375</v>
      </c>
      <c r="I110" s="12">
        <v>2.6601902538401383</v>
      </c>
      <c r="J110">
        <v>25845.69921875</v>
      </c>
      <c r="K110">
        <v>1400950</v>
      </c>
    </row>
    <row r="111" spans="1:11">
      <c r="A111" s="11">
        <v>43555</v>
      </c>
      <c r="B111">
        <v>2019</v>
      </c>
      <c r="C111" t="s">
        <v>97</v>
      </c>
      <c r="D111">
        <v>1050050</v>
      </c>
      <c r="E111">
        <v>259.29998779296898</v>
      </c>
      <c r="F111">
        <v>539.29998779296898</v>
      </c>
      <c r="G111">
        <v>699338</v>
      </c>
      <c r="H111">
        <v>3970.80004882813</v>
      </c>
      <c r="I111" s="12">
        <v>2.7802961662212242</v>
      </c>
      <c r="J111">
        <v>29051.359375</v>
      </c>
      <c r="K111">
        <v>1377000</v>
      </c>
    </row>
    <row r="112" spans="1:11">
      <c r="A112" s="11">
        <v>43646</v>
      </c>
      <c r="B112">
        <v>2019</v>
      </c>
      <c r="C112" t="s">
        <v>98</v>
      </c>
      <c r="D112">
        <v>1068000</v>
      </c>
      <c r="E112">
        <v>263.5</v>
      </c>
      <c r="F112">
        <v>562.09997558593795</v>
      </c>
      <c r="G112">
        <v>678398</v>
      </c>
      <c r="H112">
        <v>3985</v>
      </c>
      <c r="I112" s="12">
        <v>2.8682560364305645</v>
      </c>
      <c r="J112">
        <v>28542.619140625</v>
      </c>
      <c r="K112">
        <v>1381924</v>
      </c>
    </row>
    <row r="113" spans="1:11">
      <c r="A113" s="11">
        <v>43738</v>
      </c>
      <c r="B113">
        <v>2019</v>
      </c>
      <c r="C113" t="s">
        <v>99</v>
      </c>
      <c r="D113">
        <v>1085950</v>
      </c>
      <c r="E113">
        <v>263.89999389648398</v>
      </c>
      <c r="F113">
        <v>553.09997558593795</v>
      </c>
      <c r="G113">
        <v>698211</v>
      </c>
      <c r="H113">
        <v>3975.69995117188</v>
      </c>
      <c r="I113" s="12">
        <v>3.0258823484981123</v>
      </c>
      <c r="J113">
        <v>26092.26953125</v>
      </c>
      <c r="K113">
        <v>1388081</v>
      </c>
    </row>
    <row r="114" spans="1:11">
      <c r="A114" s="11">
        <v>43830</v>
      </c>
      <c r="B114">
        <v>2019</v>
      </c>
      <c r="C114" t="s">
        <v>100</v>
      </c>
      <c r="D114">
        <v>1103900</v>
      </c>
      <c r="E114">
        <v>259.10000610351602</v>
      </c>
      <c r="F114">
        <v>517.40002441406295</v>
      </c>
      <c r="G114">
        <v>723789</v>
      </c>
      <c r="H114">
        <v>3941.80004882813</v>
      </c>
      <c r="I114" s="12">
        <v>3.1457709286107582</v>
      </c>
      <c r="J114">
        <v>28189.75</v>
      </c>
      <c r="K114">
        <v>1380185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T143"/>
  <sheetViews>
    <sheetView workbookViewId="0"/>
  </sheetViews>
  <sheetFormatPr defaultRowHeight="15"/>
  <cols>
    <col min="1" max="1" width="10.7109375" bestFit="1" customWidth="1"/>
    <col min="3" max="3" width="3.85546875" bestFit="1" customWidth="1"/>
    <col min="4" max="4" width="12" bestFit="1" customWidth="1"/>
    <col min="14" max="14" width="34.42578125" bestFit="1" customWidth="1"/>
    <col min="15" max="15" width="16.28515625" customWidth="1"/>
    <col min="16" max="16" width="14.5703125" bestFit="1" customWidth="1"/>
    <col min="17" max="17" width="12.7109375" bestFit="1" customWidth="1"/>
    <col min="18" max="18" width="12" bestFit="1" customWidth="1"/>
    <col min="19" max="19" width="13.42578125" bestFit="1" customWidth="1"/>
    <col min="20" max="20" width="12.7109375" bestFit="1" customWidth="1"/>
  </cols>
  <sheetData>
    <row r="1" spans="1:20" ht="75">
      <c r="A1" s="1" t="s">
        <v>87</v>
      </c>
      <c r="B1" s="1" t="s">
        <v>86</v>
      </c>
      <c r="C1" s="1" t="s">
        <v>110</v>
      </c>
      <c r="D1" s="1" t="s">
        <v>127</v>
      </c>
      <c r="E1" s="1" t="s">
        <v>105</v>
      </c>
      <c r="F1" s="1" t="s">
        <v>109</v>
      </c>
      <c r="G1" s="1" t="s">
        <v>101</v>
      </c>
      <c r="H1" s="1" t="s">
        <v>92</v>
      </c>
      <c r="I1" s="1" t="s">
        <v>176</v>
      </c>
      <c r="J1" s="1" t="s">
        <v>88</v>
      </c>
      <c r="K1" s="1" t="s">
        <v>81</v>
      </c>
      <c r="N1" t="s">
        <v>1</v>
      </c>
    </row>
    <row r="2" spans="1:20" ht="15.75" thickBot="1">
      <c r="A2" s="11">
        <v>33603</v>
      </c>
      <c r="B2">
        <v>1991</v>
      </c>
      <c r="C2" t="s">
        <v>100</v>
      </c>
      <c r="D2" s="12">
        <v>9.2000000178813899</v>
      </c>
      <c r="E2">
        <v>130.69999694824199</v>
      </c>
      <c r="F2">
        <v>109.699996948242</v>
      </c>
      <c r="G2">
        <v>288298</v>
      </c>
      <c r="H2">
        <v>2837.60009765625</v>
      </c>
      <c r="I2" s="12">
        <v>1.6845220465188695</v>
      </c>
      <c r="J2">
        <v>4297.2998046875</v>
      </c>
      <c r="K2">
        <v>305292.75</v>
      </c>
    </row>
    <row r="3" spans="1:20">
      <c r="A3" s="11">
        <v>33694</v>
      </c>
      <c r="B3">
        <v>1992</v>
      </c>
      <c r="C3" t="s">
        <v>97</v>
      </c>
      <c r="D3" s="12">
        <v>9.7000002861022896</v>
      </c>
      <c r="E3">
        <v>132.89999389648401</v>
      </c>
      <c r="F3">
        <v>121.800003051758</v>
      </c>
      <c r="G3">
        <v>264716</v>
      </c>
      <c r="H3">
        <v>2785.80004882813</v>
      </c>
      <c r="I3" s="12">
        <v>2.0927560562569765</v>
      </c>
      <c r="J3">
        <v>4938.2998046875</v>
      </c>
      <c r="K3">
        <v>316096</v>
      </c>
      <c r="N3" s="2" t="s">
        <v>2</v>
      </c>
      <c r="O3" s="2"/>
    </row>
    <row r="4" spans="1:20">
      <c r="A4" s="11">
        <v>33785</v>
      </c>
      <c r="B4">
        <v>1992</v>
      </c>
      <c r="C4" t="s">
        <v>98</v>
      </c>
      <c r="D4" s="12">
        <v>9.7000002861022896</v>
      </c>
      <c r="E4">
        <v>135.10000610351599</v>
      </c>
      <c r="F4">
        <v>135.10000610351599</v>
      </c>
      <c r="G4">
        <v>277351</v>
      </c>
      <c r="H4">
        <v>2801.30004882813</v>
      </c>
      <c r="I4" s="12">
        <v>2.0490486747355421</v>
      </c>
      <c r="J4">
        <v>6103.89990234375</v>
      </c>
      <c r="K4">
        <v>330423.5</v>
      </c>
      <c r="N4" s="3" t="s">
        <v>3</v>
      </c>
      <c r="O4" s="3">
        <v>0.80164896193108126</v>
      </c>
    </row>
    <row r="5" spans="1:20">
      <c r="A5" s="11">
        <v>33877</v>
      </c>
      <c r="B5">
        <v>1992</v>
      </c>
      <c r="C5" t="s">
        <v>99</v>
      </c>
      <c r="D5" s="12">
        <v>9.7000002861022896</v>
      </c>
      <c r="E5">
        <v>138.10000610351599</v>
      </c>
      <c r="F5">
        <v>142.39999389648401</v>
      </c>
      <c r="G5">
        <v>303700</v>
      </c>
      <c r="H5">
        <v>2765</v>
      </c>
      <c r="I5" s="12">
        <v>1.6781194041909187</v>
      </c>
      <c r="J5">
        <v>5505.39990234375</v>
      </c>
      <c r="K5">
        <v>344751</v>
      </c>
      <c r="N5" s="3" t="s">
        <v>4</v>
      </c>
      <c r="O5" s="3">
        <v>0.64264105816518013</v>
      </c>
    </row>
    <row r="6" spans="1:20">
      <c r="A6" s="11">
        <v>33969</v>
      </c>
      <c r="B6">
        <v>1992</v>
      </c>
      <c r="C6" t="s">
        <v>100</v>
      </c>
      <c r="D6" s="12">
        <v>9.7000002861022896</v>
      </c>
      <c r="E6">
        <v>141</v>
      </c>
      <c r="F6">
        <v>149.19999694824199</v>
      </c>
      <c r="G6">
        <v>303752</v>
      </c>
      <c r="H6">
        <v>2817.10009765625</v>
      </c>
      <c r="I6" s="12">
        <v>2.0056085350679034</v>
      </c>
      <c r="J6">
        <v>5512.39990234375</v>
      </c>
      <c r="K6">
        <v>359078.5</v>
      </c>
      <c r="N6" s="3" t="s">
        <v>5</v>
      </c>
      <c r="O6" s="3">
        <v>0.61881712870952543</v>
      </c>
    </row>
    <row r="7" spans="1:20">
      <c r="A7" s="11">
        <v>34059</v>
      </c>
      <c r="B7">
        <v>1993</v>
      </c>
      <c r="C7" t="s">
        <v>97</v>
      </c>
      <c r="D7" s="12">
        <v>6.7000001668930098</v>
      </c>
      <c r="E7">
        <v>143.5</v>
      </c>
      <c r="F7">
        <v>154.60000610351599</v>
      </c>
      <c r="G7">
        <v>281582</v>
      </c>
      <c r="H7">
        <v>2834</v>
      </c>
      <c r="I7" s="12">
        <v>2.1489061935737084</v>
      </c>
      <c r="J7">
        <v>6388.89990234375</v>
      </c>
      <c r="K7">
        <v>373406</v>
      </c>
      <c r="N7" s="3" t="s">
        <v>6</v>
      </c>
      <c r="O7" s="3">
        <v>1.5204606651936514</v>
      </c>
    </row>
    <row r="8" spans="1:20" ht="15.75" thickBot="1">
      <c r="A8" s="11">
        <v>34150</v>
      </c>
      <c r="B8">
        <v>1993</v>
      </c>
      <c r="C8" t="s">
        <v>98</v>
      </c>
      <c r="D8" s="12">
        <v>6.7000001668930098</v>
      </c>
      <c r="E8">
        <v>147.60000610351599</v>
      </c>
      <c r="F8">
        <v>159.60000610351599</v>
      </c>
      <c r="G8">
        <v>294227</v>
      </c>
      <c r="H8">
        <v>2832.10009765625</v>
      </c>
      <c r="I8" s="12">
        <v>2.0091098324161427</v>
      </c>
      <c r="J8">
        <v>7099.2998046875</v>
      </c>
      <c r="K8">
        <v>387322</v>
      </c>
      <c r="N8" s="4" t="s">
        <v>7</v>
      </c>
      <c r="O8" s="4">
        <v>113</v>
      </c>
    </row>
    <row r="9" spans="1:20">
      <c r="A9" s="11">
        <v>34242</v>
      </c>
      <c r="B9">
        <v>1993</v>
      </c>
      <c r="C9" t="s">
        <v>99</v>
      </c>
      <c r="D9" s="12">
        <v>6.7000001668930098</v>
      </c>
      <c r="E9">
        <v>152.19999694824199</v>
      </c>
      <c r="F9">
        <v>166.89999389648401</v>
      </c>
      <c r="G9">
        <v>321708</v>
      </c>
      <c r="H9">
        <v>2848.30004882813</v>
      </c>
      <c r="I9" s="12">
        <v>1.885335106637841</v>
      </c>
      <c r="J9">
        <v>7676.2001953125</v>
      </c>
      <c r="K9">
        <v>401238</v>
      </c>
    </row>
    <row r="10" spans="1:20" ht="15.75" thickBot="1">
      <c r="A10" s="11">
        <v>34334</v>
      </c>
      <c r="B10">
        <v>1993</v>
      </c>
      <c r="C10" t="s">
        <v>100</v>
      </c>
      <c r="D10" s="12">
        <v>6.7000001668930098</v>
      </c>
      <c r="E10">
        <v>156.39999389648401</v>
      </c>
      <c r="F10">
        <v>177.10000610351599</v>
      </c>
      <c r="G10">
        <v>323286</v>
      </c>
      <c r="H10">
        <v>2911.19995117188</v>
      </c>
      <c r="I10" s="12">
        <v>1.8446002220260758</v>
      </c>
      <c r="J10">
        <v>11888.400390625</v>
      </c>
      <c r="K10">
        <v>415154</v>
      </c>
      <c r="N10" t="s">
        <v>8</v>
      </c>
    </row>
    <row r="11" spans="1:20">
      <c r="A11" s="11">
        <v>34424</v>
      </c>
      <c r="B11">
        <v>1994</v>
      </c>
      <c r="C11" t="s">
        <v>97</v>
      </c>
      <c r="D11" s="12">
        <v>9.799999743700031</v>
      </c>
      <c r="E11">
        <v>168</v>
      </c>
      <c r="F11">
        <v>213</v>
      </c>
      <c r="G11">
        <v>303837</v>
      </c>
      <c r="H11">
        <v>2904.30004882813</v>
      </c>
      <c r="I11" s="12">
        <v>1.9316185494249176</v>
      </c>
      <c r="J11">
        <v>9029.900390625</v>
      </c>
      <c r="K11">
        <v>429070</v>
      </c>
      <c r="N11" s="5"/>
      <c r="O11" s="5" t="s">
        <v>9</v>
      </c>
      <c r="P11" s="5" t="s">
        <v>10</v>
      </c>
      <c r="Q11" s="5" t="s">
        <v>11</v>
      </c>
      <c r="R11" s="5" t="s">
        <v>12</v>
      </c>
      <c r="S11" s="5" t="s">
        <v>13</v>
      </c>
    </row>
    <row r="12" spans="1:20">
      <c r="A12" s="11">
        <v>34515</v>
      </c>
      <c r="B12">
        <v>1994</v>
      </c>
      <c r="C12" t="s">
        <v>98</v>
      </c>
      <c r="D12" s="12">
        <v>9.799999743700031</v>
      </c>
      <c r="E12">
        <v>180.10000610351599</v>
      </c>
      <c r="F12">
        <v>239.39999389648401</v>
      </c>
      <c r="G12">
        <v>314144</v>
      </c>
      <c r="H12">
        <v>2918</v>
      </c>
      <c r="I12" s="12">
        <v>1.6141192074750204</v>
      </c>
      <c r="J12">
        <v>8758.400390625</v>
      </c>
      <c r="K12">
        <v>436301</v>
      </c>
      <c r="N12" s="3" t="s">
        <v>14</v>
      </c>
      <c r="O12" s="3">
        <v>7</v>
      </c>
      <c r="P12" s="3">
        <v>436.51934333783601</v>
      </c>
      <c r="Q12" s="3">
        <v>62.359906191119428</v>
      </c>
      <c r="R12" s="3">
        <v>26.974603805865787</v>
      </c>
      <c r="S12" s="3">
        <v>7.6483556453558942E-21</v>
      </c>
    </row>
    <row r="13" spans="1:20">
      <c r="A13" s="11">
        <v>34607</v>
      </c>
      <c r="B13">
        <v>1994</v>
      </c>
      <c r="C13" t="s">
        <v>99</v>
      </c>
      <c r="D13" s="12">
        <v>9.799999743700031</v>
      </c>
      <c r="E13">
        <v>187.5</v>
      </c>
      <c r="F13">
        <v>236</v>
      </c>
      <c r="G13">
        <v>336453</v>
      </c>
      <c r="H13">
        <v>2921.19995117188</v>
      </c>
      <c r="I13" s="12">
        <v>2.2627687107691536</v>
      </c>
      <c r="J13">
        <v>9521.2001953125</v>
      </c>
      <c r="K13">
        <v>443532</v>
      </c>
      <c r="N13" s="3" t="s">
        <v>15</v>
      </c>
      <c r="O13" s="3">
        <v>105</v>
      </c>
      <c r="P13" s="3">
        <v>242.73906661211771</v>
      </c>
      <c r="Q13" s="3">
        <v>2.3118006344011213</v>
      </c>
      <c r="R13" s="3"/>
      <c r="S13" s="3"/>
    </row>
    <row r="14" spans="1:20" ht="15.75" thickBot="1">
      <c r="A14" s="11">
        <v>34699</v>
      </c>
      <c r="B14">
        <v>1994</v>
      </c>
      <c r="C14" t="s">
        <v>100</v>
      </c>
      <c r="D14" s="12">
        <v>9.799999743700031</v>
      </c>
      <c r="E14">
        <v>191.69999694824199</v>
      </c>
      <c r="F14">
        <v>232.69999694824199</v>
      </c>
      <c r="G14">
        <v>340057</v>
      </c>
      <c r="H14">
        <v>2972.39990234375</v>
      </c>
      <c r="I14" s="12">
        <v>1.8671780992940423</v>
      </c>
      <c r="J14">
        <v>8191</v>
      </c>
      <c r="K14">
        <v>450763</v>
      </c>
      <c r="N14" s="4" t="s">
        <v>0</v>
      </c>
      <c r="O14" s="4">
        <v>112</v>
      </c>
      <c r="P14" s="4">
        <v>679.25840994995372</v>
      </c>
      <c r="Q14" s="4"/>
      <c r="R14" s="4"/>
      <c r="S14" s="4"/>
    </row>
    <row r="15" spans="1:20" ht="15.75" thickBot="1">
      <c r="A15" s="11">
        <v>34789</v>
      </c>
      <c r="B15">
        <v>1995</v>
      </c>
      <c r="C15" t="s">
        <v>97</v>
      </c>
      <c r="D15" s="12">
        <v>9.39999967813492</v>
      </c>
      <c r="E15">
        <v>190.19999694824199</v>
      </c>
      <c r="F15">
        <v>212.80000305175801</v>
      </c>
      <c r="G15">
        <v>315624</v>
      </c>
      <c r="H15">
        <v>2929.10009765625</v>
      </c>
      <c r="I15" s="12">
        <v>2.6390358975307877</v>
      </c>
      <c r="J15">
        <v>8587.7001953125</v>
      </c>
      <c r="K15">
        <v>457994</v>
      </c>
    </row>
    <row r="16" spans="1:20">
      <c r="A16" s="11">
        <v>34880</v>
      </c>
      <c r="B16">
        <v>1995</v>
      </c>
      <c r="C16" t="s">
        <v>98</v>
      </c>
      <c r="D16" s="12">
        <v>9.39999967813492</v>
      </c>
      <c r="E16">
        <v>182</v>
      </c>
      <c r="F16">
        <v>202.19999694824199</v>
      </c>
      <c r="G16">
        <v>323350</v>
      </c>
      <c r="H16">
        <v>3009.10009765625</v>
      </c>
      <c r="I16" s="12">
        <v>2.9444018343932963</v>
      </c>
      <c r="J16">
        <v>9206.5</v>
      </c>
      <c r="K16">
        <v>462108.25</v>
      </c>
      <c r="N16" s="5"/>
      <c r="O16" s="5" t="s">
        <v>16</v>
      </c>
      <c r="P16" s="5" t="s">
        <v>6</v>
      </c>
      <c r="Q16" s="5" t="s">
        <v>17</v>
      </c>
      <c r="R16" s="5" t="s">
        <v>18</v>
      </c>
      <c r="S16" s="5" t="s">
        <v>19</v>
      </c>
      <c r="T16" s="5" t="s">
        <v>20</v>
      </c>
    </row>
    <row r="17" spans="1:20">
      <c r="A17" s="11">
        <v>34972</v>
      </c>
      <c r="B17">
        <v>1995</v>
      </c>
      <c r="C17" t="s">
        <v>99</v>
      </c>
      <c r="D17" s="12">
        <v>9.39999967813492</v>
      </c>
      <c r="E17">
        <v>176.60000610351599</v>
      </c>
      <c r="F17">
        <v>183.60000610351599</v>
      </c>
      <c r="G17">
        <v>340721</v>
      </c>
      <c r="H17">
        <v>3018.39990234375</v>
      </c>
      <c r="I17" s="12">
        <v>3.6774451229543801</v>
      </c>
      <c r="J17">
        <v>9646.2998046875</v>
      </c>
      <c r="K17">
        <v>466222.5</v>
      </c>
      <c r="N17" s="3" t="s">
        <v>23</v>
      </c>
      <c r="O17" s="3">
        <v>-5.081322189726567</v>
      </c>
      <c r="P17" s="3">
        <v>5.8058020696674628</v>
      </c>
      <c r="Q17" s="3">
        <v>-0.87521450589472272</v>
      </c>
      <c r="R17" s="3">
        <v>0.38345486327412304</v>
      </c>
      <c r="S17" s="3">
        <v>-16.593155210094103</v>
      </c>
      <c r="T17" s="3">
        <v>6.4305108306409711</v>
      </c>
    </row>
    <row r="18" spans="1:20">
      <c r="A18" s="11">
        <v>35064</v>
      </c>
      <c r="B18">
        <v>1995</v>
      </c>
      <c r="C18" t="s">
        <v>100</v>
      </c>
      <c r="D18" s="12">
        <v>9.39999967813492</v>
      </c>
      <c r="E18">
        <v>165.60000610351599</v>
      </c>
      <c r="F18">
        <v>179.89999389648401</v>
      </c>
      <c r="G18">
        <v>345525</v>
      </c>
      <c r="H18">
        <v>3046.19995117188</v>
      </c>
      <c r="I18" s="12">
        <v>3.4666141476857564</v>
      </c>
      <c r="J18">
        <v>10073.400390625</v>
      </c>
      <c r="K18">
        <v>470336.75</v>
      </c>
      <c r="N18" s="3" t="s">
        <v>105</v>
      </c>
      <c r="O18" s="3">
        <v>4.306236385734611E-2</v>
      </c>
      <c r="P18" s="3">
        <v>1.5370697433961312E-2</v>
      </c>
      <c r="Q18" s="3">
        <v>2.8015881544971735</v>
      </c>
      <c r="R18" s="22">
        <v>6.0557362193294356E-3</v>
      </c>
      <c r="S18" s="3">
        <v>1.2585110216405293E-2</v>
      </c>
      <c r="T18" s="3">
        <v>7.3539617498286927E-2</v>
      </c>
    </row>
    <row r="19" spans="1:20">
      <c r="A19" s="11">
        <v>35155</v>
      </c>
      <c r="B19">
        <v>1996</v>
      </c>
      <c r="C19" t="s">
        <v>97</v>
      </c>
      <c r="D19" s="12">
        <v>11.200000345706899</v>
      </c>
      <c r="E19">
        <v>156.30000305175801</v>
      </c>
      <c r="F19">
        <v>188.19999694824199</v>
      </c>
      <c r="G19">
        <v>323436</v>
      </c>
      <c r="H19">
        <v>3065.30004882813</v>
      </c>
      <c r="I19" s="12">
        <v>2.9948129576043661</v>
      </c>
      <c r="J19">
        <v>10957.2001953125</v>
      </c>
      <c r="K19">
        <v>474451</v>
      </c>
      <c r="N19" s="3" t="s">
        <v>109</v>
      </c>
      <c r="O19" s="3">
        <v>7.1634810707939464E-3</v>
      </c>
      <c r="P19" s="3">
        <v>6.8980896289741129E-3</v>
      </c>
      <c r="Q19" s="3">
        <v>1.038473179690955</v>
      </c>
      <c r="R19" s="3">
        <v>0.30143532841010573</v>
      </c>
      <c r="S19" s="3">
        <v>-6.5141564055431287E-3</v>
      </c>
      <c r="T19" s="3">
        <v>2.084111854713102E-2</v>
      </c>
    </row>
    <row r="20" spans="1:20">
      <c r="A20" s="11">
        <v>35246</v>
      </c>
      <c r="B20">
        <v>1996</v>
      </c>
      <c r="C20" t="s">
        <v>98</v>
      </c>
      <c r="D20" s="12">
        <v>11.200000345706899</v>
      </c>
      <c r="E20">
        <v>150.80000305175801</v>
      </c>
      <c r="F20">
        <v>188.69999694824199</v>
      </c>
      <c r="G20">
        <v>335139</v>
      </c>
      <c r="H20">
        <v>3191.80004882813</v>
      </c>
      <c r="I20" s="12">
        <v>2.90745039263438</v>
      </c>
      <c r="J20">
        <v>11020.900390625</v>
      </c>
      <c r="K20">
        <v>477587.5</v>
      </c>
      <c r="N20" s="3" t="s">
        <v>101</v>
      </c>
      <c r="O20" s="3">
        <v>-2.3972871566258984E-5</v>
      </c>
      <c r="P20" s="3">
        <v>5.2959080624359461E-6</v>
      </c>
      <c r="Q20" s="3">
        <v>-4.5266781982677093</v>
      </c>
      <c r="R20" s="22">
        <v>1.5862149949453067E-5</v>
      </c>
      <c r="S20" s="3">
        <v>-3.4473678961071305E-5</v>
      </c>
      <c r="T20" s="3">
        <v>-1.3472064171446659E-5</v>
      </c>
    </row>
    <row r="21" spans="1:20">
      <c r="A21" s="11">
        <v>35338</v>
      </c>
      <c r="B21">
        <v>1996</v>
      </c>
      <c r="C21" t="s">
        <v>99</v>
      </c>
      <c r="D21" s="12">
        <v>11.200000345706899</v>
      </c>
      <c r="E21">
        <v>150.39999389648401</v>
      </c>
      <c r="F21">
        <v>179.89999389648401</v>
      </c>
      <c r="G21">
        <v>356968</v>
      </c>
      <c r="H21">
        <v>3179.39990234375</v>
      </c>
      <c r="I21" s="12">
        <v>2.6074103312630705</v>
      </c>
      <c r="J21">
        <v>11902.400390625</v>
      </c>
      <c r="K21">
        <v>480724</v>
      </c>
      <c r="N21" s="3" t="s">
        <v>92</v>
      </c>
      <c r="O21" s="3">
        <v>4.4293723574579079E-3</v>
      </c>
      <c r="P21" s="3">
        <v>2.2279283762567199E-3</v>
      </c>
      <c r="Q21" s="3">
        <v>1.9881125464634415</v>
      </c>
      <c r="R21" s="22">
        <v>4.9402104499105169E-2</v>
      </c>
      <c r="S21" s="3">
        <v>1.1801944094686628E-5</v>
      </c>
      <c r="T21" s="3">
        <v>8.8469427708211291E-3</v>
      </c>
    </row>
    <row r="22" spans="1:20">
      <c r="A22" s="11">
        <v>35430</v>
      </c>
      <c r="B22">
        <v>1996</v>
      </c>
      <c r="C22" t="s">
        <v>100</v>
      </c>
      <c r="D22" s="12">
        <v>11.200000345706899</v>
      </c>
      <c r="E22">
        <v>151.5</v>
      </c>
      <c r="F22">
        <v>196.69999694824199</v>
      </c>
      <c r="G22">
        <v>366112</v>
      </c>
      <c r="H22">
        <v>3206.5</v>
      </c>
      <c r="I22" s="12">
        <v>2.5666615640654236</v>
      </c>
      <c r="J22">
        <v>13451.5</v>
      </c>
      <c r="K22">
        <v>483860.5</v>
      </c>
      <c r="N22" s="3" t="s">
        <v>176</v>
      </c>
      <c r="O22" s="3">
        <v>1.4212605739259596</v>
      </c>
      <c r="P22" s="3">
        <v>0.2289523260047045</v>
      </c>
      <c r="Q22" s="3">
        <v>6.2076703859158684</v>
      </c>
      <c r="R22" s="22">
        <v>1.0902987525852224E-8</v>
      </c>
      <c r="S22" s="3">
        <v>0.96729040495292873</v>
      </c>
      <c r="T22" s="3">
        <v>1.8752307428989905</v>
      </c>
    </row>
    <row r="23" spans="1:20">
      <c r="A23" s="11">
        <v>35520</v>
      </c>
      <c r="B23">
        <v>1997</v>
      </c>
      <c r="C23" t="s">
        <v>97</v>
      </c>
      <c r="D23" s="12">
        <v>11.500000208616299</v>
      </c>
      <c r="E23">
        <v>153.39999389648401</v>
      </c>
      <c r="F23">
        <v>221.69999694824199</v>
      </c>
      <c r="G23">
        <v>342372</v>
      </c>
      <c r="H23">
        <v>3216.10009765625</v>
      </c>
      <c r="I23" s="12">
        <v>2.223189509931796</v>
      </c>
      <c r="J23">
        <v>12534.2998046875</v>
      </c>
      <c r="K23">
        <v>486997</v>
      </c>
      <c r="N23" s="3" t="s">
        <v>88</v>
      </c>
      <c r="O23" s="3">
        <v>6.4230410347223919E-5</v>
      </c>
      <c r="P23" s="3">
        <v>6.0770110132473531E-5</v>
      </c>
      <c r="Q23" s="3">
        <v>1.05694082513932</v>
      </c>
      <c r="R23" s="3">
        <v>0.29296428418270548</v>
      </c>
      <c r="S23" s="3">
        <v>-5.6265492213651704E-5</v>
      </c>
      <c r="T23" s="3">
        <v>1.8472631290809954E-4</v>
      </c>
    </row>
    <row r="24" spans="1:20" ht="15.75" thickBot="1">
      <c r="A24" s="11">
        <v>35611</v>
      </c>
      <c r="B24">
        <v>1997</v>
      </c>
      <c r="C24" t="s">
        <v>98</v>
      </c>
      <c r="D24" s="12">
        <v>11.500000208616299</v>
      </c>
      <c r="E24">
        <v>157</v>
      </c>
      <c r="F24">
        <v>225</v>
      </c>
      <c r="G24">
        <v>360198</v>
      </c>
      <c r="H24">
        <v>3213.10009765625</v>
      </c>
      <c r="I24" s="12">
        <v>2.1225606073707359</v>
      </c>
      <c r="J24">
        <v>15196.7998046875</v>
      </c>
      <c r="K24">
        <v>482541.75</v>
      </c>
      <c r="N24" s="4" t="s">
        <v>81</v>
      </c>
      <c r="O24" s="4">
        <v>-6.0113852111772514E-6</v>
      </c>
      <c r="P24" s="4">
        <v>3.0544115205711355E-6</v>
      </c>
      <c r="Q24" s="4">
        <v>-1.968099311664854</v>
      </c>
      <c r="R24" s="4">
        <v>5.1693350828363842E-2</v>
      </c>
      <c r="S24" s="4">
        <v>-1.2067719026621251E-5</v>
      </c>
      <c r="T24" s="4">
        <v>4.4948604266748364E-8</v>
      </c>
    </row>
    <row r="25" spans="1:20">
      <c r="A25" s="11">
        <v>35703</v>
      </c>
      <c r="B25">
        <v>1997</v>
      </c>
      <c r="C25" t="s">
        <v>99</v>
      </c>
      <c r="D25" s="12">
        <v>11.500000208616299</v>
      </c>
      <c r="E25">
        <v>158</v>
      </c>
      <c r="F25">
        <v>209.5</v>
      </c>
      <c r="G25">
        <v>379362</v>
      </c>
      <c r="H25">
        <v>3213.30004882813</v>
      </c>
      <c r="I25" s="12">
        <v>2.1659974921888718</v>
      </c>
      <c r="J25">
        <v>15049.2998046875</v>
      </c>
      <c r="K25">
        <v>478086.5</v>
      </c>
    </row>
    <row r="26" spans="1:20">
      <c r="A26" s="11">
        <v>35795</v>
      </c>
      <c r="B26">
        <v>1997</v>
      </c>
      <c r="C26" t="s">
        <v>100</v>
      </c>
      <c r="D26" s="12">
        <v>11.500000208616299</v>
      </c>
      <c r="E26">
        <v>159</v>
      </c>
      <c r="F26">
        <v>196</v>
      </c>
      <c r="G26">
        <v>370184</v>
      </c>
      <c r="H26">
        <v>3296.89990234375</v>
      </c>
      <c r="I26" s="12">
        <v>2.2930632022033008</v>
      </c>
      <c r="J26">
        <v>10722.7998046875</v>
      </c>
      <c r="K26">
        <v>473631.25</v>
      </c>
    </row>
    <row r="27" spans="1:20">
      <c r="A27" s="11">
        <v>35885</v>
      </c>
      <c r="B27">
        <v>1998</v>
      </c>
      <c r="C27" t="s">
        <v>97</v>
      </c>
      <c r="D27" s="12">
        <v>15.8999994397163</v>
      </c>
      <c r="E27">
        <v>154</v>
      </c>
      <c r="F27">
        <v>164.89999389648401</v>
      </c>
      <c r="G27">
        <v>333226</v>
      </c>
      <c r="H27">
        <v>3246.80004882813</v>
      </c>
      <c r="I27" s="12">
        <v>3.2524330690531831</v>
      </c>
      <c r="J27">
        <v>11518.7001953125</v>
      </c>
      <c r="K27">
        <v>469176</v>
      </c>
    </row>
    <row r="28" spans="1:20">
      <c r="A28" s="11">
        <v>35976</v>
      </c>
      <c r="B28">
        <v>1998</v>
      </c>
      <c r="C28" t="s">
        <v>98</v>
      </c>
      <c r="D28" s="12">
        <v>15.8999994397163</v>
      </c>
      <c r="E28">
        <v>143.80000305175801</v>
      </c>
      <c r="F28">
        <v>150.80000305175801</v>
      </c>
      <c r="G28">
        <v>338647</v>
      </c>
      <c r="H28">
        <v>3257.69995117188</v>
      </c>
      <c r="I28" s="12">
        <v>4.3067196228826541</v>
      </c>
      <c r="J28">
        <v>8543.099609375</v>
      </c>
      <c r="K28">
        <v>470572.25</v>
      </c>
      <c r="N28" t="s">
        <v>177</v>
      </c>
    </row>
    <row r="29" spans="1:20" ht="15.75" thickBot="1">
      <c r="A29" s="11">
        <v>36068</v>
      </c>
      <c r="B29">
        <v>1998</v>
      </c>
      <c r="C29" t="s">
        <v>99</v>
      </c>
      <c r="D29" s="12">
        <v>15.8999994397163</v>
      </c>
      <c r="E29">
        <v>129</v>
      </c>
      <c r="F29">
        <v>113.90000152587901</v>
      </c>
      <c r="G29">
        <v>347992</v>
      </c>
      <c r="H29">
        <v>3290.19995117188</v>
      </c>
      <c r="I29" s="12">
        <v>5.3401008922166699</v>
      </c>
      <c r="J29">
        <v>7883.4599609375</v>
      </c>
      <c r="K29">
        <v>471968.5</v>
      </c>
    </row>
    <row r="30" spans="1:20">
      <c r="A30" s="11">
        <v>36160</v>
      </c>
      <c r="B30">
        <v>1998</v>
      </c>
      <c r="C30" t="s">
        <v>100</v>
      </c>
      <c r="D30" s="12">
        <v>15.8999994397163</v>
      </c>
      <c r="E30">
        <v>116.90000152587901</v>
      </c>
      <c r="F30">
        <v>108.300003051758</v>
      </c>
      <c r="G30">
        <v>346828</v>
      </c>
      <c r="H30">
        <v>3309.60009765625</v>
      </c>
      <c r="I30" s="12">
        <v>5.879864647131396</v>
      </c>
      <c r="J30">
        <v>10048.580078125</v>
      </c>
      <c r="K30">
        <v>473364.75</v>
      </c>
      <c r="N30" s="5" t="s">
        <v>178</v>
      </c>
      <c r="O30" s="5" t="s">
        <v>179</v>
      </c>
      <c r="P30" s="5" t="s">
        <v>180</v>
      </c>
    </row>
    <row r="31" spans="1:20">
      <c r="A31" s="11">
        <v>36250</v>
      </c>
      <c r="B31">
        <v>1999</v>
      </c>
      <c r="C31" t="s">
        <v>97</v>
      </c>
      <c r="D31" s="12">
        <v>14.0000000596046</v>
      </c>
      <c r="E31">
        <v>107</v>
      </c>
      <c r="F31">
        <v>101.5</v>
      </c>
      <c r="G31">
        <v>323079</v>
      </c>
      <c r="H31">
        <v>3296.89990234375</v>
      </c>
      <c r="I31" s="12">
        <v>6.1936972003025392</v>
      </c>
      <c r="J31">
        <v>10942.2001953125</v>
      </c>
      <c r="K31">
        <v>474761</v>
      </c>
      <c r="N31" s="3">
        <v>1</v>
      </c>
      <c r="O31" s="3">
        <v>7.8251487719234918</v>
      </c>
      <c r="P31" s="3">
        <v>1.3748512459578981</v>
      </c>
    </row>
    <row r="32" spans="1:20">
      <c r="A32" s="11">
        <v>36341</v>
      </c>
      <c r="B32">
        <v>1999</v>
      </c>
      <c r="C32" t="s">
        <v>98</v>
      </c>
      <c r="D32" s="12">
        <v>14.0000000596046</v>
      </c>
      <c r="E32">
        <v>99.400001525878906</v>
      </c>
      <c r="F32">
        <v>101.59999847412099</v>
      </c>
      <c r="G32">
        <v>340160</v>
      </c>
      <c r="H32">
        <v>3325.80004882813</v>
      </c>
      <c r="I32" s="12">
        <v>6.0887605095607711</v>
      </c>
      <c r="J32">
        <v>13532.1396484375</v>
      </c>
      <c r="K32">
        <v>480828.5</v>
      </c>
      <c r="N32" s="3">
        <v>2</v>
      </c>
      <c r="O32" s="3">
        <v>8.8988866572804426</v>
      </c>
      <c r="P32" s="3">
        <v>0.801113628821847</v>
      </c>
    </row>
    <row r="33" spans="1:16">
      <c r="A33" s="11">
        <v>36433</v>
      </c>
      <c r="B33">
        <v>1999</v>
      </c>
      <c r="C33" t="s">
        <v>99</v>
      </c>
      <c r="D33" s="12">
        <v>14.0000000596046</v>
      </c>
      <c r="E33">
        <v>96.699996948242202</v>
      </c>
      <c r="F33">
        <v>99.800003051757798</v>
      </c>
      <c r="G33">
        <v>361917</v>
      </c>
      <c r="H33">
        <v>3315.80004882813</v>
      </c>
      <c r="I33" s="12">
        <v>6.4660109397204835</v>
      </c>
      <c r="J33">
        <v>12733.240234375</v>
      </c>
      <c r="K33">
        <v>486896</v>
      </c>
      <c r="N33" s="3">
        <v>3</v>
      </c>
      <c r="O33" s="3">
        <v>8.7812760156480696</v>
      </c>
      <c r="P33" s="3">
        <v>0.91872427045422</v>
      </c>
    </row>
    <row r="34" spans="1:16">
      <c r="A34" s="11">
        <v>36525</v>
      </c>
      <c r="B34">
        <v>1999</v>
      </c>
      <c r="C34" t="s">
        <v>100</v>
      </c>
      <c r="D34" s="12">
        <v>14.0000000596046</v>
      </c>
      <c r="E34">
        <v>96.900001525878906</v>
      </c>
      <c r="F34">
        <v>97.199996948242202</v>
      </c>
      <c r="G34">
        <v>375796</v>
      </c>
      <c r="H34">
        <v>3339.80004882813</v>
      </c>
      <c r="I34" s="12">
        <v>6.2488769955396188</v>
      </c>
      <c r="J34">
        <v>16962.099609375</v>
      </c>
      <c r="K34">
        <v>492963.5</v>
      </c>
      <c r="N34" s="3">
        <v>4</v>
      </c>
      <c r="O34" s="3">
        <v>7.5185516356928694</v>
      </c>
      <c r="P34" s="3">
        <v>2.1814486504094202</v>
      </c>
    </row>
    <row r="35" spans="1:16">
      <c r="A35" s="11">
        <v>36616</v>
      </c>
      <c r="B35">
        <v>2000</v>
      </c>
      <c r="C35" t="s">
        <v>97</v>
      </c>
      <c r="D35" s="12">
        <v>10.199999809265101</v>
      </c>
      <c r="E35">
        <v>95.300003051757798</v>
      </c>
      <c r="F35">
        <v>95.900001525878906</v>
      </c>
      <c r="G35">
        <v>357580</v>
      </c>
      <c r="H35">
        <v>3337.10009765625</v>
      </c>
      <c r="I35" s="12">
        <v>5.4718168697355436</v>
      </c>
      <c r="J35">
        <v>17406.5390625</v>
      </c>
      <c r="K35">
        <v>499031</v>
      </c>
      <c r="N35" s="3">
        <v>5</v>
      </c>
      <c r="O35" s="3">
        <v>8.3014369456119841</v>
      </c>
      <c r="P35" s="3">
        <v>1.3985633404903055</v>
      </c>
    </row>
    <row r="36" spans="1:16">
      <c r="A36" s="11">
        <v>36707</v>
      </c>
      <c r="B36">
        <v>2000</v>
      </c>
      <c r="C36" t="s">
        <v>98</v>
      </c>
      <c r="D36" s="12">
        <v>10.199999809265101</v>
      </c>
      <c r="E36">
        <v>98.099998474121094</v>
      </c>
      <c r="F36">
        <v>91.900001525878906</v>
      </c>
      <c r="G36">
        <v>365382</v>
      </c>
      <c r="H36">
        <v>3365.89990234375</v>
      </c>
      <c r="I36" s="12">
        <v>4.9942069277361538</v>
      </c>
      <c r="J36">
        <v>16155.7802734375</v>
      </c>
      <c r="K36">
        <v>502362.5</v>
      </c>
      <c r="N36" s="3">
        <v>6</v>
      </c>
      <c r="O36" s="3">
        <v>9.2279433869567828</v>
      </c>
      <c r="P36" s="3">
        <v>-2.527943220063773</v>
      </c>
    </row>
    <row r="37" spans="1:16">
      <c r="A37" s="11">
        <v>36799</v>
      </c>
      <c r="B37">
        <v>2000</v>
      </c>
      <c r="C37" t="s">
        <v>99</v>
      </c>
      <c r="D37" s="12">
        <v>10.199999809265101</v>
      </c>
      <c r="E37">
        <v>98.800003051757798</v>
      </c>
      <c r="F37">
        <v>85.800003051757798</v>
      </c>
      <c r="G37">
        <v>388058</v>
      </c>
      <c r="H37">
        <v>3391.60009765625</v>
      </c>
      <c r="I37" s="12">
        <v>4.9298263985717181</v>
      </c>
      <c r="J37">
        <v>15648.98046875</v>
      </c>
      <c r="K37">
        <v>505694</v>
      </c>
      <c r="N37" s="3">
        <v>7</v>
      </c>
      <c r="O37" s="3">
        <v>8.8920521952269382</v>
      </c>
      <c r="P37" s="3">
        <v>-2.1920520283339284</v>
      </c>
    </row>
    <row r="38" spans="1:16">
      <c r="A38" s="11">
        <v>36891</v>
      </c>
      <c r="B38">
        <v>2000</v>
      </c>
      <c r="C38" t="s">
        <v>100</v>
      </c>
      <c r="D38" s="12">
        <v>10.199999809265101</v>
      </c>
      <c r="E38">
        <v>101.59999847412099</v>
      </c>
      <c r="F38">
        <v>86</v>
      </c>
      <c r="G38">
        <v>397295</v>
      </c>
      <c r="H38">
        <v>3402.19995117188</v>
      </c>
      <c r="I38" s="12">
        <v>4.3971550247064881</v>
      </c>
      <c r="J38">
        <v>15095.5302734375</v>
      </c>
      <c r="K38">
        <v>509025.5</v>
      </c>
      <c r="N38" s="3">
        <v>8</v>
      </c>
      <c r="O38" s="3">
        <v>8.3328731059188517</v>
      </c>
      <c r="P38" s="3">
        <v>-1.6328729390258419</v>
      </c>
    </row>
    <row r="39" spans="1:16">
      <c r="A39" s="11">
        <v>36981</v>
      </c>
      <c r="B39">
        <v>2001</v>
      </c>
      <c r="C39" t="s">
        <v>97</v>
      </c>
      <c r="D39" s="12">
        <v>11.100000143051099</v>
      </c>
      <c r="E39">
        <v>104.59999847412099</v>
      </c>
      <c r="F39">
        <v>85.5</v>
      </c>
      <c r="G39">
        <v>364910</v>
      </c>
      <c r="H39">
        <v>3406.5</v>
      </c>
      <c r="I39" s="12">
        <v>4.4062822869078522</v>
      </c>
      <c r="J39">
        <v>12760.6396484375</v>
      </c>
      <c r="K39">
        <v>512357</v>
      </c>
      <c r="N39" s="3">
        <v>9</v>
      </c>
      <c r="O39" s="3">
        <v>8.9565824193960957</v>
      </c>
      <c r="P39" s="3">
        <v>-2.2565822525030859</v>
      </c>
    </row>
    <row r="40" spans="1:16">
      <c r="A40" s="11">
        <v>37072</v>
      </c>
      <c r="B40">
        <v>2001</v>
      </c>
      <c r="C40" t="s">
        <v>98</v>
      </c>
      <c r="D40" s="12">
        <v>11.100000143051099</v>
      </c>
      <c r="E40">
        <v>103.199996948242</v>
      </c>
      <c r="F40">
        <v>82.099998474121094</v>
      </c>
      <c r="G40">
        <v>369404</v>
      </c>
      <c r="H40">
        <v>3412.69995117188</v>
      </c>
      <c r="I40" s="12">
        <v>4.4861842029488503</v>
      </c>
      <c r="J40">
        <v>13042.5302734375</v>
      </c>
      <c r="K40">
        <v>511280.75</v>
      </c>
      <c r="N40" s="3">
        <v>10</v>
      </c>
      <c r="O40" s="3">
        <v>10.005379825438498</v>
      </c>
      <c r="P40" s="3">
        <v>-0.20538008173846656</v>
      </c>
    </row>
    <row r="41" spans="1:16">
      <c r="A41" s="11">
        <v>37164</v>
      </c>
      <c r="B41">
        <v>2001</v>
      </c>
      <c r="C41" t="s">
        <v>99</v>
      </c>
      <c r="D41" s="12">
        <v>11.100000143051099</v>
      </c>
      <c r="E41">
        <v>100.59999847412099</v>
      </c>
      <c r="F41">
        <v>76.099998474121094</v>
      </c>
      <c r="G41">
        <v>388518</v>
      </c>
      <c r="H41">
        <v>3438.10009765625</v>
      </c>
      <c r="I41" s="12">
        <v>5.3983304974174366</v>
      </c>
      <c r="J41">
        <v>9950.7001953125</v>
      </c>
      <c r="K41">
        <v>510204.5</v>
      </c>
      <c r="N41" s="3">
        <v>11</v>
      </c>
      <c r="O41" s="3">
        <v>10.016988165444403</v>
      </c>
      <c r="P41" s="3">
        <v>-0.21698842174437161</v>
      </c>
    </row>
    <row r="42" spans="1:16">
      <c r="A42" s="11">
        <v>37256</v>
      </c>
      <c r="B42">
        <v>2001</v>
      </c>
      <c r="C42" t="s">
        <v>100</v>
      </c>
      <c r="D42" s="12">
        <v>11.100000143051099</v>
      </c>
      <c r="E42">
        <v>95.599998474121094</v>
      </c>
      <c r="F42">
        <v>71.199996948242202</v>
      </c>
      <c r="G42">
        <v>393942</v>
      </c>
      <c r="H42">
        <v>3446.10009765625</v>
      </c>
      <c r="I42" s="12">
        <v>6.0822378968640072</v>
      </c>
      <c r="J42">
        <v>11397.2099609375</v>
      </c>
      <c r="K42">
        <v>509128.25</v>
      </c>
      <c r="N42" s="3">
        <v>12</v>
      </c>
      <c r="O42" s="3">
        <v>10.718083170067375</v>
      </c>
      <c r="P42" s="3">
        <v>-0.9180834263673443</v>
      </c>
    </row>
    <row r="43" spans="1:16">
      <c r="A43" s="11">
        <v>37346</v>
      </c>
      <c r="B43">
        <v>2002</v>
      </c>
      <c r="C43" t="s">
        <v>97</v>
      </c>
      <c r="D43" s="12">
        <v>12.600000202655801</v>
      </c>
      <c r="E43">
        <v>89.599998474121094</v>
      </c>
      <c r="F43">
        <v>71.199996948242202</v>
      </c>
      <c r="G43">
        <v>362789</v>
      </c>
      <c r="H43">
        <v>3450.39990234375</v>
      </c>
      <c r="I43" s="12">
        <v>6.8542779588926157</v>
      </c>
      <c r="J43">
        <v>11032.919921875</v>
      </c>
      <c r="K43">
        <v>508052</v>
      </c>
      <c r="N43" s="3">
        <v>13</v>
      </c>
      <c r="O43" s="3">
        <v>10.324545906400822</v>
      </c>
      <c r="P43" s="3">
        <v>-0.52454616270079057</v>
      </c>
    </row>
    <row r="44" spans="1:16">
      <c r="A44" s="11">
        <v>37437</v>
      </c>
      <c r="B44">
        <v>2002</v>
      </c>
      <c r="C44" t="s">
        <v>98</v>
      </c>
      <c r="D44" s="12">
        <v>12.600000202655801</v>
      </c>
      <c r="E44">
        <v>85.400001525878906</v>
      </c>
      <c r="F44">
        <v>68.800003051757798</v>
      </c>
      <c r="G44">
        <v>371237</v>
      </c>
      <c r="H44">
        <v>3452.10009765625</v>
      </c>
      <c r="I44" s="12">
        <v>7.575099000679077</v>
      </c>
      <c r="J44">
        <v>10598.5498046875</v>
      </c>
      <c r="K44">
        <v>507100.5</v>
      </c>
      <c r="N44" s="3">
        <v>14</v>
      </c>
      <c r="O44" s="3">
        <v>11.5903602912196</v>
      </c>
      <c r="P44" s="3">
        <v>-2.19036061308468</v>
      </c>
    </row>
    <row r="45" spans="1:16">
      <c r="A45" s="11">
        <v>37529</v>
      </c>
      <c r="B45">
        <v>2002</v>
      </c>
      <c r="C45" t="s">
        <v>99</v>
      </c>
      <c r="D45" s="12">
        <v>12.600000202655801</v>
      </c>
      <c r="E45">
        <v>84</v>
      </c>
      <c r="F45">
        <v>68.599998474121094</v>
      </c>
      <c r="G45">
        <v>397661</v>
      </c>
      <c r="H45">
        <v>3501.60009765625</v>
      </c>
      <c r="I45" s="12">
        <v>7.6108062762043645</v>
      </c>
      <c r="J45">
        <v>9072.2099609375</v>
      </c>
      <c r="K45">
        <v>506149</v>
      </c>
      <c r="N45" s="3">
        <v>15</v>
      </c>
      <c r="O45" s="3">
        <v>11.779469469263574</v>
      </c>
      <c r="P45" s="3">
        <v>-2.3794697911286544</v>
      </c>
    </row>
    <row r="46" spans="1:16">
      <c r="A46" s="11">
        <v>37621</v>
      </c>
      <c r="B46">
        <v>2002</v>
      </c>
      <c r="C46" t="s">
        <v>100</v>
      </c>
      <c r="D46" s="12">
        <v>12.600000202655801</v>
      </c>
      <c r="E46">
        <v>82.699996948242202</v>
      </c>
      <c r="F46">
        <v>64.900001525878906</v>
      </c>
      <c r="G46">
        <v>410216</v>
      </c>
      <c r="H46">
        <v>3492</v>
      </c>
      <c r="I46" s="12">
        <v>7.1764033821167237</v>
      </c>
      <c r="J46">
        <v>9321.2900390625</v>
      </c>
      <c r="K46">
        <v>505197.5</v>
      </c>
      <c r="N46" s="3">
        <v>16</v>
      </c>
      <c r="O46" s="3">
        <v>12.083813536101202</v>
      </c>
      <c r="P46" s="3">
        <v>-2.6838138579662818</v>
      </c>
    </row>
    <row r="47" spans="1:16">
      <c r="A47" s="11">
        <v>37711</v>
      </c>
      <c r="B47">
        <v>2003</v>
      </c>
      <c r="C47" t="s">
        <v>97</v>
      </c>
      <c r="D47" s="12">
        <v>14.0000000596046</v>
      </c>
      <c r="E47">
        <v>79.400001525878906</v>
      </c>
      <c r="F47">
        <v>62.099998474121101</v>
      </c>
      <c r="G47">
        <v>376841</v>
      </c>
      <c r="H47">
        <v>3467.19995117188</v>
      </c>
      <c r="I47" s="12">
        <v>7.3950160794684843</v>
      </c>
      <c r="J47">
        <v>8634.4501953125</v>
      </c>
      <c r="K47">
        <v>504246</v>
      </c>
      <c r="N47" s="3">
        <v>17</v>
      </c>
      <c r="O47" s="3">
        <v>11.29464841045217</v>
      </c>
      <c r="P47" s="3">
        <v>-1.8946487323172505</v>
      </c>
    </row>
    <row r="48" spans="1:16">
      <c r="A48" s="11">
        <v>37802</v>
      </c>
      <c r="B48">
        <v>2003</v>
      </c>
      <c r="C48" t="s">
        <v>98</v>
      </c>
      <c r="D48" s="12">
        <v>14.0000000596046</v>
      </c>
      <c r="E48">
        <v>74.300003051757798</v>
      </c>
      <c r="F48">
        <v>59</v>
      </c>
      <c r="G48">
        <v>369147</v>
      </c>
      <c r="H48">
        <v>3470.89990234375</v>
      </c>
      <c r="I48" s="12">
        <v>8.5424532064375072</v>
      </c>
      <c r="J48">
        <v>9577.1201171875</v>
      </c>
      <c r="K48">
        <v>503414.25</v>
      </c>
      <c r="N48" s="3">
        <v>18</v>
      </c>
      <c r="O48" s="3">
        <v>10.929245466842934</v>
      </c>
      <c r="P48" s="3">
        <v>0.27075487886396488</v>
      </c>
    </row>
    <row r="49" spans="1:16">
      <c r="A49" s="11">
        <v>37894</v>
      </c>
      <c r="B49">
        <v>2003</v>
      </c>
      <c r="C49" t="s">
        <v>99</v>
      </c>
      <c r="D49" s="12">
        <v>14.0000000596046</v>
      </c>
      <c r="E49">
        <v>71.699996948242202</v>
      </c>
      <c r="F49">
        <v>61.599998474121101</v>
      </c>
      <c r="G49">
        <v>413527</v>
      </c>
      <c r="H49">
        <v>3473.60009765625</v>
      </c>
      <c r="I49" s="12">
        <v>8.5358127494312921</v>
      </c>
      <c r="J49">
        <v>11229.8701171875</v>
      </c>
      <c r="K49">
        <v>502582.5</v>
      </c>
      <c r="N49" s="3">
        <v>19</v>
      </c>
      <c r="O49" s="3">
        <v>10.836817104181804</v>
      </c>
      <c r="P49" s="3">
        <v>0.3631832415250944</v>
      </c>
    </row>
    <row r="50" spans="1:16">
      <c r="A50" s="11">
        <v>37986</v>
      </c>
      <c r="B50">
        <v>2003</v>
      </c>
      <c r="C50" t="s">
        <v>100</v>
      </c>
      <c r="D50" s="12">
        <v>14.0000000596046</v>
      </c>
      <c r="E50">
        <v>73.099998474121094</v>
      </c>
      <c r="F50">
        <v>67.5</v>
      </c>
      <c r="G50">
        <v>429513</v>
      </c>
      <c r="H50">
        <v>3478.30004882813</v>
      </c>
      <c r="I50" s="12">
        <v>7.2190438598910927</v>
      </c>
      <c r="J50">
        <v>12575.9404296875</v>
      </c>
      <c r="K50">
        <v>501750.75</v>
      </c>
      <c r="N50" s="3">
        <v>20</v>
      </c>
      <c r="O50" s="3">
        <v>9.7896537168015705</v>
      </c>
      <c r="P50" s="3">
        <v>1.4103466289053284</v>
      </c>
    </row>
    <row r="51" spans="1:16">
      <c r="A51" s="11">
        <v>38077</v>
      </c>
      <c r="B51">
        <v>2004</v>
      </c>
      <c r="C51" t="s">
        <v>97</v>
      </c>
      <c r="D51" s="12">
        <v>12.7000004053116</v>
      </c>
      <c r="E51">
        <v>74.300003051757798</v>
      </c>
      <c r="F51">
        <v>88.599998474121094</v>
      </c>
      <c r="G51">
        <v>406642</v>
      </c>
      <c r="H51">
        <v>3497.30004882813</v>
      </c>
      <c r="I51" s="12">
        <v>7.0883250060157108</v>
      </c>
      <c r="J51">
        <v>12681.669921875</v>
      </c>
      <c r="K51">
        <v>500919</v>
      </c>
      <c r="N51" s="3">
        <v>21</v>
      </c>
      <c r="O51" s="3">
        <v>9.8809275471780751</v>
      </c>
      <c r="P51" s="3">
        <v>1.3190727985288238</v>
      </c>
    </row>
    <row r="52" spans="1:16">
      <c r="A52" s="11">
        <v>38168</v>
      </c>
      <c r="B52">
        <v>2004</v>
      </c>
      <c r="C52" t="s">
        <v>98</v>
      </c>
      <c r="D52" s="12">
        <v>12.7000004053116</v>
      </c>
      <c r="E52">
        <v>76.800003051757798</v>
      </c>
      <c r="F52">
        <v>97.199996948242202</v>
      </c>
      <c r="G52">
        <v>413910</v>
      </c>
      <c r="H52">
        <v>3509.60009765625</v>
      </c>
      <c r="I52" s="12">
        <v>6.8070431744067958</v>
      </c>
      <c r="J52">
        <v>12285.75</v>
      </c>
      <c r="K52">
        <v>507051</v>
      </c>
      <c r="N52" s="3">
        <v>22</v>
      </c>
      <c r="O52" s="3">
        <v>10.187541037199715</v>
      </c>
      <c r="P52" s="3">
        <v>1.3124591714165845</v>
      </c>
    </row>
    <row r="53" spans="1:16">
      <c r="A53" s="11">
        <v>38260</v>
      </c>
      <c r="B53">
        <v>2004</v>
      </c>
      <c r="C53" t="s">
        <v>99</v>
      </c>
      <c r="D53" s="12">
        <v>12.7000004053116</v>
      </c>
      <c r="E53">
        <v>79</v>
      </c>
      <c r="F53">
        <v>99.400001525878906</v>
      </c>
      <c r="G53">
        <v>442088</v>
      </c>
      <c r="H53">
        <v>3519.60009765625</v>
      </c>
      <c r="I53" s="12">
        <v>7.0263665243229898</v>
      </c>
      <c r="J53">
        <v>13120.0302734375</v>
      </c>
      <c r="K53">
        <v>513183</v>
      </c>
      <c r="N53" s="3">
        <v>23</v>
      </c>
      <c r="O53" s="3">
        <v>9.9803525934044224</v>
      </c>
      <c r="P53" s="3">
        <v>1.519647615211877</v>
      </c>
    </row>
    <row r="54" spans="1:16">
      <c r="A54" s="11">
        <v>38352</v>
      </c>
      <c r="B54">
        <v>2004</v>
      </c>
      <c r="C54" t="s">
        <v>100</v>
      </c>
      <c r="D54" s="12">
        <v>12.7000004053116</v>
      </c>
      <c r="E54">
        <v>82.099998474121094</v>
      </c>
      <c r="F54">
        <v>112</v>
      </c>
      <c r="G54">
        <v>464633</v>
      </c>
      <c r="H54">
        <v>3537.19995117188</v>
      </c>
      <c r="I54" s="12">
        <v>6.321384405465599</v>
      </c>
      <c r="J54">
        <v>14230.1396484375</v>
      </c>
      <c r="K54">
        <v>519315</v>
      </c>
      <c r="N54" s="3">
        <v>24</v>
      </c>
      <c r="O54" s="3">
        <v>9.532893918444298</v>
      </c>
      <c r="P54" s="3">
        <v>1.9671062901720013</v>
      </c>
    </row>
    <row r="55" spans="1:16">
      <c r="A55" s="11">
        <v>38442</v>
      </c>
      <c r="B55">
        <v>2005</v>
      </c>
      <c r="C55" t="s">
        <v>97</v>
      </c>
      <c r="D55" s="12">
        <v>8.6999997496604902</v>
      </c>
      <c r="E55">
        <v>87.699996948242202</v>
      </c>
      <c r="F55">
        <v>123.199996948242</v>
      </c>
      <c r="G55">
        <v>432571</v>
      </c>
      <c r="H55">
        <v>3526.5</v>
      </c>
      <c r="I55" s="12">
        <v>5.8528284105057145</v>
      </c>
      <c r="J55">
        <v>13516.8798828125</v>
      </c>
      <c r="K55">
        <v>525447</v>
      </c>
      <c r="N55" s="3">
        <v>25</v>
      </c>
      <c r="O55" s="3">
        <v>9.9990500208669211</v>
      </c>
      <c r="P55" s="3">
        <v>1.5009501877493783</v>
      </c>
    </row>
    <row r="56" spans="1:16">
      <c r="A56" s="11">
        <v>38533</v>
      </c>
      <c r="B56">
        <v>2005</v>
      </c>
      <c r="C56" t="s">
        <v>98</v>
      </c>
      <c r="D56" s="12">
        <v>8.6999997496604902</v>
      </c>
      <c r="E56">
        <v>92.800003051757798</v>
      </c>
      <c r="F56">
        <v>135.60000610351599</v>
      </c>
      <c r="G56">
        <v>444135</v>
      </c>
      <c r="H56">
        <v>3527.89990234375</v>
      </c>
      <c r="I56" s="12">
        <v>5.7144480196159657</v>
      </c>
      <c r="J56">
        <v>14201.0595703125</v>
      </c>
      <c r="K56">
        <v>533021.5</v>
      </c>
      <c r="N56" s="3">
        <v>26</v>
      </c>
      <c r="O56" s="3">
        <v>11.66645017784089</v>
      </c>
      <c r="P56" s="3">
        <v>4.2335492618754103</v>
      </c>
    </row>
    <row r="57" spans="1:16">
      <c r="A57" s="11">
        <v>38625</v>
      </c>
      <c r="B57">
        <v>2005</v>
      </c>
      <c r="C57" t="s">
        <v>99</v>
      </c>
      <c r="D57" s="12">
        <v>8.6999997496604902</v>
      </c>
      <c r="E57">
        <v>99.800003051757798</v>
      </c>
      <c r="F57">
        <v>137.60000610351599</v>
      </c>
      <c r="G57">
        <v>478960</v>
      </c>
      <c r="H57">
        <v>3546.89990234375</v>
      </c>
      <c r="I57" s="12">
        <v>5.7148496582691886</v>
      </c>
      <c r="J57">
        <v>15428.51953125</v>
      </c>
      <c r="K57">
        <v>540596</v>
      </c>
      <c r="N57" s="3">
        <v>27</v>
      </c>
      <c r="O57" s="3">
        <v>12.343430439089804</v>
      </c>
      <c r="P57" s="3">
        <v>3.5565690006264958</v>
      </c>
    </row>
    <row r="58" spans="1:16">
      <c r="A58" s="11">
        <v>38717</v>
      </c>
      <c r="B58">
        <v>2005</v>
      </c>
      <c r="C58" t="s">
        <v>100</v>
      </c>
      <c r="D58" s="12">
        <v>8.6999997496604902</v>
      </c>
      <c r="E58">
        <v>105.40000152587901</v>
      </c>
      <c r="F58">
        <v>135.39999389648401</v>
      </c>
      <c r="G58">
        <v>499222</v>
      </c>
      <c r="H58">
        <v>3551</v>
      </c>
      <c r="I58" s="12">
        <v>5.0239367472960854</v>
      </c>
      <c r="J58">
        <v>14876.4296875</v>
      </c>
      <c r="K58">
        <v>548170.5</v>
      </c>
      <c r="N58" s="3">
        <v>28</v>
      </c>
      <c r="O58" s="3">
        <v>12.779644711009414</v>
      </c>
      <c r="P58" s="3">
        <v>3.1203547287068858</v>
      </c>
    </row>
    <row r="59" spans="1:16">
      <c r="A59" s="11">
        <v>38807</v>
      </c>
      <c r="B59">
        <v>2006</v>
      </c>
      <c r="C59" t="s">
        <v>97</v>
      </c>
      <c r="D59" s="12">
        <v>7.6999999582767504</v>
      </c>
      <c r="E59">
        <v>110.09999847412099</v>
      </c>
      <c r="F59">
        <v>131</v>
      </c>
      <c r="G59">
        <v>471517</v>
      </c>
      <c r="H59">
        <v>3552.39990234375</v>
      </c>
      <c r="I59" s="12">
        <v>4.9966221393850301</v>
      </c>
      <c r="J59">
        <v>15805.0400390625</v>
      </c>
      <c r="K59">
        <v>555745</v>
      </c>
      <c r="N59" s="3">
        <v>29</v>
      </c>
      <c r="O59" s="3">
        <v>13.230127687120682</v>
      </c>
      <c r="P59" s="3">
        <v>2.6698717525956184</v>
      </c>
    </row>
    <row r="60" spans="1:16">
      <c r="A60" s="11">
        <v>38898</v>
      </c>
      <c r="B60">
        <v>2006</v>
      </c>
      <c r="C60" t="s">
        <v>98</v>
      </c>
      <c r="D60" s="12">
        <v>7.6999999582767504</v>
      </c>
      <c r="E60">
        <v>117.40000152587901</v>
      </c>
      <c r="F60">
        <v>139.5</v>
      </c>
      <c r="G60">
        <v>471249</v>
      </c>
      <c r="H60">
        <v>3546.10009765625</v>
      </c>
      <c r="I60" s="12">
        <v>4.9688387833355057</v>
      </c>
      <c r="J60">
        <v>16267.6201171875</v>
      </c>
      <c r="K60">
        <v>568057</v>
      </c>
      <c r="N60" s="3">
        <v>30</v>
      </c>
      <c r="O60" s="3">
        <v>13.763218383715019</v>
      </c>
      <c r="P60" s="3">
        <v>0.23678167588958132</v>
      </c>
    </row>
    <row r="61" spans="1:16">
      <c r="A61" s="11">
        <v>38990</v>
      </c>
      <c r="B61">
        <v>2006</v>
      </c>
      <c r="C61" t="s">
        <v>99</v>
      </c>
      <c r="D61" s="12">
        <v>7.6999999582767504</v>
      </c>
      <c r="E61">
        <v>120.300003051758</v>
      </c>
      <c r="F61">
        <v>143.89999389648401</v>
      </c>
      <c r="G61">
        <v>509567</v>
      </c>
      <c r="H61">
        <v>3611.5</v>
      </c>
      <c r="I61" s="12">
        <v>4.9176244248516126</v>
      </c>
      <c r="J61">
        <v>17543.05078125</v>
      </c>
      <c r="K61">
        <v>580369</v>
      </c>
      <c r="N61" s="3">
        <v>31</v>
      </c>
      <c r="O61" s="3">
        <v>13.135926124795073</v>
      </c>
      <c r="P61" s="3">
        <v>0.86407393480952699</v>
      </c>
    </row>
    <row r="62" spans="1:16">
      <c r="A62" s="11">
        <v>39082</v>
      </c>
      <c r="B62">
        <v>2006</v>
      </c>
      <c r="C62" t="s">
        <v>100</v>
      </c>
      <c r="D62" s="12">
        <v>7.6999999582767504</v>
      </c>
      <c r="E62">
        <v>121.59999847412099</v>
      </c>
      <c r="F62">
        <v>142.69999694824199</v>
      </c>
      <c r="G62">
        <v>533003</v>
      </c>
      <c r="H62">
        <v>3616.10009765625</v>
      </c>
      <c r="I62" s="12">
        <v>4.247670195940394</v>
      </c>
      <c r="J62">
        <v>19964.720703125</v>
      </c>
      <c r="K62">
        <v>592681</v>
      </c>
      <c r="N62" s="3">
        <v>32</v>
      </c>
      <c r="O62" s="3">
        <v>12.889275267801485</v>
      </c>
      <c r="P62" s="3">
        <v>1.1107247918031149</v>
      </c>
    </row>
    <row r="63" spans="1:16">
      <c r="A63" s="11">
        <v>39172</v>
      </c>
      <c r="B63">
        <v>2007</v>
      </c>
      <c r="C63" t="s">
        <v>97</v>
      </c>
      <c r="D63" s="12">
        <v>8.90000015497208</v>
      </c>
      <c r="E63">
        <v>125.800003051758</v>
      </c>
      <c r="F63">
        <v>148.5</v>
      </c>
      <c r="G63">
        <v>499214</v>
      </c>
      <c r="H63">
        <v>3604</v>
      </c>
      <c r="I63" s="12">
        <v>4.2203109351697004</v>
      </c>
      <c r="J63">
        <v>19800.9296875</v>
      </c>
      <c r="K63">
        <v>604993</v>
      </c>
      <c r="N63" s="3">
        <v>33</v>
      </c>
      <c r="O63" s="3">
        <v>12.579391674364047</v>
      </c>
      <c r="P63" s="3">
        <v>1.4206083852405538</v>
      </c>
    </row>
    <row r="64" spans="1:16">
      <c r="A64" s="11">
        <v>39263</v>
      </c>
      <c r="B64">
        <v>2007</v>
      </c>
      <c r="C64" t="s">
        <v>98</v>
      </c>
      <c r="D64" s="12">
        <v>8.90000015497208</v>
      </c>
      <c r="E64">
        <v>129.60000610351599</v>
      </c>
      <c r="F64">
        <v>156.19999694824199</v>
      </c>
      <c r="G64">
        <v>500333</v>
      </c>
      <c r="H64">
        <v>3621.60009765625</v>
      </c>
      <c r="I64" s="12">
        <v>4.3157720023508093</v>
      </c>
      <c r="J64">
        <v>21772.73046875</v>
      </c>
      <c r="K64">
        <v>620530.75</v>
      </c>
      <c r="N64" s="3">
        <v>34</v>
      </c>
      <c r="O64" s="3">
        <v>11.813577732968405</v>
      </c>
      <c r="P64" s="3">
        <v>-1.6135779237033034</v>
      </c>
    </row>
    <row r="65" spans="1:16">
      <c r="A65" s="11">
        <v>39355</v>
      </c>
      <c r="B65">
        <v>2007</v>
      </c>
      <c r="C65" t="s">
        <v>99</v>
      </c>
      <c r="D65" s="12">
        <v>8.90000015497208</v>
      </c>
      <c r="E65">
        <v>133.5</v>
      </c>
      <c r="F65">
        <v>167.5</v>
      </c>
      <c r="G65">
        <v>543749</v>
      </c>
      <c r="H65">
        <v>3642.19995117188</v>
      </c>
      <c r="I65" s="12">
        <v>4.2968536076567139</v>
      </c>
      <c r="J65">
        <v>27142.470703125</v>
      </c>
      <c r="K65">
        <v>636068.5</v>
      </c>
      <c r="N65" s="3">
        <v>35</v>
      </c>
      <c r="O65" s="3">
        <v>11.066855084808273</v>
      </c>
      <c r="P65" s="3">
        <v>-0.86685527554317154</v>
      </c>
    </row>
    <row r="66" spans="1:16">
      <c r="A66" s="11">
        <v>39447</v>
      </c>
      <c r="B66">
        <v>2007</v>
      </c>
      <c r="C66" t="s">
        <v>100</v>
      </c>
      <c r="D66" s="12">
        <v>8.90000015497208</v>
      </c>
      <c r="E66">
        <v>138.69999694824199</v>
      </c>
      <c r="F66">
        <v>189.60000610351599</v>
      </c>
      <c r="G66">
        <v>570389</v>
      </c>
      <c r="H66">
        <v>3631.30004882813</v>
      </c>
      <c r="I66" s="12">
        <v>3.2550325051323354</v>
      </c>
      <c r="J66">
        <v>27812.650390625</v>
      </c>
      <c r="K66">
        <v>651606.25</v>
      </c>
      <c r="N66" s="3">
        <v>36</v>
      </c>
      <c r="O66" s="3">
        <v>10.47944821501309</v>
      </c>
      <c r="P66" s="3">
        <v>-0.27944840574798846</v>
      </c>
    </row>
    <row r="67" spans="1:16">
      <c r="A67" s="11">
        <v>39538</v>
      </c>
      <c r="B67">
        <v>2008</v>
      </c>
      <c r="C67" t="s">
        <v>97</v>
      </c>
      <c r="D67" s="12">
        <v>8.3999998867511696</v>
      </c>
      <c r="E67">
        <v>146.10000610351599</v>
      </c>
      <c r="F67">
        <v>206.39999389648401</v>
      </c>
      <c r="G67">
        <v>534336</v>
      </c>
      <c r="H67">
        <v>3627.39990234375</v>
      </c>
      <c r="I67" s="12">
        <v>3.2502620251409557</v>
      </c>
      <c r="J67">
        <v>22849.19921875</v>
      </c>
      <c r="K67">
        <v>667144</v>
      </c>
      <c r="N67" s="3">
        <v>37</v>
      </c>
      <c r="O67" s="3">
        <v>9.614328509024114</v>
      </c>
      <c r="P67" s="3">
        <v>0.58567130024098724</v>
      </c>
    </row>
    <row r="68" spans="1:16">
      <c r="A68" s="11">
        <v>39629</v>
      </c>
      <c r="B68">
        <v>2008</v>
      </c>
      <c r="C68" t="s">
        <v>98</v>
      </c>
      <c r="D68" s="12">
        <v>8.3999998867511696</v>
      </c>
      <c r="E68">
        <v>156.89999389648401</v>
      </c>
      <c r="F68">
        <v>210.39999389648401</v>
      </c>
      <c r="G68">
        <v>520368</v>
      </c>
      <c r="H68">
        <v>3627</v>
      </c>
      <c r="I68" s="12">
        <v>3.3305763179420458</v>
      </c>
      <c r="J68">
        <v>22102.009765625</v>
      </c>
      <c r="K68">
        <v>681684.66666666698</v>
      </c>
      <c r="N68" s="3">
        <v>38</v>
      </c>
      <c r="O68" s="3">
        <v>10.378316128273058</v>
      </c>
      <c r="P68" s="3">
        <v>0.72168401477804167</v>
      </c>
    </row>
    <row r="69" spans="1:16">
      <c r="A69" s="11">
        <v>39721</v>
      </c>
      <c r="B69">
        <v>2008</v>
      </c>
      <c r="C69" t="s">
        <v>99</v>
      </c>
      <c r="D69" s="12">
        <v>8.3999998867511696</v>
      </c>
      <c r="E69">
        <v>161.30000305175801</v>
      </c>
      <c r="F69">
        <v>204.30000305175801</v>
      </c>
      <c r="G69">
        <v>548883</v>
      </c>
      <c r="H69">
        <v>3644.80004882813</v>
      </c>
      <c r="I69" s="12">
        <v>3.651777993865811</v>
      </c>
      <c r="J69">
        <v>18016.2109375</v>
      </c>
      <c r="K69">
        <v>696225.33333333302</v>
      </c>
      <c r="N69" s="3">
        <v>39</v>
      </c>
      <c r="O69" s="3">
        <v>10.351537861013586</v>
      </c>
      <c r="P69" s="3">
        <v>0.7484622820375133</v>
      </c>
    </row>
    <row r="70" spans="1:16">
      <c r="A70" s="11">
        <v>39813</v>
      </c>
      <c r="B70">
        <v>2008</v>
      </c>
      <c r="C70" t="s">
        <v>100</v>
      </c>
      <c r="D70" s="12">
        <v>8.3999998867511696</v>
      </c>
      <c r="E70">
        <v>157.69999694824199</v>
      </c>
      <c r="F70">
        <v>175</v>
      </c>
      <c r="G70">
        <v>555075</v>
      </c>
      <c r="H70">
        <v>3647.19995117188</v>
      </c>
      <c r="I70" s="12">
        <v>3.8522702862741598</v>
      </c>
      <c r="J70">
        <v>14387.48046875</v>
      </c>
      <c r="K70">
        <v>710766</v>
      </c>
      <c r="N70" s="3">
        <v>40</v>
      </c>
      <c r="O70" s="3">
        <v>10.955161938535984</v>
      </c>
      <c r="P70" s="3">
        <v>0.14483820451511598</v>
      </c>
    </row>
    <row r="71" spans="1:16">
      <c r="A71" s="11">
        <v>39903</v>
      </c>
      <c r="B71">
        <v>2009</v>
      </c>
      <c r="C71" t="s">
        <v>97</v>
      </c>
      <c r="D71" s="12">
        <v>10.300000011920901</v>
      </c>
      <c r="E71">
        <v>141.60000610351599</v>
      </c>
      <c r="F71">
        <v>154.60000610351599</v>
      </c>
      <c r="G71">
        <v>492846</v>
      </c>
      <c r="H71">
        <v>3666.69995117188</v>
      </c>
      <c r="I71" s="12">
        <v>5.1054081174112085</v>
      </c>
      <c r="J71">
        <v>13576.01953125</v>
      </c>
      <c r="K71">
        <v>732961</v>
      </c>
      <c r="N71" s="3">
        <v>41</v>
      </c>
      <c r="O71" s="3">
        <v>11.681545466756571</v>
      </c>
      <c r="P71" s="3">
        <v>-0.58154532370547152</v>
      </c>
    </row>
    <row r="72" spans="1:16">
      <c r="A72" s="11">
        <v>39994</v>
      </c>
      <c r="B72">
        <v>2009</v>
      </c>
      <c r="C72" t="s">
        <v>98</v>
      </c>
      <c r="D72" s="12">
        <v>10.300000011920901</v>
      </c>
      <c r="E72">
        <v>132.10000610351599</v>
      </c>
      <c r="F72">
        <v>170.10000610351599</v>
      </c>
      <c r="G72">
        <v>504363</v>
      </c>
      <c r="H72">
        <v>3672.39990234375</v>
      </c>
      <c r="I72" s="12">
        <v>5.4977671077605166</v>
      </c>
      <c r="J72">
        <v>18378.73046875</v>
      </c>
      <c r="K72">
        <v>746058.33333333302</v>
      </c>
      <c r="N72" s="3">
        <v>42</v>
      </c>
      <c r="O72" s="3">
        <v>13.269384943833195</v>
      </c>
      <c r="P72" s="3">
        <v>-0.6693847411773941</v>
      </c>
    </row>
    <row r="73" spans="1:16">
      <c r="A73" s="11">
        <v>40086</v>
      </c>
      <c r="B73">
        <v>2009</v>
      </c>
      <c r="C73" t="s">
        <v>99</v>
      </c>
      <c r="D73" s="12">
        <v>10.300000011920901</v>
      </c>
      <c r="E73">
        <v>132.69999694824199</v>
      </c>
      <c r="F73">
        <v>191.60000610351599</v>
      </c>
      <c r="G73">
        <v>539581</v>
      </c>
      <c r="H73">
        <v>3673.89990234375</v>
      </c>
      <c r="I73" s="12">
        <v>5.6561149888485751</v>
      </c>
      <c r="J73">
        <v>20955.25</v>
      </c>
      <c r="K73">
        <v>759155.66666666698</v>
      </c>
      <c r="N73" s="3">
        <v>43</v>
      </c>
      <c r="O73" s="3">
        <v>13.878633405034716</v>
      </c>
      <c r="P73" s="3">
        <v>-1.2786332023789146</v>
      </c>
    </row>
    <row r="74" spans="1:16">
      <c r="A74" s="11">
        <v>40178</v>
      </c>
      <c r="B74">
        <v>2009</v>
      </c>
      <c r="C74" t="s">
        <v>100</v>
      </c>
      <c r="D74" s="12">
        <v>10.300000011920901</v>
      </c>
      <c r="E74">
        <v>136.60000610351599</v>
      </c>
      <c r="F74">
        <v>203</v>
      </c>
      <c r="G74">
        <v>568789</v>
      </c>
      <c r="H74">
        <v>3632.19995117188</v>
      </c>
      <c r="I74" s="12">
        <v>4.7189030394977047</v>
      </c>
      <c r="J74">
        <v>21496.619140625</v>
      </c>
      <c r="K74">
        <v>772253</v>
      </c>
      <c r="N74" s="3">
        <v>44</v>
      </c>
      <c r="O74" s="3">
        <v>13.361139815789302</v>
      </c>
      <c r="P74" s="3">
        <v>-0.76113961313350131</v>
      </c>
    </row>
    <row r="75" spans="1:16">
      <c r="A75" s="11">
        <v>40268</v>
      </c>
      <c r="B75">
        <v>2010</v>
      </c>
      <c r="C75" t="s">
        <v>97</v>
      </c>
      <c r="D75" s="12">
        <v>7.9999998211860701</v>
      </c>
      <c r="E75">
        <v>140.19999694824199</v>
      </c>
      <c r="F75">
        <v>213.5</v>
      </c>
      <c r="G75">
        <v>531923</v>
      </c>
      <c r="H75">
        <v>3623.19995117188</v>
      </c>
      <c r="I75" s="12">
        <v>4.4463460000712951</v>
      </c>
      <c r="J75">
        <v>21239.349609375</v>
      </c>
      <c r="K75">
        <v>791347</v>
      </c>
      <c r="N75" s="3">
        <v>45</v>
      </c>
      <c r="O75" s="3">
        <v>12.33947058564587</v>
      </c>
      <c r="P75" s="3">
        <v>0.26052961700993116</v>
      </c>
    </row>
    <row r="76" spans="1:16">
      <c r="A76" s="11">
        <v>40359</v>
      </c>
      <c r="B76">
        <v>2010</v>
      </c>
      <c r="C76" t="s">
        <v>98</v>
      </c>
      <c r="D76" s="12">
        <v>7.9999998211860701</v>
      </c>
      <c r="E76">
        <v>145.69999694824199</v>
      </c>
      <c r="F76">
        <v>222.89999389648401</v>
      </c>
      <c r="G76">
        <v>536534</v>
      </c>
      <c r="H76">
        <v>3626.69995117188</v>
      </c>
      <c r="I76" s="12">
        <v>4.7619047418697589</v>
      </c>
      <c r="J76">
        <v>20128.990234375</v>
      </c>
      <c r="K76">
        <v>815485.33333333302</v>
      </c>
      <c r="N76" s="3">
        <v>46</v>
      </c>
      <c r="O76" s="3">
        <v>13.139862586689281</v>
      </c>
      <c r="P76" s="3">
        <v>0.86013747291531928</v>
      </c>
    </row>
    <row r="77" spans="1:16">
      <c r="A77" s="11">
        <v>40451</v>
      </c>
      <c r="B77">
        <v>2010</v>
      </c>
      <c r="C77" t="s">
        <v>99</v>
      </c>
      <c r="D77" s="12">
        <v>7.9999998211860701</v>
      </c>
      <c r="E77">
        <v>150.30000305175801</v>
      </c>
      <c r="F77">
        <v>231.39999389648401</v>
      </c>
      <c r="G77">
        <v>574768</v>
      </c>
      <c r="H77">
        <v>3639.30004882813</v>
      </c>
      <c r="I77" s="12">
        <v>4.3964498077458787</v>
      </c>
      <c r="J77">
        <v>22358.169921875</v>
      </c>
      <c r="K77">
        <v>839623.66666666698</v>
      </c>
      <c r="N77" s="3">
        <v>47</v>
      </c>
      <c r="O77" s="3">
        <v>14.795228746784693</v>
      </c>
      <c r="P77" s="3">
        <v>-0.79522868718009221</v>
      </c>
    </row>
    <row r="78" spans="1:16">
      <c r="A78" s="11">
        <v>40543</v>
      </c>
      <c r="B78">
        <v>2010</v>
      </c>
      <c r="C78" t="s">
        <v>100</v>
      </c>
      <c r="D78" s="12">
        <v>7.9999998211860701</v>
      </c>
      <c r="E78">
        <v>154.30000305175801</v>
      </c>
      <c r="F78">
        <v>253.80000305175801</v>
      </c>
      <c r="G78">
        <v>604853</v>
      </c>
      <c r="H78">
        <v>3650.39990234375</v>
      </c>
      <c r="I78" s="12">
        <v>3.6872674146494382</v>
      </c>
      <c r="J78">
        <v>22999.33984375</v>
      </c>
      <c r="K78">
        <v>863762</v>
      </c>
      <c r="N78" s="3">
        <v>48</v>
      </c>
      <c r="O78" s="3">
        <v>13.751654468758582</v>
      </c>
      <c r="P78" s="3">
        <v>0.24834559084601793</v>
      </c>
    </row>
    <row r="79" spans="1:16">
      <c r="A79" s="11">
        <v>40633</v>
      </c>
      <c r="B79">
        <v>2011</v>
      </c>
      <c r="C79" t="s">
        <v>97</v>
      </c>
      <c r="D79" s="12">
        <v>6.4999997615814191</v>
      </c>
      <c r="E79">
        <v>158.39999389648401</v>
      </c>
      <c r="F79">
        <v>276.70001220703102</v>
      </c>
      <c r="G79">
        <v>572377</v>
      </c>
      <c r="H79">
        <v>3658.19995117188</v>
      </c>
      <c r="I79" s="12">
        <v>3.3896452259335201</v>
      </c>
      <c r="J79">
        <v>23527.51953125</v>
      </c>
      <c r="K79">
        <v>886371</v>
      </c>
      <c r="N79" s="3">
        <v>49</v>
      </c>
      <c r="O79" s="3">
        <v>11.711780812560756</v>
      </c>
      <c r="P79" s="3">
        <v>2.2882192470438447</v>
      </c>
    </row>
    <row r="80" spans="1:16">
      <c r="A80" s="11">
        <v>40724</v>
      </c>
      <c r="B80">
        <v>2011</v>
      </c>
      <c r="C80" t="s">
        <v>98</v>
      </c>
      <c r="D80" s="12">
        <v>6.4999997615814191</v>
      </c>
      <c r="E80">
        <v>166.69999694824199</v>
      </c>
      <c r="F80">
        <v>301.20001220703102</v>
      </c>
      <c r="G80">
        <v>563899</v>
      </c>
      <c r="H80">
        <v>3701.69995117188</v>
      </c>
      <c r="I80" s="12">
        <v>3.7172112250738945</v>
      </c>
      <c r="J80">
        <v>22398.099609375</v>
      </c>
      <c r="K80">
        <v>909711.33333333302</v>
      </c>
      <c r="N80" s="3">
        <v>50</v>
      </c>
      <c r="O80" s="3">
        <v>12.373052371396721</v>
      </c>
      <c r="P80" s="3">
        <v>0.32694803391487959</v>
      </c>
    </row>
    <row r="81" spans="1:16">
      <c r="A81" s="11">
        <v>40816</v>
      </c>
      <c r="B81">
        <v>2011</v>
      </c>
      <c r="C81" t="s">
        <v>99</v>
      </c>
      <c r="D81" s="12">
        <v>6.4999997615814191</v>
      </c>
      <c r="E81">
        <v>174.89999389648401</v>
      </c>
      <c r="F81">
        <v>309.39999389648398</v>
      </c>
      <c r="G81">
        <v>597303</v>
      </c>
      <c r="H81">
        <v>3724.80004882813</v>
      </c>
      <c r="I81" s="12">
        <v>3.4015247875682197</v>
      </c>
      <c r="J81">
        <v>17592.41015625</v>
      </c>
      <c r="K81">
        <v>933051.66666666698</v>
      </c>
      <c r="N81" s="3">
        <v>51</v>
      </c>
      <c r="O81" s="3">
        <v>11.960494182460351</v>
      </c>
      <c r="P81" s="3">
        <v>0.73950622285124901</v>
      </c>
    </row>
    <row r="82" spans="1:16">
      <c r="A82" s="11">
        <v>40908</v>
      </c>
      <c r="B82">
        <v>2011</v>
      </c>
      <c r="C82" t="s">
        <v>100</v>
      </c>
      <c r="D82" s="12">
        <v>6.4999997615814191</v>
      </c>
      <c r="E82">
        <v>179.39999389648401</v>
      </c>
      <c r="F82">
        <v>304.39999389648398</v>
      </c>
      <c r="G82">
        <v>622736</v>
      </c>
      <c r="H82">
        <v>3731.39990234375</v>
      </c>
      <c r="I82" s="12">
        <v>3.124832543434509</v>
      </c>
      <c r="J82">
        <v>18434.390625</v>
      </c>
      <c r="K82">
        <v>956392</v>
      </c>
      <c r="N82" s="3">
        <v>52</v>
      </c>
      <c r="O82" s="3">
        <v>11.768217071628502</v>
      </c>
      <c r="P82" s="3">
        <v>0.93178333368309829</v>
      </c>
    </row>
    <row r="83" spans="1:16">
      <c r="A83" s="11">
        <v>40999</v>
      </c>
      <c r="B83">
        <v>2012</v>
      </c>
      <c r="C83" t="s">
        <v>97</v>
      </c>
      <c r="D83" s="12">
        <v>5.9999998658895501</v>
      </c>
      <c r="E83">
        <v>182.60000610351599</v>
      </c>
      <c r="F83">
        <v>302.10000610351602</v>
      </c>
      <c r="G83">
        <v>577010</v>
      </c>
      <c r="H83">
        <v>3760.39990234375</v>
      </c>
      <c r="I83" s="12">
        <v>3.278906665615767</v>
      </c>
      <c r="J83">
        <v>20555.580078125</v>
      </c>
      <c r="K83">
        <v>968665</v>
      </c>
      <c r="N83" s="3">
        <v>53</v>
      </c>
      <c r="O83" s="3">
        <v>10.561935775352669</v>
      </c>
      <c r="P83" s="3">
        <v>2.1380646299589312</v>
      </c>
    </row>
    <row r="84" spans="1:16">
      <c r="A84" s="11">
        <v>41090</v>
      </c>
      <c r="B84">
        <v>2012</v>
      </c>
      <c r="C84" t="s">
        <v>98</v>
      </c>
      <c r="D84" s="12">
        <v>5.9999998658895501</v>
      </c>
      <c r="E84">
        <v>186.5</v>
      </c>
      <c r="F84">
        <v>322.79998779296898</v>
      </c>
      <c r="G84">
        <v>569464</v>
      </c>
      <c r="H84">
        <v>3781.80004882813</v>
      </c>
      <c r="I84" s="12">
        <v>3.360833381804667</v>
      </c>
      <c r="J84">
        <v>19441.4609375</v>
      </c>
      <c r="K84">
        <v>993991.33333333302</v>
      </c>
      <c r="N84" s="3">
        <v>54</v>
      </c>
      <c r="O84" s="3">
        <v>10.855925109729728</v>
      </c>
      <c r="P84" s="3">
        <v>-2.1559253600692383</v>
      </c>
    </row>
    <row r="85" spans="1:16">
      <c r="A85" s="11">
        <v>41182</v>
      </c>
      <c r="B85">
        <v>2012</v>
      </c>
      <c r="C85" t="s">
        <v>99</v>
      </c>
      <c r="D85" s="12">
        <v>5.9999998658895501</v>
      </c>
      <c r="E85">
        <v>190.80000305175801</v>
      </c>
      <c r="F85">
        <v>342</v>
      </c>
      <c r="G85">
        <v>607910</v>
      </c>
      <c r="H85">
        <v>3776.39990234375</v>
      </c>
      <c r="I85" s="12">
        <v>3.4980407138960752</v>
      </c>
      <c r="J85">
        <v>20840.380859375</v>
      </c>
      <c r="K85">
        <v>1019317.66666667</v>
      </c>
      <c r="N85" s="3">
        <v>55</v>
      </c>
      <c r="O85" s="3">
        <v>10.695086372069042</v>
      </c>
      <c r="P85" s="3">
        <v>-1.9950866224085519</v>
      </c>
    </row>
    <row r="86" spans="1:16">
      <c r="A86" s="11">
        <v>41274</v>
      </c>
      <c r="B86">
        <v>2012</v>
      </c>
      <c r="C86" t="s">
        <v>100</v>
      </c>
      <c r="D86" s="12">
        <v>5.9999998658895501</v>
      </c>
      <c r="E86">
        <v>193.19999694824199</v>
      </c>
      <c r="F86">
        <v>371.70001220703102</v>
      </c>
      <c r="G86">
        <v>641995</v>
      </c>
      <c r="H86">
        <v>3789.80004882813</v>
      </c>
      <c r="I86" s="12">
        <v>3.0766794282504608</v>
      </c>
      <c r="J86">
        <v>22666.58984375</v>
      </c>
      <c r="K86">
        <v>1044644</v>
      </c>
      <c r="N86" s="3">
        <v>56</v>
      </c>
      <c r="O86" s="3">
        <v>10.294030556585314</v>
      </c>
      <c r="P86" s="3">
        <v>-1.5940308069248239</v>
      </c>
    </row>
    <row r="87" spans="1:16">
      <c r="A87" s="11">
        <v>41364</v>
      </c>
      <c r="B87">
        <v>2013</v>
      </c>
      <c r="C87" t="s">
        <v>97</v>
      </c>
      <c r="D87" s="12">
        <v>7.0000000298023197</v>
      </c>
      <c r="E87">
        <v>196.89999389648401</v>
      </c>
      <c r="F87">
        <v>400.29998779296898</v>
      </c>
      <c r="G87">
        <v>596855</v>
      </c>
      <c r="H87">
        <v>3832.80004882813</v>
      </c>
      <c r="I87" s="12">
        <v>3.493529330793649</v>
      </c>
      <c r="J87">
        <v>22299.630859375</v>
      </c>
      <c r="K87">
        <v>1074215.75</v>
      </c>
      <c r="N87" s="3">
        <v>57</v>
      </c>
      <c r="O87" s="3">
        <v>8.9888810433466979</v>
      </c>
      <c r="P87" s="3">
        <v>-0.28888129368620774</v>
      </c>
    </row>
    <row r="88" spans="1:16">
      <c r="A88" s="11">
        <v>41455</v>
      </c>
      <c r="B88">
        <v>2013</v>
      </c>
      <c r="C88" t="s">
        <v>98</v>
      </c>
      <c r="D88" s="12">
        <v>7.0000000298023197</v>
      </c>
      <c r="E88">
        <v>203.5</v>
      </c>
      <c r="F88">
        <v>409.60000610351602</v>
      </c>
      <c r="G88">
        <v>586976</v>
      </c>
      <c r="H88">
        <v>3856.69995117188</v>
      </c>
      <c r="I88" s="12">
        <v>3.4563228858717423</v>
      </c>
      <c r="J88">
        <v>20803.2890625</v>
      </c>
      <c r="K88">
        <v>1103787.5</v>
      </c>
      <c r="N88" s="3">
        <v>58</v>
      </c>
      <c r="O88" s="3">
        <v>9.8054144558942404</v>
      </c>
      <c r="P88" s="3">
        <v>-2.10541449761749</v>
      </c>
    </row>
    <row r="89" spans="1:16">
      <c r="A89" s="11">
        <v>41547</v>
      </c>
      <c r="B89">
        <v>2013</v>
      </c>
      <c r="C89" t="s">
        <v>99</v>
      </c>
      <c r="D89" s="12">
        <v>7.0000000298023197</v>
      </c>
      <c r="E89">
        <v>207.89999389648401</v>
      </c>
      <c r="F89">
        <v>415.39999389648398</v>
      </c>
      <c r="G89">
        <v>626581</v>
      </c>
      <c r="H89">
        <v>3864.80004882813</v>
      </c>
      <c r="I89" s="12">
        <v>3.4827159077564409</v>
      </c>
      <c r="J89">
        <v>22859.859375</v>
      </c>
      <c r="K89">
        <v>1133359.25</v>
      </c>
      <c r="N89" s="3">
        <v>59</v>
      </c>
      <c r="O89" s="3">
        <v>10.075392126361958</v>
      </c>
      <c r="P89" s="3">
        <v>-2.3753921680852077</v>
      </c>
    </row>
    <row r="90" spans="1:16">
      <c r="A90" s="11">
        <v>41639</v>
      </c>
      <c r="B90">
        <v>2013</v>
      </c>
      <c r="C90" t="s">
        <v>100</v>
      </c>
      <c r="D90" s="12">
        <v>7.0000000298023197</v>
      </c>
      <c r="E90">
        <v>208.10000610351599</v>
      </c>
      <c r="F90">
        <v>414.10000610351602</v>
      </c>
      <c r="G90">
        <v>660292</v>
      </c>
      <c r="H90">
        <v>3857.80004882813</v>
      </c>
      <c r="I90" s="12">
        <v>3.0716988568652313</v>
      </c>
      <c r="J90">
        <v>23306.390625</v>
      </c>
      <c r="K90">
        <v>1162931</v>
      </c>
      <c r="N90" s="3">
        <v>60</v>
      </c>
      <c r="O90" s="3">
        <v>9.5380006588613178</v>
      </c>
      <c r="P90" s="3">
        <v>-1.8380007005845673</v>
      </c>
    </row>
    <row r="91" spans="1:16">
      <c r="A91" s="11">
        <v>41729</v>
      </c>
      <c r="B91">
        <v>2014</v>
      </c>
      <c r="C91" t="s">
        <v>97</v>
      </c>
      <c r="D91" s="12">
        <v>6.3000001013279006</v>
      </c>
      <c r="E91">
        <v>209.10000610351599</v>
      </c>
      <c r="F91">
        <v>417.20001220703102</v>
      </c>
      <c r="G91">
        <v>614533</v>
      </c>
      <c r="H91">
        <v>3817</v>
      </c>
      <c r="I91" s="12">
        <v>3.117631647891014</v>
      </c>
      <c r="J91">
        <v>22151.060546875</v>
      </c>
      <c r="K91">
        <v>1205268</v>
      </c>
      <c r="N91" s="3">
        <v>61</v>
      </c>
      <c r="O91" s="3">
        <v>8.1732858529026764</v>
      </c>
      <c r="P91" s="3">
        <v>-0.47328589462592596</v>
      </c>
    </row>
    <row r="92" spans="1:16">
      <c r="A92" s="11">
        <v>41820</v>
      </c>
      <c r="B92">
        <v>2014</v>
      </c>
      <c r="C92" t="s">
        <v>98</v>
      </c>
      <c r="D92" s="12">
        <v>6.3000001013279006</v>
      </c>
      <c r="E92">
        <v>212.19999694824199</v>
      </c>
      <c r="F92">
        <v>420.79998779296898</v>
      </c>
      <c r="G92">
        <v>599899</v>
      </c>
      <c r="H92">
        <v>3851</v>
      </c>
      <c r="I92" s="12">
        <v>3.3134250447707347</v>
      </c>
      <c r="J92">
        <v>23190.720703125</v>
      </c>
      <c r="K92">
        <v>1233780</v>
      </c>
      <c r="N92" s="3">
        <v>62</v>
      </c>
      <c r="O92" s="3">
        <v>9.0287025320404624</v>
      </c>
      <c r="P92" s="3">
        <v>-0.12870237706838239</v>
      </c>
    </row>
    <row r="93" spans="1:16">
      <c r="A93" s="11">
        <v>41912</v>
      </c>
      <c r="B93">
        <v>2014</v>
      </c>
      <c r="C93" t="s">
        <v>99</v>
      </c>
      <c r="D93" s="12">
        <v>6.3000001013279006</v>
      </c>
      <c r="E93">
        <v>215.80000305175801</v>
      </c>
      <c r="F93">
        <v>425.20001220703102</v>
      </c>
      <c r="G93">
        <v>646825</v>
      </c>
      <c r="H93">
        <v>3893.60009765625</v>
      </c>
      <c r="I93" s="12">
        <v>3.467228185073838</v>
      </c>
      <c r="J93">
        <v>22932.98046875</v>
      </c>
      <c r="K93">
        <v>1255896</v>
      </c>
      <c r="N93" s="3">
        <v>63</v>
      </c>
      <c r="O93" s="3">
        <v>9.4675513951298029</v>
      </c>
      <c r="P93" s="3">
        <v>-0.56755124015772296</v>
      </c>
    </row>
    <row r="94" spans="1:16">
      <c r="A94" s="11">
        <v>42004</v>
      </c>
      <c r="B94">
        <v>2014</v>
      </c>
      <c r="C94" t="s">
        <v>100</v>
      </c>
      <c r="D94" s="12">
        <v>6.3000001013279006</v>
      </c>
      <c r="E94">
        <v>217.69999694824199</v>
      </c>
      <c r="F94">
        <v>428.70001220703102</v>
      </c>
      <c r="G94">
        <v>677699</v>
      </c>
      <c r="H94">
        <v>3895.30004882813</v>
      </c>
      <c r="I94" s="12">
        <v>3.1473826646808436</v>
      </c>
      <c r="J94">
        <v>23605.0390625</v>
      </c>
      <c r="K94">
        <v>1272693</v>
      </c>
      <c r="N94" s="3">
        <v>64</v>
      </c>
      <c r="O94" s="3">
        <v>8.9914891887581714</v>
      </c>
      <c r="P94" s="3">
        <v>-9.1489033786091412E-2</v>
      </c>
    </row>
    <row r="95" spans="1:16">
      <c r="A95" s="11">
        <v>42094</v>
      </c>
      <c r="B95">
        <v>2015</v>
      </c>
      <c r="C95" t="s">
        <v>97</v>
      </c>
      <c r="D95" s="12">
        <v>7.9999998211860701</v>
      </c>
      <c r="E95">
        <v>220.80000305175801</v>
      </c>
      <c r="F95">
        <v>433.79998779296898</v>
      </c>
      <c r="G95">
        <v>628995</v>
      </c>
      <c r="H95">
        <v>3908</v>
      </c>
      <c r="I95" s="12">
        <v>3.2369498464687818</v>
      </c>
      <c r="J95">
        <v>24900.890625</v>
      </c>
      <c r="K95">
        <v>1281182</v>
      </c>
      <c r="N95" s="3">
        <v>65</v>
      </c>
      <c r="O95" s="3">
        <v>7.1557525577894463</v>
      </c>
      <c r="P95" s="3">
        <v>1.7442475971826337</v>
      </c>
    </row>
    <row r="96" spans="1:16">
      <c r="A96" s="11">
        <v>42185</v>
      </c>
      <c r="B96">
        <v>2015</v>
      </c>
      <c r="C96" t="s">
        <v>98</v>
      </c>
      <c r="D96" s="12">
        <v>7.9999998211860701</v>
      </c>
      <c r="E96">
        <v>226</v>
      </c>
      <c r="F96">
        <v>445.20001220703102</v>
      </c>
      <c r="G96">
        <v>618441</v>
      </c>
      <c r="H96">
        <v>3890.89990234375</v>
      </c>
      <c r="I96" s="12">
        <v>3.3205685109096787</v>
      </c>
      <c r="J96">
        <v>26250.029296875</v>
      </c>
      <c r="K96">
        <v>1279819</v>
      </c>
      <c r="N96" s="3">
        <v>66</v>
      </c>
      <c r="O96" s="3">
        <v>8.0227915754730681</v>
      </c>
      <c r="P96" s="3">
        <v>0.3772083112781015</v>
      </c>
    </row>
    <row r="97" spans="1:16">
      <c r="A97" s="11">
        <v>42277</v>
      </c>
      <c r="B97">
        <v>2015</v>
      </c>
      <c r="C97" t="s">
        <v>99</v>
      </c>
      <c r="D97" s="12">
        <v>7.9999998211860701</v>
      </c>
      <c r="E97">
        <v>229.60000610351599</v>
      </c>
      <c r="F97">
        <v>459.60000610351602</v>
      </c>
      <c r="G97">
        <v>661570</v>
      </c>
      <c r="H97">
        <v>3908.19995117188</v>
      </c>
      <c r="I97" s="12">
        <v>3.5054501231166624</v>
      </c>
      <c r="J97">
        <v>20846.30078125</v>
      </c>
      <c r="K97">
        <v>1279671</v>
      </c>
      <c r="N97" s="3">
        <v>67</v>
      </c>
      <c r="O97" s="3">
        <v>8.8283459615412827</v>
      </c>
      <c r="P97" s="3">
        <v>-0.42834607479011311</v>
      </c>
    </row>
    <row r="98" spans="1:16">
      <c r="A98" s="11">
        <v>42369</v>
      </c>
      <c r="B98">
        <v>2015</v>
      </c>
      <c r="C98" t="s">
        <v>100</v>
      </c>
      <c r="D98" s="12">
        <v>7.9999998211860701</v>
      </c>
      <c r="E98">
        <v>230.19999694824199</v>
      </c>
      <c r="F98">
        <v>457</v>
      </c>
      <c r="G98">
        <v>690575</v>
      </c>
      <c r="H98">
        <v>3903.89990234375</v>
      </c>
      <c r="I98" s="12">
        <v>3.1660647446394914</v>
      </c>
      <c r="J98">
        <v>21914.400390625</v>
      </c>
      <c r="K98">
        <v>1288666</v>
      </c>
      <c r="N98" s="3">
        <v>68</v>
      </c>
      <c r="O98" s="3">
        <v>8.4760493937240415</v>
      </c>
      <c r="P98" s="3">
        <v>-7.6049506972871939E-2</v>
      </c>
    </row>
    <row r="99" spans="1:16">
      <c r="A99" s="11">
        <v>42460</v>
      </c>
      <c r="B99">
        <v>2016</v>
      </c>
      <c r="C99" t="s">
        <v>97</v>
      </c>
      <c r="D99" s="12">
        <v>8.2000002264976501</v>
      </c>
      <c r="E99">
        <v>230.69999694824199</v>
      </c>
      <c r="F99">
        <v>437.10000610351602</v>
      </c>
      <c r="G99">
        <v>636207</v>
      </c>
      <c r="H99">
        <v>3914.10009765625</v>
      </c>
      <c r="I99" s="12">
        <v>3.3494290598755567</v>
      </c>
      <c r="J99">
        <v>20776.69921875</v>
      </c>
      <c r="K99">
        <v>1293295</v>
      </c>
      <c r="N99" s="3">
        <v>69</v>
      </c>
      <c r="O99" s="3">
        <v>7.9377920391020984</v>
      </c>
      <c r="P99" s="3">
        <v>0.46220784764907119</v>
      </c>
    </row>
    <row r="100" spans="1:16">
      <c r="A100" s="11">
        <v>42551</v>
      </c>
      <c r="B100">
        <v>2016</v>
      </c>
      <c r="C100" t="s">
        <v>98</v>
      </c>
      <c r="D100" s="12">
        <v>8.2000002264976501</v>
      </c>
      <c r="E100">
        <v>231.69999694824199</v>
      </c>
      <c r="F100">
        <v>418.29998779296898</v>
      </c>
      <c r="G100">
        <v>629593</v>
      </c>
      <c r="H100">
        <v>3911.19995117188</v>
      </c>
      <c r="I100" s="12">
        <v>3.5002044284508087</v>
      </c>
      <c r="J100">
        <v>20794.369140625</v>
      </c>
      <c r="K100">
        <v>1314655</v>
      </c>
      <c r="N100" s="3">
        <v>70</v>
      </c>
      <c r="O100" s="3">
        <v>10.272026220123676</v>
      </c>
      <c r="P100" s="3">
        <v>2.7973791797224479E-2</v>
      </c>
    </row>
    <row r="101" spans="1:16">
      <c r="A101" s="11">
        <v>42643</v>
      </c>
      <c r="B101">
        <v>2016</v>
      </c>
      <c r="C101" t="s">
        <v>99</v>
      </c>
      <c r="D101" s="12">
        <v>8.2000002264976501</v>
      </c>
      <c r="E101">
        <v>232.80000305175801</v>
      </c>
      <c r="F101">
        <v>417.79998779296898</v>
      </c>
      <c r="G101">
        <v>676476</v>
      </c>
      <c r="H101">
        <v>3925.69995117188</v>
      </c>
      <c r="I101" s="12">
        <v>3.5662430073956086</v>
      </c>
      <c r="J101">
        <v>23297.150390625</v>
      </c>
      <c r="K101">
        <v>1328050</v>
      </c>
      <c r="N101" s="3">
        <v>71</v>
      </c>
      <c r="O101" s="3">
        <v>10.510510706604867</v>
      </c>
      <c r="P101" s="3">
        <v>-0.21051069468396655</v>
      </c>
    </row>
    <row r="102" spans="1:16">
      <c r="A102" s="11">
        <v>42735</v>
      </c>
      <c r="B102">
        <v>2016</v>
      </c>
      <c r="C102" t="s">
        <v>100</v>
      </c>
      <c r="D102" s="12">
        <v>8.2000002264976501</v>
      </c>
      <c r="E102">
        <v>234</v>
      </c>
      <c r="F102">
        <v>434.29998779296898</v>
      </c>
      <c r="G102">
        <v>713701</v>
      </c>
      <c r="H102">
        <v>3909.5</v>
      </c>
      <c r="I102" s="12">
        <v>3.130835184189257</v>
      </c>
      <c r="J102">
        <v>22000.560546875</v>
      </c>
      <c r="K102">
        <v>1341223</v>
      </c>
      <c r="N102" s="3">
        <v>72</v>
      </c>
      <c r="O102" s="3">
        <v>10.164541432618416</v>
      </c>
      <c r="P102" s="3">
        <v>0.13545857930248495</v>
      </c>
    </row>
    <row r="103" spans="1:16">
      <c r="A103" s="11">
        <v>42825</v>
      </c>
      <c r="B103">
        <v>2017</v>
      </c>
      <c r="C103" t="s">
        <v>97</v>
      </c>
      <c r="D103" s="12">
        <v>9.4999998807907104</v>
      </c>
      <c r="E103">
        <v>237.10000610351599</v>
      </c>
      <c r="F103">
        <v>464.79998779296898</v>
      </c>
      <c r="G103">
        <v>664564</v>
      </c>
      <c r="H103">
        <v>3931.69995117188</v>
      </c>
      <c r="I103" s="12">
        <v>3.2225245700775793</v>
      </c>
      <c r="J103">
        <v>24111.58984375</v>
      </c>
      <c r="K103">
        <v>1362974</v>
      </c>
      <c r="N103" s="3">
        <v>73</v>
      </c>
      <c r="O103" s="3">
        <v>8.1532612957802417</v>
      </c>
      <c r="P103" s="3">
        <v>2.1467387161406588</v>
      </c>
    </row>
    <row r="104" spans="1:16">
      <c r="A104" s="11">
        <v>42916</v>
      </c>
      <c r="B104">
        <v>2017</v>
      </c>
      <c r="C104" t="s">
        <v>98</v>
      </c>
      <c r="D104" s="12">
        <v>9.4999998807907104</v>
      </c>
      <c r="E104">
        <v>240.30000305175801</v>
      </c>
      <c r="F104">
        <v>483.60000610351602</v>
      </c>
      <c r="G104">
        <v>653929</v>
      </c>
      <c r="H104">
        <v>3931.10009765625</v>
      </c>
      <c r="I104" s="12">
        <v>3.1975781289106644</v>
      </c>
      <c r="J104">
        <v>25764.580078125</v>
      </c>
      <c r="K104">
        <v>1372303</v>
      </c>
      <c r="N104" s="3">
        <v>74</v>
      </c>
      <c r="O104" s="3">
        <v>8.7087410035398847</v>
      </c>
      <c r="P104" s="3">
        <v>-0.70874118235381456</v>
      </c>
    </row>
    <row r="105" spans="1:16">
      <c r="A105" s="11">
        <v>43008</v>
      </c>
      <c r="B105">
        <v>2017</v>
      </c>
      <c r="C105" t="s">
        <v>99</v>
      </c>
      <c r="D105" s="12">
        <v>9.4999998807907104</v>
      </c>
      <c r="E105">
        <v>243.89999389648401</v>
      </c>
      <c r="F105">
        <v>489</v>
      </c>
      <c r="G105">
        <v>699971</v>
      </c>
      <c r="H105">
        <v>3946.89990234375</v>
      </c>
      <c r="I105" s="12">
        <v>3.2785223111344588</v>
      </c>
      <c r="J105">
        <v>27554.30078125</v>
      </c>
      <c r="K105">
        <v>1375668</v>
      </c>
      <c r="N105" s="3">
        <v>75</v>
      </c>
      <c r="O105" s="3">
        <v>9.1499521157216535</v>
      </c>
      <c r="P105" s="3">
        <v>-1.1499522945355833</v>
      </c>
    </row>
    <row r="106" spans="1:16">
      <c r="A106" s="11">
        <v>43100</v>
      </c>
      <c r="B106">
        <v>2017</v>
      </c>
      <c r="C106" t="s">
        <v>100</v>
      </c>
      <c r="D106" s="12">
        <v>9.4999998807907104</v>
      </c>
      <c r="E106">
        <v>245.69999694824199</v>
      </c>
      <c r="F106">
        <v>511.10000610351602</v>
      </c>
      <c r="G106">
        <v>738202</v>
      </c>
      <c r="H106">
        <v>3950.19995117188</v>
      </c>
      <c r="I106" s="12">
        <v>2.7796062075081629</v>
      </c>
      <c r="J106">
        <v>29919.150390625</v>
      </c>
      <c r="K106">
        <v>1383946</v>
      </c>
      <c r="N106" s="3">
        <v>76</v>
      </c>
      <c r="O106" s="3">
        <v>8.0268302108209078</v>
      </c>
      <c r="P106" s="3">
        <v>-2.6830389634837637E-2</v>
      </c>
    </row>
    <row r="107" spans="1:16">
      <c r="A107" s="11">
        <v>43190</v>
      </c>
      <c r="B107">
        <v>2018</v>
      </c>
      <c r="C107" t="s">
        <v>97</v>
      </c>
      <c r="D107" s="12">
        <v>8.6000002920627594</v>
      </c>
      <c r="E107">
        <v>246.80000305175801</v>
      </c>
      <c r="F107">
        <v>522.79998779296898</v>
      </c>
      <c r="G107">
        <v>694636</v>
      </c>
      <c r="H107">
        <v>3975.39990234375</v>
      </c>
      <c r="I107" s="12">
        <v>2.8072647083460893</v>
      </c>
      <c r="J107">
        <v>30093.380859375</v>
      </c>
      <c r="K107">
        <v>1398897</v>
      </c>
      <c r="N107" s="3">
        <v>77</v>
      </c>
      <c r="O107" s="3">
        <v>6.5756280632141557</v>
      </c>
      <c r="P107" s="3">
        <v>1.4243717579719144</v>
      </c>
    </row>
    <row r="108" spans="1:16">
      <c r="A108" s="11">
        <v>43281</v>
      </c>
      <c r="B108">
        <v>2018</v>
      </c>
      <c r="C108" t="s">
        <v>98</v>
      </c>
      <c r="D108" s="12">
        <v>8.6000002920627594</v>
      </c>
      <c r="E108">
        <v>251.39999389648401</v>
      </c>
      <c r="F108">
        <v>546.90002441406295</v>
      </c>
      <c r="G108">
        <v>675839</v>
      </c>
      <c r="H108">
        <v>3969.39990234375</v>
      </c>
      <c r="I108" s="12">
        <v>2.8341815581134537</v>
      </c>
      <c r="J108">
        <v>28955.109375</v>
      </c>
      <c r="K108">
        <v>1407743</v>
      </c>
      <c r="N108" s="3">
        <v>78</v>
      </c>
      <c r="O108" s="3">
        <v>7.2043345476165133</v>
      </c>
      <c r="P108" s="3">
        <v>-0.70433478603509414</v>
      </c>
    </row>
    <row r="109" spans="1:16">
      <c r="A109" s="11">
        <v>43373</v>
      </c>
      <c r="B109">
        <v>2018</v>
      </c>
      <c r="C109" t="s">
        <v>99</v>
      </c>
      <c r="D109" s="12">
        <v>8.6000002920627594</v>
      </c>
      <c r="E109">
        <v>254.10000610351599</v>
      </c>
      <c r="F109">
        <v>572.20001220703102</v>
      </c>
      <c r="G109">
        <v>718222</v>
      </c>
      <c r="H109">
        <v>3985.10009765625</v>
      </c>
      <c r="I109" s="12">
        <v>2.9635390725462312</v>
      </c>
      <c r="J109">
        <v>27788.51953125</v>
      </c>
      <c r="K109">
        <v>1400165</v>
      </c>
      <c r="N109" s="3">
        <v>79</v>
      </c>
      <c r="O109" s="3">
        <v>8.3858830882475832</v>
      </c>
      <c r="P109" s="3">
        <v>-1.8858833266661641</v>
      </c>
    </row>
    <row r="110" spans="1:16">
      <c r="A110" s="11">
        <v>43465</v>
      </c>
      <c r="B110">
        <v>2018</v>
      </c>
      <c r="C110" t="s">
        <v>100</v>
      </c>
      <c r="D110" s="12">
        <v>8.6000002920627594</v>
      </c>
      <c r="E110">
        <v>256.39999389648398</v>
      </c>
      <c r="F110">
        <v>576.90002441406295</v>
      </c>
      <c r="G110">
        <v>746464</v>
      </c>
      <c r="H110">
        <v>3973.39990234375</v>
      </c>
      <c r="I110" s="12">
        <v>2.6601902538401383</v>
      </c>
      <c r="J110">
        <v>25845.69921875</v>
      </c>
      <c r="K110">
        <v>1400950</v>
      </c>
      <c r="N110" s="3">
        <v>80</v>
      </c>
      <c r="O110" s="3">
        <v>7.201612058739566</v>
      </c>
      <c r="P110" s="3">
        <v>-0.70161229715814688</v>
      </c>
    </row>
    <row r="111" spans="1:16">
      <c r="A111" s="11">
        <v>43555</v>
      </c>
      <c r="B111">
        <v>2019</v>
      </c>
      <c r="C111" t="s">
        <v>97</v>
      </c>
      <c r="D111" s="12">
        <v>9.0000003576278704</v>
      </c>
      <c r="E111">
        <v>259.29998779296898</v>
      </c>
      <c r="F111">
        <v>539.29998779296898</v>
      </c>
      <c r="G111">
        <v>699338</v>
      </c>
      <c r="H111">
        <v>3970.80004882813</v>
      </c>
      <c r="I111" s="12">
        <v>2.7802961662212242</v>
      </c>
      <c r="J111">
        <v>29051.359375</v>
      </c>
      <c r="K111">
        <v>1377000</v>
      </c>
      <c r="N111" s="3">
        <v>81</v>
      </c>
      <c r="O111" s="3">
        <v>6.2996276956142241</v>
      </c>
      <c r="P111" s="3">
        <v>0.20037206596719503</v>
      </c>
    </row>
    <row r="112" spans="1:16">
      <c r="A112" s="11">
        <v>43646</v>
      </c>
      <c r="B112">
        <v>2019</v>
      </c>
      <c r="C112" t="s">
        <v>98</v>
      </c>
      <c r="D112" s="12">
        <v>9.0000003576278704</v>
      </c>
      <c r="E112">
        <v>263.5</v>
      </c>
      <c r="F112">
        <v>562.09997558593795</v>
      </c>
      <c r="G112">
        <v>678398</v>
      </c>
      <c r="H112">
        <v>3985</v>
      </c>
      <c r="I112" s="12">
        <v>2.8682560364305645</v>
      </c>
      <c r="J112">
        <v>28542.619140625</v>
      </c>
      <c r="K112">
        <v>1381924</v>
      </c>
      <c r="N112" s="3">
        <v>82</v>
      </c>
      <c r="O112" s="3">
        <v>7.9270338038285537</v>
      </c>
      <c r="P112" s="3">
        <v>-1.9270339379390036</v>
      </c>
    </row>
    <row r="113" spans="1:16">
      <c r="A113" s="11">
        <v>43738</v>
      </c>
      <c r="B113">
        <v>2019</v>
      </c>
      <c r="C113" t="s">
        <v>99</v>
      </c>
      <c r="D113" s="12">
        <v>9.0000003576278704</v>
      </c>
      <c r="E113">
        <v>263.89999389648398</v>
      </c>
      <c r="F113">
        <v>553.09997558593795</v>
      </c>
      <c r="G113">
        <v>698211</v>
      </c>
      <c r="H113">
        <v>3975.69995117188</v>
      </c>
      <c r="I113" s="12">
        <v>3.0258823484981123</v>
      </c>
      <c r="J113">
        <v>26092.26953125</v>
      </c>
      <c r="K113">
        <v>1388081</v>
      </c>
      <c r="N113" s="3">
        <v>83</v>
      </c>
      <c r="O113" s="3">
        <v>8.4115817296001296</v>
      </c>
      <c r="P113" s="3">
        <v>-2.4115818637105795</v>
      </c>
    </row>
    <row r="114" spans="1:16">
      <c r="A114" s="11">
        <v>43830</v>
      </c>
      <c r="B114">
        <v>2019</v>
      </c>
      <c r="C114" t="s">
        <v>100</v>
      </c>
      <c r="D114" s="12">
        <v>9.0000003576278704</v>
      </c>
      <c r="E114">
        <v>259.10000610351602</v>
      </c>
      <c r="F114">
        <v>517.40002441406295</v>
      </c>
      <c r="G114">
        <v>723789</v>
      </c>
      <c r="H114">
        <v>3941.80004882813</v>
      </c>
      <c r="I114" s="12">
        <v>3.1457709286107582</v>
      </c>
      <c r="J114">
        <v>28189.75</v>
      </c>
      <c r="K114">
        <v>1380185</v>
      </c>
      <c r="N114" s="3">
        <v>84</v>
      </c>
      <c r="O114" s="3">
        <v>7.9213228963328364</v>
      </c>
      <c r="P114" s="3">
        <v>-1.9213230304432862</v>
      </c>
    </row>
    <row r="115" spans="1:16">
      <c r="N115" s="3">
        <v>85</v>
      </c>
      <c r="O115" s="3">
        <v>6.8458543172199207</v>
      </c>
      <c r="P115" s="3">
        <v>-0.84585445133037052</v>
      </c>
    </row>
    <row r="116" spans="1:16">
      <c r="N116" s="3">
        <v>86</v>
      </c>
      <c r="O116" s="3">
        <v>8.873773974646717</v>
      </c>
      <c r="P116" s="3">
        <v>-1.8737739448443973</v>
      </c>
    </row>
    <row r="117" spans="1:16">
      <c r="N117" s="3">
        <v>87</v>
      </c>
      <c r="O117" s="3">
        <v>9.2405380275380224</v>
      </c>
      <c r="P117" s="3">
        <v>-2.2405379977357027</v>
      </c>
    </row>
    <row r="118" spans="1:16">
      <c r="N118" s="3">
        <v>88</v>
      </c>
      <c r="O118" s="3">
        <v>8.5498315746065465</v>
      </c>
      <c r="P118" s="3">
        <v>-1.5498315448042268</v>
      </c>
    </row>
    <row r="119" spans="1:16">
      <c r="N119" s="3">
        <v>89</v>
      </c>
      <c r="O119" s="3">
        <v>6.9767284303808506</v>
      </c>
      <c r="P119" s="3">
        <v>2.3271599421469169E-2</v>
      </c>
    </row>
    <row r="120" spans="1:16">
      <c r="N120" s="3">
        <v>90</v>
      </c>
      <c r="O120" s="3">
        <v>7.6948247750635259</v>
      </c>
      <c r="P120" s="3">
        <v>-1.3948246737356254</v>
      </c>
    </row>
    <row r="121" spans="1:16">
      <c r="N121" s="3">
        <v>91</v>
      </c>
      <c r="O121" s="3">
        <v>8.529178347329637</v>
      </c>
      <c r="P121" s="3">
        <v>-2.2291782460017364</v>
      </c>
    </row>
    <row r="122" spans="1:16">
      <c r="N122" s="3">
        <v>92</v>
      </c>
      <c r="O122" s="3">
        <v>7.8485551186259226</v>
      </c>
      <c r="P122" s="3">
        <v>-1.548555017298022</v>
      </c>
    </row>
    <row r="123" spans="1:16">
      <c r="N123" s="3">
        <v>93</v>
      </c>
      <c r="O123" s="3">
        <v>6.710446344844307</v>
      </c>
      <c r="P123" s="3">
        <v>-0.41044624351640646</v>
      </c>
    </row>
    <row r="124" spans="1:16">
      <c r="N124" s="3">
        <v>94</v>
      </c>
      <c r="O124" s="3">
        <v>8.2638017963737465</v>
      </c>
      <c r="P124" s="3">
        <v>-0.26380197518767634</v>
      </c>
    </row>
    <row r="125" spans="1:16">
      <c r="N125" s="3">
        <v>95</v>
      </c>
      <c r="O125" s="3">
        <v>8.9603499623214926</v>
      </c>
      <c r="P125" s="3">
        <v>-0.9603501411354225</v>
      </c>
    </row>
    <row r="126" spans="1:16">
      <c r="N126" s="3">
        <v>96</v>
      </c>
      <c r="O126" s="3">
        <v>8.1778021303389146</v>
      </c>
      <c r="P126" s="3">
        <v>-0.17780230915284445</v>
      </c>
    </row>
    <row r="127" spans="1:16">
      <c r="N127" s="3">
        <v>97</v>
      </c>
      <c r="O127" s="3">
        <v>7.0028114111354958</v>
      </c>
      <c r="P127" s="3">
        <v>0.99718841005057435</v>
      </c>
    </row>
    <row r="128" spans="1:16">
      <c r="N128" s="3">
        <v>98</v>
      </c>
      <c r="O128" s="3">
        <v>8.3900336645953821</v>
      </c>
      <c r="P128" s="3">
        <v>-0.19003343809773199</v>
      </c>
    </row>
    <row r="129" spans="14:16">
      <c r="N129" s="3">
        <v>99</v>
      </c>
      <c r="O129" s="3">
        <v>8.5311560421205819</v>
      </c>
      <c r="P129" s="3">
        <v>-0.33115581562293173</v>
      </c>
    </row>
    <row r="130" spans="14:16">
      <c r="N130" s="3">
        <v>100</v>
      </c>
      <c r="O130" s="3">
        <v>7.6893391166077754</v>
      </c>
      <c r="P130" s="3">
        <v>0.51066110988987479</v>
      </c>
    </row>
    <row r="131" spans="14:16">
      <c r="N131" s="3">
        <v>101</v>
      </c>
      <c r="O131" s="3">
        <v>6.1137690517168366</v>
      </c>
      <c r="P131" s="3">
        <v>2.0862311747808135</v>
      </c>
    </row>
    <row r="132" spans="14:16">
      <c r="N132" s="3">
        <v>102</v>
      </c>
      <c r="O132" s="3">
        <v>7.8771888028500889</v>
      </c>
      <c r="P132" s="3">
        <v>1.6228110779406215</v>
      </c>
    </row>
    <row r="133" spans="14:16">
      <c r="N133" s="3">
        <v>103</v>
      </c>
      <c r="O133" s="3">
        <v>8.4165929607308687</v>
      </c>
      <c r="P133" s="3">
        <v>1.0834069200598417</v>
      </c>
    </row>
    <row r="134" spans="14:16">
      <c r="N134" s="3">
        <v>104</v>
      </c>
      <c r="O134" s="3">
        <v>7.7862930547281763</v>
      </c>
      <c r="P134" s="3">
        <v>1.7137068260625341</v>
      </c>
    </row>
    <row r="135" spans="14:16">
      <c r="N135" s="3">
        <v>105</v>
      </c>
      <c r="O135" s="3">
        <v>6.5132719349429031</v>
      </c>
      <c r="P135" s="3">
        <v>2.9867279458478073</v>
      </c>
    </row>
    <row r="136" spans="14:16">
      <c r="N136" s="3">
        <v>106</v>
      </c>
      <c r="O136" s="3">
        <v>7.7611000961497822</v>
      </c>
      <c r="P136" s="3">
        <v>0.83890019591297715</v>
      </c>
    </row>
    <row r="137" spans="14:16">
      <c r="N137" s="3">
        <v>107</v>
      </c>
      <c r="O137" s="3">
        <v>8.4678360637153265</v>
      </c>
      <c r="P137" s="3">
        <v>0.13216422834743291</v>
      </c>
    </row>
    <row r="138" spans="14:16">
      <c r="N138" s="3">
        <v>108</v>
      </c>
      <c r="O138" s="3">
        <v>7.9733152189348857</v>
      </c>
      <c r="P138" s="3">
        <v>0.62668507312787369</v>
      </c>
    </row>
    <row r="139" spans="14:16">
      <c r="N139" s="3">
        <v>109</v>
      </c>
      <c r="O139" s="3">
        <v>6.8165154186848138</v>
      </c>
      <c r="P139" s="3">
        <v>1.7834848733779456</v>
      </c>
    </row>
    <row r="140" spans="14:16">
      <c r="N140" s="3">
        <v>110</v>
      </c>
      <c r="O140" s="3">
        <v>8.3108540276189817</v>
      </c>
      <c r="P140" s="3">
        <v>0.6891463300088887</v>
      </c>
    </row>
    <row r="141" spans="14:16">
      <c r="N141" s="3">
        <v>111</v>
      </c>
      <c r="O141" s="3">
        <v>9.2826698050704053</v>
      </c>
      <c r="P141" s="3">
        <v>-0.28266944744253486</v>
      </c>
    </row>
    <row r="142" spans="14:16">
      <c r="N142" s="3">
        <v>112</v>
      </c>
      <c r="O142" s="3">
        <v>8.7488842777052156</v>
      </c>
      <c r="P142" s="3">
        <v>0.25111607992265483</v>
      </c>
    </row>
    <row r="143" spans="14:16" ht="15.75" thickBot="1">
      <c r="N143" s="4">
        <v>113</v>
      </c>
      <c r="O143" s="4">
        <v>7.8756969741305323</v>
      </c>
      <c r="P143" s="4">
        <v>1.1243033834973382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4"/>
  <sheetViews>
    <sheetView workbookViewId="0"/>
  </sheetViews>
  <sheetFormatPr defaultRowHeight="15"/>
  <cols>
    <col min="1" max="1" width="10.7109375" bestFit="1" customWidth="1"/>
    <col min="38" max="38" width="9" style="37" customWidth="1"/>
  </cols>
  <sheetData>
    <row r="1" spans="1:38" s="1" customFormat="1" ht="75">
      <c r="A1" s="1" t="s">
        <v>87</v>
      </c>
      <c r="B1" s="1" t="s">
        <v>86</v>
      </c>
      <c r="C1" s="1" t="s">
        <v>110</v>
      </c>
      <c r="D1" s="1" t="s">
        <v>194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K1" s="1" t="s">
        <v>201</v>
      </c>
      <c r="L1" s="1" t="s">
        <v>202</v>
      </c>
      <c r="M1" s="1" t="s">
        <v>203</v>
      </c>
      <c r="N1" s="1" t="s">
        <v>204</v>
      </c>
      <c r="O1" s="1" t="s">
        <v>205</v>
      </c>
      <c r="P1" s="1" t="s">
        <v>206</v>
      </c>
      <c r="Q1" s="1" t="s">
        <v>207</v>
      </c>
      <c r="R1" s="1" t="s">
        <v>208</v>
      </c>
      <c r="S1" s="1" t="s">
        <v>209</v>
      </c>
      <c r="T1" s="1" t="s">
        <v>210</v>
      </c>
      <c r="U1" s="1" t="s">
        <v>211</v>
      </c>
      <c r="V1" s="1" t="s">
        <v>212</v>
      </c>
      <c r="W1" s="1" t="s">
        <v>213</v>
      </c>
      <c r="X1" s="1" t="s">
        <v>214</v>
      </c>
      <c r="Y1" s="1" t="s">
        <v>215</v>
      </c>
      <c r="Z1" s="1" t="s">
        <v>216</v>
      </c>
      <c r="AA1" s="1" t="s">
        <v>217</v>
      </c>
      <c r="AB1" s="1" t="s">
        <v>218</v>
      </c>
      <c r="AC1" s="1" t="s">
        <v>219</v>
      </c>
      <c r="AD1" s="1" t="s">
        <v>220</v>
      </c>
      <c r="AE1" s="1" t="s">
        <v>221</v>
      </c>
      <c r="AF1" s="1" t="s">
        <v>101</v>
      </c>
      <c r="AG1" s="1" t="s">
        <v>190</v>
      </c>
      <c r="AH1" s="1" t="s">
        <v>191</v>
      </c>
      <c r="AI1" s="1" t="s">
        <v>192</v>
      </c>
      <c r="AJ1" s="1" t="s">
        <v>189</v>
      </c>
      <c r="AK1" s="1" t="s">
        <v>193</v>
      </c>
      <c r="AL1" s="36" t="s">
        <v>188</v>
      </c>
    </row>
    <row r="2" spans="1:38">
      <c r="A2" s="11">
        <v>33603</v>
      </c>
      <c r="B2">
        <v>1991</v>
      </c>
      <c r="C2" t="s">
        <v>100</v>
      </c>
      <c r="D2">
        <v>69700</v>
      </c>
      <c r="E2">
        <v>33300</v>
      </c>
      <c r="F2">
        <v>11675</v>
      </c>
      <c r="G2">
        <v>114675</v>
      </c>
      <c r="H2">
        <v>3050500</v>
      </c>
      <c r="I2">
        <v>1350800</v>
      </c>
      <c r="J2">
        <v>1120800</v>
      </c>
      <c r="K2">
        <v>5522100</v>
      </c>
      <c r="L2">
        <v>279700</v>
      </c>
      <c r="M2" s="21">
        <v>9.2000000178813907E-2</v>
      </c>
      <c r="N2">
        <v>151600</v>
      </c>
      <c r="O2">
        <v>0.11200000345706899</v>
      </c>
      <c r="P2">
        <v>74100</v>
      </c>
      <c r="Q2" s="21">
        <v>6.5999999642372104E-2</v>
      </c>
      <c r="R2">
        <v>505400</v>
      </c>
      <c r="S2" s="21">
        <v>9.2000000178813907E-2</v>
      </c>
      <c r="T2">
        <v>37250</v>
      </c>
      <c r="U2">
        <v>12750</v>
      </c>
      <c r="V2">
        <v>9750</v>
      </c>
      <c r="W2">
        <v>59750</v>
      </c>
      <c r="X2">
        <v>126.5</v>
      </c>
      <c r="Y2">
        <v>137.19999694824199</v>
      </c>
      <c r="Z2">
        <v>128.30000305175801</v>
      </c>
      <c r="AA2">
        <v>130.69999694824199</v>
      </c>
      <c r="AB2">
        <v>106</v>
      </c>
      <c r="AC2">
        <v>123.199996948242</v>
      </c>
      <c r="AD2">
        <v>109.300003051758</v>
      </c>
      <c r="AE2">
        <v>109.699996948242</v>
      </c>
      <c r="AF2">
        <v>288298</v>
      </c>
      <c r="AG2">
        <v>2837.60009765625</v>
      </c>
      <c r="AH2">
        <v>47.799999237060497</v>
      </c>
      <c r="AI2">
        <v>2789.80004882813</v>
      </c>
      <c r="AJ2">
        <v>4297.2998046875</v>
      </c>
      <c r="AK2">
        <v>305292.75</v>
      </c>
      <c r="AL2" s="37">
        <v>1.6845220000000001E-2</v>
      </c>
    </row>
    <row r="3" spans="1:38">
      <c r="A3" s="11">
        <v>33694</v>
      </c>
      <c r="B3">
        <v>1992</v>
      </c>
      <c r="C3" t="s">
        <v>97</v>
      </c>
      <c r="D3">
        <v>84925</v>
      </c>
      <c r="E3">
        <v>35400</v>
      </c>
      <c r="F3">
        <v>20825</v>
      </c>
      <c r="G3">
        <v>141150</v>
      </c>
      <c r="H3">
        <v>3135425</v>
      </c>
      <c r="I3">
        <v>1390125</v>
      </c>
      <c r="J3">
        <v>1140800</v>
      </c>
      <c r="K3">
        <v>5666350</v>
      </c>
      <c r="L3">
        <v>296450</v>
      </c>
      <c r="M3">
        <v>0.10199999809265101</v>
      </c>
      <c r="N3">
        <v>151875</v>
      </c>
      <c r="O3">
        <v>0.101000003516674</v>
      </c>
      <c r="P3">
        <v>77900</v>
      </c>
      <c r="Q3" s="21">
        <v>7.4000000953674303E-2</v>
      </c>
      <c r="R3">
        <v>526225</v>
      </c>
      <c r="S3" s="21">
        <v>9.7000002861022894E-2</v>
      </c>
      <c r="T3">
        <v>68000</v>
      </c>
      <c r="U3">
        <v>34250</v>
      </c>
      <c r="V3">
        <v>16250</v>
      </c>
      <c r="W3">
        <v>118500</v>
      </c>
      <c r="X3">
        <v>125.699996948242</v>
      </c>
      <c r="Y3">
        <v>141.30000305175801</v>
      </c>
      <c r="Z3">
        <v>132.39999389648401</v>
      </c>
      <c r="AA3">
        <v>132.89999389648401</v>
      </c>
      <c r="AB3">
        <v>114.300003051758</v>
      </c>
      <c r="AC3">
        <v>139.10000610351599</v>
      </c>
      <c r="AD3">
        <v>128.10000610351599</v>
      </c>
      <c r="AE3">
        <v>121.800003051758</v>
      </c>
      <c r="AF3">
        <v>264716</v>
      </c>
      <c r="AG3">
        <v>2785.80004882813</v>
      </c>
      <c r="AH3">
        <v>58.299999237060497</v>
      </c>
      <c r="AI3">
        <v>2727.5</v>
      </c>
      <c r="AJ3">
        <v>4938.2998046875</v>
      </c>
      <c r="AK3">
        <v>316096</v>
      </c>
      <c r="AL3" s="37">
        <v>2.0927560000000001E-2</v>
      </c>
    </row>
    <row r="4" spans="1:38">
      <c r="A4" s="11">
        <v>33785</v>
      </c>
      <c r="B4">
        <v>1992</v>
      </c>
      <c r="C4" t="s">
        <v>98</v>
      </c>
      <c r="D4">
        <v>84925</v>
      </c>
      <c r="E4">
        <v>35400</v>
      </c>
      <c r="F4">
        <v>20825</v>
      </c>
      <c r="G4">
        <v>141150</v>
      </c>
      <c r="H4">
        <v>3220350</v>
      </c>
      <c r="I4">
        <v>1429450</v>
      </c>
      <c r="J4">
        <v>1160800</v>
      </c>
      <c r="K4">
        <v>5810600</v>
      </c>
      <c r="L4">
        <v>313200</v>
      </c>
      <c r="M4">
        <v>0.10199999809265101</v>
      </c>
      <c r="N4">
        <v>152150</v>
      </c>
      <c r="O4">
        <v>0.101000003516674</v>
      </c>
      <c r="P4">
        <v>81700</v>
      </c>
      <c r="Q4" s="21">
        <v>7.4000000953674303E-2</v>
      </c>
      <c r="R4">
        <v>547050</v>
      </c>
      <c r="S4" s="21">
        <v>9.7000002861022894E-2</v>
      </c>
      <c r="T4">
        <v>68000</v>
      </c>
      <c r="U4">
        <v>34250</v>
      </c>
      <c r="V4">
        <v>16250</v>
      </c>
      <c r="W4">
        <v>118500</v>
      </c>
      <c r="X4">
        <v>130.10000610351599</v>
      </c>
      <c r="Y4">
        <v>139.89999389648401</v>
      </c>
      <c r="Z4">
        <v>135.69999694824199</v>
      </c>
      <c r="AA4">
        <v>135.10000610351599</v>
      </c>
      <c r="AB4">
        <v>129.10000610351599</v>
      </c>
      <c r="AC4">
        <v>148.80000305175801</v>
      </c>
      <c r="AD4">
        <v>140.39999389648401</v>
      </c>
      <c r="AE4">
        <v>135.10000610351599</v>
      </c>
      <c r="AF4">
        <v>277351</v>
      </c>
      <c r="AG4">
        <v>2801.30004882813</v>
      </c>
      <c r="AH4">
        <v>57.400001525878899</v>
      </c>
      <c r="AI4">
        <v>2743.89990234375</v>
      </c>
      <c r="AJ4">
        <v>6103.89990234375</v>
      </c>
      <c r="AK4">
        <v>330423.5</v>
      </c>
      <c r="AL4" s="37">
        <v>2.049049E-2</v>
      </c>
    </row>
    <row r="5" spans="1:38">
      <c r="A5" s="11">
        <v>33877</v>
      </c>
      <c r="B5">
        <v>1992</v>
      </c>
      <c r="C5" t="s">
        <v>99</v>
      </c>
      <c r="D5">
        <v>84925</v>
      </c>
      <c r="E5">
        <v>35400</v>
      </c>
      <c r="F5">
        <v>20825</v>
      </c>
      <c r="G5">
        <v>141150</v>
      </c>
      <c r="H5">
        <v>3305275</v>
      </c>
      <c r="I5">
        <v>1468775</v>
      </c>
      <c r="J5">
        <v>1180800</v>
      </c>
      <c r="K5">
        <v>5954850</v>
      </c>
      <c r="L5">
        <v>329950</v>
      </c>
      <c r="M5">
        <v>0.10199999809265101</v>
      </c>
      <c r="N5">
        <v>152425</v>
      </c>
      <c r="O5">
        <v>0.101000003516674</v>
      </c>
      <c r="P5">
        <v>85500</v>
      </c>
      <c r="Q5" s="21">
        <v>7.4000000953674303E-2</v>
      </c>
      <c r="R5">
        <v>567875</v>
      </c>
      <c r="S5" s="21">
        <v>9.7000002861022894E-2</v>
      </c>
      <c r="T5">
        <v>68000</v>
      </c>
      <c r="U5">
        <v>34250</v>
      </c>
      <c r="V5">
        <v>16250</v>
      </c>
      <c r="W5">
        <v>118500</v>
      </c>
      <c r="X5">
        <v>131.80000305175801</v>
      </c>
      <c r="Y5">
        <v>146.5</v>
      </c>
      <c r="Z5">
        <v>135.89999389648401</v>
      </c>
      <c r="AA5">
        <v>138.10000610351599</v>
      </c>
      <c r="AB5">
        <v>137.60000610351599</v>
      </c>
      <c r="AC5">
        <v>154</v>
      </c>
      <c r="AD5">
        <v>147.89999389648401</v>
      </c>
      <c r="AE5">
        <v>142.39999389648401</v>
      </c>
      <c r="AF5">
        <v>303700</v>
      </c>
      <c r="AG5">
        <v>2765</v>
      </c>
      <c r="AH5">
        <v>46.400001525878899</v>
      </c>
      <c r="AI5">
        <v>2718.60009765625</v>
      </c>
      <c r="AJ5">
        <v>5505.39990234375</v>
      </c>
      <c r="AK5">
        <v>344751</v>
      </c>
      <c r="AL5" s="37">
        <v>1.6781190000000001E-2</v>
      </c>
    </row>
    <row r="6" spans="1:38">
      <c r="A6" s="11">
        <v>33969</v>
      </c>
      <c r="B6">
        <v>1992</v>
      </c>
      <c r="C6" t="s">
        <v>100</v>
      </c>
      <c r="D6">
        <v>84925</v>
      </c>
      <c r="E6">
        <v>35400</v>
      </c>
      <c r="F6">
        <v>20825</v>
      </c>
      <c r="G6">
        <v>141150</v>
      </c>
      <c r="H6">
        <v>3390200</v>
      </c>
      <c r="I6">
        <v>1508100</v>
      </c>
      <c r="J6">
        <v>1200800</v>
      </c>
      <c r="K6">
        <v>6099100</v>
      </c>
      <c r="L6">
        <v>346700</v>
      </c>
      <c r="M6">
        <v>0.10199999809265101</v>
      </c>
      <c r="N6">
        <v>152700</v>
      </c>
      <c r="O6">
        <v>0.101000003516674</v>
      </c>
      <c r="P6">
        <v>89300</v>
      </c>
      <c r="Q6" s="21">
        <v>7.4000000953674303E-2</v>
      </c>
      <c r="R6">
        <v>588700</v>
      </c>
      <c r="S6" s="21">
        <v>9.7000002861022894E-2</v>
      </c>
      <c r="T6">
        <v>68000</v>
      </c>
      <c r="U6">
        <v>34250</v>
      </c>
      <c r="V6">
        <v>16250</v>
      </c>
      <c r="W6">
        <v>118500</v>
      </c>
      <c r="X6">
        <v>135.5</v>
      </c>
      <c r="Y6">
        <v>147.80000305175801</v>
      </c>
      <c r="Z6">
        <v>139.69999694824199</v>
      </c>
      <c r="AA6">
        <v>141</v>
      </c>
      <c r="AB6">
        <v>144.19999694824199</v>
      </c>
      <c r="AC6">
        <v>160.60000610351599</v>
      </c>
      <c r="AD6">
        <v>158.69999694824199</v>
      </c>
      <c r="AE6">
        <v>149.19999694824199</v>
      </c>
      <c r="AF6">
        <v>303752</v>
      </c>
      <c r="AG6">
        <v>2817.10009765625</v>
      </c>
      <c r="AH6">
        <v>56.5</v>
      </c>
      <c r="AI6">
        <v>2760.60009765625</v>
      </c>
      <c r="AJ6">
        <v>5512.39990234375</v>
      </c>
      <c r="AK6">
        <v>359078.5</v>
      </c>
      <c r="AL6" s="37">
        <v>2.0056089999999999E-2</v>
      </c>
    </row>
    <row r="7" spans="1:38">
      <c r="A7" s="11">
        <v>34059</v>
      </c>
      <c r="B7">
        <v>1993</v>
      </c>
      <c r="C7" t="s">
        <v>97</v>
      </c>
      <c r="D7">
        <v>47525</v>
      </c>
      <c r="E7">
        <v>37800</v>
      </c>
      <c r="F7">
        <v>17875</v>
      </c>
      <c r="G7">
        <v>103200</v>
      </c>
      <c r="H7">
        <v>3427725</v>
      </c>
      <c r="I7">
        <v>1543275</v>
      </c>
      <c r="J7">
        <v>1212350</v>
      </c>
      <c r="K7">
        <v>6183350</v>
      </c>
      <c r="L7">
        <v>302425</v>
      </c>
      <c r="M7" s="21">
        <v>4.80000004172325E-2</v>
      </c>
      <c r="N7">
        <v>157025</v>
      </c>
      <c r="O7">
        <v>0.103000000119209</v>
      </c>
      <c r="P7">
        <v>89300</v>
      </c>
      <c r="Q7" s="21">
        <v>7.1999996900558499E-2</v>
      </c>
      <c r="R7">
        <v>548750</v>
      </c>
      <c r="S7" s="21">
        <v>6.7000001668930095E-2</v>
      </c>
      <c r="T7">
        <v>91725</v>
      </c>
      <c r="U7">
        <v>27250</v>
      </c>
      <c r="V7">
        <v>15325</v>
      </c>
      <c r="W7">
        <v>134300</v>
      </c>
      <c r="X7">
        <v>137.80000305175801</v>
      </c>
      <c r="Y7">
        <v>149.5</v>
      </c>
      <c r="Z7">
        <v>145</v>
      </c>
      <c r="AA7">
        <v>143.5</v>
      </c>
      <c r="AB7">
        <v>151.30000305175801</v>
      </c>
      <c r="AC7">
        <v>168.10000610351599</v>
      </c>
      <c r="AD7">
        <v>157</v>
      </c>
      <c r="AE7">
        <v>154.60000610351599</v>
      </c>
      <c r="AF7">
        <v>281582</v>
      </c>
      <c r="AG7">
        <v>2834</v>
      </c>
      <c r="AH7">
        <v>60.900001525878899</v>
      </c>
      <c r="AI7">
        <v>2773.10009765625</v>
      </c>
      <c r="AJ7">
        <v>6388.89990234375</v>
      </c>
      <c r="AK7">
        <v>373406</v>
      </c>
      <c r="AL7" s="37">
        <v>2.1489060000000001E-2</v>
      </c>
    </row>
    <row r="8" spans="1:38">
      <c r="A8" s="11">
        <v>34150</v>
      </c>
      <c r="B8">
        <v>1993</v>
      </c>
      <c r="C8" t="s">
        <v>98</v>
      </c>
      <c r="D8">
        <v>47525</v>
      </c>
      <c r="E8">
        <v>37800</v>
      </c>
      <c r="F8">
        <v>17875</v>
      </c>
      <c r="G8">
        <v>103200</v>
      </c>
      <c r="H8">
        <v>3465250</v>
      </c>
      <c r="I8">
        <v>1578450</v>
      </c>
      <c r="J8">
        <v>1223900</v>
      </c>
      <c r="K8">
        <v>6267600</v>
      </c>
      <c r="L8">
        <v>258150</v>
      </c>
      <c r="M8" s="21">
        <v>4.80000004172325E-2</v>
      </c>
      <c r="N8">
        <v>161350</v>
      </c>
      <c r="O8">
        <v>0.103000000119209</v>
      </c>
      <c r="P8">
        <v>89300</v>
      </c>
      <c r="Q8" s="21">
        <v>7.1999996900558499E-2</v>
      </c>
      <c r="R8">
        <v>508800</v>
      </c>
      <c r="S8" s="21">
        <v>6.7000001668930095E-2</v>
      </c>
      <c r="T8">
        <v>91725</v>
      </c>
      <c r="U8">
        <v>27250</v>
      </c>
      <c r="V8">
        <v>15325</v>
      </c>
      <c r="W8">
        <v>134300</v>
      </c>
      <c r="X8">
        <v>142.60000610351599</v>
      </c>
      <c r="Y8">
        <v>155.69999694824199</v>
      </c>
      <c r="Z8">
        <v>145.69999694824199</v>
      </c>
      <c r="AA8">
        <v>147.60000610351599</v>
      </c>
      <c r="AB8">
        <v>154.69999694824199</v>
      </c>
      <c r="AC8">
        <v>173.89999389648401</v>
      </c>
      <c r="AD8">
        <v>165.89999389648401</v>
      </c>
      <c r="AE8">
        <v>159.60000610351599</v>
      </c>
      <c r="AF8">
        <v>294227</v>
      </c>
      <c r="AG8">
        <v>2832.10009765625</v>
      </c>
      <c r="AH8">
        <v>56.900001525878899</v>
      </c>
      <c r="AI8">
        <v>2775.19995117188</v>
      </c>
      <c r="AJ8">
        <v>7099.2998046875</v>
      </c>
      <c r="AK8">
        <v>387322</v>
      </c>
      <c r="AL8" s="37">
        <v>2.0091100000000001E-2</v>
      </c>
    </row>
    <row r="9" spans="1:38">
      <c r="A9" s="11">
        <v>34242</v>
      </c>
      <c r="B9">
        <v>1993</v>
      </c>
      <c r="C9" t="s">
        <v>99</v>
      </c>
      <c r="D9">
        <v>47525</v>
      </c>
      <c r="E9">
        <v>37800</v>
      </c>
      <c r="F9">
        <v>17875</v>
      </c>
      <c r="G9">
        <v>103200</v>
      </c>
      <c r="H9">
        <v>3502775</v>
      </c>
      <c r="I9">
        <v>1613625</v>
      </c>
      <c r="J9">
        <v>1235450</v>
      </c>
      <c r="K9">
        <v>6351850</v>
      </c>
      <c r="L9">
        <v>213875</v>
      </c>
      <c r="M9" s="21">
        <v>4.80000004172325E-2</v>
      </c>
      <c r="N9">
        <v>165675</v>
      </c>
      <c r="O9">
        <v>0.103000000119209</v>
      </c>
      <c r="P9">
        <v>89300</v>
      </c>
      <c r="Q9" s="21">
        <v>7.1999996900558499E-2</v>
      </c>
      <c r="R9">
        <v>468850</v>
      </c>
      <c r="S9" s="21">
        <v>6.7000001668930095E-2</v>
      </c>
      <c r="T9">
        <v>91725</v>
      </c>
      <c r="U9">
        <v>27250</v>
      </c>
      <c r="V9">
        <v>15325</v>
      </c>
      <c r="W9">
        <v>134300</v>
      </c>
      <c r="X9">
        <v>150.69999694824199</v>
      </c>
      <c r="Y9">
        <v>158.10000610351599</v>
      </c>
      <c r="Z9">
        <v>147</v>
      </c>
      <c r="AA9">
        <v>152.19999694824199</v>
      </c>
      <c r="AB9">
        <v>163.80000305175801</v>
      </c>
      <c r="AC9">
        <v>179</v>
      </c>
      <c r="AD9">
        <v>166.30000305175801</v>
      </c>
      <c r="AE9">
        <v>166.89999389648401</v>
      </c>
      <c r="AF9">
        <v>321708</v>
      </c>
      <c r="AG9">
        <v>2848.30004882813</v>
      </c>
      <c r="AH9">
        <v>53.700000762939503</v>
      </c>
      <c r="AI9">
        <v>2794.60009765625</v>
      </c>
      <c r="AJ9">
        <v>7676.2001953125</v>
      </c>
      <c r="AK9">
        <v>401238</v>
      </c>
      <c r="AL9" s="37">
        <v>1.8853350000000001E-2</v>
      </c>
    </row>
    <row r="10" spans="1:38">
      <c r="A10" s="11">
        <v>34334</v>
      </c>
      <c r="B10">
        <v>1993</v>
      </c>
      <c r="C10" t="s">
        <v>100</v>
      </c>
      <c r="D10">
        <v>47525</v>
      </c>
      <c r="E10">
        <v>37800</v>
      </c>
      <c r="F10">
        <v>17875</v>
      </c>
      <c r="G10">
        <v>103200</v>
      </c>
      <c r="H10">
        <v>3540300</v>
      </c>
      <c r="I10">
        <v>1648800</v>
      </c>
      <c r="J10">
        <v>1247000</v>
      </c>
      <c r="K10">
        <v>6436100</v>
      </c>
      <c r="L10">
        <v>169600</v>
      </c>
      <c r="M10" s="21">
        <v>4.80000004172325E-2</v>
      </c>
      <c r="N10">
        <v>170000</v>
      </c>
      <c r="O10">
        <v>0.103000000119209</v>
      </c>
      <c r="P10">
        <v>89300</v>
      </c>
      <c r="Q10" s="21">
        <v>7.1999996900558499E-2</v>
      </c>
      <c r="R10">
        <v>428900</v>
      </c>
      <c r="S10" s="21">
        <v>6.7000001668930095E-2</v>
      </c>
      <c r="T10">
        <v>91725</v>
      </c>
      <c r="U10">
        <v>27250</v>
      </c>
      <c r="V10">
        <v>15325</v>
      </c>
      <c r="W10">
        <v>134300</v>
      </c>
      <c r="X10">
        <v>154.10000610351599</v>
      </c>
      <c r="Y10">
        <v>162.89999389648401</v>
      </c>
      <c r="Z10">
        <v>152.30000305175801</v>
      </c>
      <c r="AA10">
        <v>156.39999389648401</v>
      </c>
      <c r="AB10">
        <v>176.30000305175801</v>
      </c>
      <c r="AC10">
        <v>183.89999389648401</v>
      </c>
      <c r="AD10">
        <v>171.69999694824199</v>
      </c>
      <c r="AE10">
        <v>177.10000610351599</v>
      </c>
      <c r="AF10">
        <v>323286</v>
      </c>
      <c r="AG10">
        <v>2911.19995117188</v>
      </c>
      <c r="AH10">
        <v>53.700000762939503</v>
      </c>
      <c r="AI10">
        <v>2857.5</v>
      </c>
      <c r="AJ10">
        <v>11888.400390625</v>
      </c>
      <c r="AK10">
        <v>415154</v>
      </c>
      <c r="AL10" s="37">
        <v>1.8446000000000001E-2</v>
      </c>
    </row>
    <row r="11" spans="1:38">
      <c r="A11" s="11">
        <v>34424</v>
      </c>
      <c r="B11">
        <v>1994</v>
      </c>
      <c r="C11" t="s">
        <v>97</v>
      </c>
      <c r="D11">
        <v>82450</v>
      </c>
      <c r="E11">
        <v>28500</v>
      </c>
      <c r="F11">
        <v>14500</v>
      </c>
      <c r="G11">
        <v>125450</v>
      </c>
      <c r="H11">
        <v>3623125</v>
      </c>
      <c r="I11">
        <v>1662875</v>
      </c>
      <c r="J11">
        <v>1256375</v>
      </c>
      <c r="K11">
        <v>6542375</v>
      </c>
      <c r="L11">
        <v>226400</v>
      </c>
      <c r="M11">
        <v>0.10199999809265101</v>
      </c>
      <c r="N11">
        <v>171050</v>
      </c>
      <c r="O11">
        <v>0.10199999809265101</v>
      </c>
      <c r="P11">
        <v>92550</v>
      </c>
      <c r="Q11" s="21">
        <v>7.9999998211860698E-2</v>
      </c>
      <c r="R11">
        <v>490000</v>
      </c>
      <c r="S11" s="21">
        <v>9.7999997437000302E-2</v>
      </c>
      <c r="T11">
        <v>25750</v>
      </c>
      <c r="U11">
        <v>22750</v>
      </c>
      <c r="V11">
        <v>8250</v>
      </c>
      <c r="W11">
        <v>56750</v>
      </c>
      <c r="X11">
        <v>167.80000305175801</v>
      </c>
      <c r="Y11">
        <v>173.39999389648401</v>
      </c>
      <c r="Z11">
        <v>160.60000610351599</v>
      </c>
      <c r="AA11">
        <v>168</v>
      </c>
      <c r="AB11">
        <v>213.60000610351599</v>
      </c>
      <c r="AC11">
        <v>227.89999389648401</v>
      </c>
      <c r="AD11">
        <v>195.39999389648401</v>
      </c>
      <c r="AE11">
        <v>213</v>
      </c>
      <c r="AF11">
        <v>303837</v>
      </c>
      <c r="AG11">
        <v>2904.30004882813</v>
      </c>
      <c r="AH11">
        <v>56.099998474121101</v>
      </c>
      <c r="AI11">
        <v>2848.19995117188</v>
      </c>
      <c r="AJ11">
        <v>9029.900390625</v>
      </c>
      <c r="AK11">
        <v>429070</v>
      </c>
      <c r="AL11" s="37">
        <v>1.931619E-2</v>
      </c>
    </row>
    <row r="12" spans="1:38">
      <c r="A12" s="11">
        <v>34515</v>
      </c>
      <c r="B12">
        <v>1994</v>
      </c>
      <c r="C12" t="s">
        <v>98</v>
      </c>
      <c r="D12">
        <v>82450</v>
      </c>
      <c r="E12">
        <v>28500</v>
      </c>
      <c r="F12">
        <v>14500</v>
      </c>
      <c r="G12">
        <v>125450</v>
      </c>
      <c r="H12">
        <v>3705950</v>
      </c>
      <c r="I12">
        <v>1676950</v>
      </c>
      <c r="J12">
        <v>1265750</v>
      </c>
      <c r="K12">
        <v>6648650</v>
      </c>
      <c r="L12">
        <v>283200</v>
      </c>
      <c r="M12">
        <v>0.10199999809265101</v>
      </c>
      <c r="N12">
        <v>172100</v>
      </c>
      <c r="O12">
        <v>0.10199999809265101</v>
      </c>
      <c r="P12">
        <v>95800</v>
      </c>
      <c r="Q12" s="21">
        <v>7.9999998211860698E-2</v>
      </c>
      <c r="R12">
        <v>551100</v>
      </c>
      <c r="S12" s="21">
        <v>9.7999997437000302E-2</v>
      </c>
      <c r="T12">
        <v>25750</v>
      </c>
      <c r="U12">
        <v>22750</v>
      </c>
      <c r="V12">
        <v>8250</v>
      </c>
      <c r="W12">
        <v>56750</v>
      </c>
      <c r="X12">
        <v>182.19999694824199</v>
      </c>
      <c r="Y12">
        <v>184.60000610351599</v>
      </c>
      <c r="Z12">
        <v>168.30000305175801</v>
      </c>
      <c r="AA12">
        <v>180.10000610351599</v>
      </c>
      <c r="AB12">
        <v>243</v>
      </c>
      <c r="AC12">
        <v>257.79998779296898</v>
      </c>
      <c r="AD12">
        <v>211.89999389648401</v>
      </c>
      <c r="AE12">
        <v>239.39999389648401</v>
      </c>
      <c r="AF12">
        <v>314144</v>
      </c>
      <c r="AG12">
        <v>2918</v>
      </c>
      <c r="AH12">
        <v>47.099998474121101</v>
      </c>
      <c r="AI12">
        <v>2870.89990234375</v>
      </c>
      <c r="AJ12">
        <v>8758.400390625</v>
      </c>
      <c r="AK12">
        <v>436301</v>
      </c>
      <c r="AL12" s="37">
        <v>1.614119E-2</v>
      </c>
    </row>
    <row r="13" spans="1:38">
      <c r="A13" s="11">
        <v>34607</v>
      </c>
      <c r="B13">
        <v>1994</v>
      </c>
      <c r="C13" t="s">
        <v>99</v>
      </c>
      <c r="D13">
        <v>82450</v>
      </c>
      <c r="E13">
        <v>28500</v>
      </c>
      <c r="F13">
        <v>14500</v>
      </c>
      <c r="G13">
        <v>125450</v>
      </c>
      <c r="H13">
        <v>3788775</v>
      </c>
      <c r="I13">
        <v>1691025</v>
      </c>
      <c r="J13">
        <v>1275125</v>
      </c>
      <c r="K13">
        <v>6754925</v>
      </c>
      <c r="L13">
        <v>340000</v>
      </c>
      <c r="M13">
        <v>0.10199999809265101</v>
      </c>
      <c r="N13">
        <v>173150</v>
      </c>
      <c r="O13">
        <v>0.10199999809265101</v>
      </c>
      <c r="P13">
        <v>99050</v>
      </c>
      <c r="Q13" s="21">
        <v>7.9999998211860698E-2</v>
      </c>
      <c r="R13">
        <v>612200</v>
      </c>
      <c r="S13" s="21">
        <v>9.7999997437000302E-2</v>
      </c>
      <c r="T13">
        <v>25750</v>
      </c>
      <c r="U13">
        <v>22750</v>
      </c>
      <c r="V13">
        <v>8250</v>
      </c>
      <c r="W13">
        <v>56750</v>
      </c>
      <c r="X13">
        <v>191.30000305175801</v>
      </c>
      <c r="Y13">
        <v>193.19999694824199</v>
      </c>
      <c r="Z13">
        <v>171.60000610351599</v>
      </c>
      <c r="AA13">
        <v>187.5</v>
      </c>
      <c r="AB13">
        <v>240.10000610351599</v>
      </c>
      <c r="AC13">
        <v>261.89999389648398</v>
      </c>
      <c r="AD13">
        <v>206.39999389648401</v>
      </c>
      <c r="AE13">
        <v>236</v>
      </c>
      <c r="AF13">
        <v>336453</v>
      </c>
      <c r="AG13">
        <v>2921.19995117188</v>
      </c>
      <c r="AH13">
        <v>66.099998474121094</v>
      </c>
      <c r="AI13">
        <v>2855.10009765625</v>
      </c>
      <c r="AJ13">
        <v>9521.2001953125</v>
      </c>
      <c r="AK13">
        <v>443532</v>
      </c>
      <c r="AL13" s="37">
        <v>2.2627689999999999E-2</v>
      </c>
    </row>
    <row r="14" spans="1:38">
      <c r="A14" s="11">
        <v>34699</v>
      </c>
      <c r="B14">
        <v>1994</v>
      </c>
      <c r="C14" t="s">
        <v>100</v>
      </c>
      <c r="D14">
        <v>82450</v>
      </c>
      <c r="E14">
        <v>28500</v>
      </c>
      <c r="F14">
        <v>14500</v>
      </c>
      <c r="G14">
        <v>125450</v>
      </c>
      <c r="H14">
        <v>3871600</v>
      </c>
      <c r="I14">
        <v>1705100</v>
      </c>
      <c r="J14">
        <v>1284500</v>
      </c>
      <c r="K14">
        <v>6861200</v>
      </c>
      <c r="L14">
        <v>396800</v>
      </c>
      <c r="M14">
        <v>0.10199999809265101</v>
      </c>
      <c r="N14">
        <v>174200</v>
      </c>
      <c r="O14">
        <v>0.10199999809265101</v>
      </c>
      <c r="P14">
        <v>102300</v>
      </c>
      <c r="Q14" s="21">
        <v>7.9999998211860698E-2</v>
      </c>
      <c r="R14">
        <v>673300</v>
      </c>
      <c r="S14" s="21">
        <v>9.7999997437000302E-2</v>
      </c>
      <c r="T14">
        <v>25750</v>
      </c>
      <c r="U14">
        <v>22750</v>
      </c>
      <c r="V14">
        <v>8250</v>
      </c>
      <c r="W14">
        <v>56750</v>
      </c>
      <c r="X14">
        <v>196.39999389648401</v>
      </c>
      <c r="Y14">
        <v>195.5</v>
      </c>
      <c r="Z14">
        <v>177.10000610351599</v>
      </c>
      <c r="AA14">
        <v>191.69999694824199</v>
      </c>
      <c r="AB14">
        <v>234.30000305175801</v>
      </c>
      <c r="AC14">
        <v>267.79998779296898</v>
      </c>
      <c r="AD14">
        <v>202.69999694824199</v>
      </c>
      <c r="AE14">
        <v>232.69999694824199</v>
      </c>
      <c r="AF14">
        <v>340057</v>
      </c>
      <c r="AG14">
        <v>2972.39990234375</v>
      </c>
      <c r="AH14">
        <v>55.5</v>
      </c>
      <c r="AI14">
        <v>2916.89990234375</v>
      </c>
      <c r="AJ14">
        <v>8191</v>
      </c>
      <c r="AK14">
        <v>450763</v>
      </c>
      <c r="AL14" s="37">
        <v>1.8671779999999999E-2</v>
      </c>
    </row>
    <row r="15" spans="1:38">
      <c r="A15" s="11">
        <v>34789</v>
      </c>
      <c r="B15">
        <v>1995</v>
      </c>
      <c r="C15" t="s">
        <v>97</v>
      </c>
      <c r="D15">
        <v>55450</v>
      </c>
      <c r="E15">
        <v>20450</v>
      </c>
      <c r="F15">
        <v>12725</v>
      </c>
      <c r="G15">
        <v>88625</v>
      </c>
      <c r="H15">
        <v>3933275</v>
      </c>
      <c r="I15">
        <v>1718225</v>
      </c>
      <c r="J15">
        <v>1291550</v>
      </c>
      <c r="K15">
        <v>6943050</v>
      </c>
      <c r="L15">
        <v>379400</v>
      </c>
      <c r="M15" s="21">
        <v>7.9000003635883304E-2</v>
      </c>
      <c r="N15">
        <v>179925</v>
      </c>
      <c r="O15">
        <v>0.11200000345706899</v>
      </c>
      <c r="P15">
        <v>114850</v>
      </c>
      <c r="Q15">
        <v>0.11599999666214</v>
      </c>
      <c r="R15">
        <v>674175</v>
      </c>
      <c r="S15" s="21">
        <v>9.3999996781349196E-2</v>
      </c>
      <c r="T15">
        <v>72850</v>
      </c>
      <c r="U15">
        <v>13825</v>
      </c>
      <c r="V15">
        <v>-2075</v>
      </c>
      <c r="W15">
        <v>84600</v>
      </c>
      <c r="X15">
        <v>195.10000610351599</v>
      </c>
      <c r="Y15">
        <v>193.30000305175801</v>
      </c>
      <c r="Z15">
        <v>175.89999389648401</v>
      </c>
      <c r="AA15">
        <v>190.19999694824199</v>
      </c>
      <c r="AB15">
        <v>218.60000610351599</v>
      </c>
      <c r="AC15">
        <v>216.10000610351599</v>
      </c>
      <c r="AD15">
        <v>198.39999389648401</v>
      </c>
      <c r="AE15">
        <v>212.80000305175801</v>
      </c>
      <c r="AF15">
        <v>315624</v>
      </c>
      <c r="AG15">
        <v>2929.10009765625</v>
      </c>
      <c r="AH15">
        <v>77.300003051757798</v>
      </c>
      <c r="AI15">
        <v>2851.80004882813</v>
      </c>
      <c r="AJ15">
        <v>8587.7001953125</v>
      </c>
      <c r="AK15">
        <v>457994</v>
      </c>
      <c r="AL15" s="37">
        <v>2.6390360000000002E-2</v>
      </c>
    </row>
    <row r="16" spans="1:38">
      <c r="A16" s="11">
        <v>34880</v>
      </c>
      <c r="B16">
        <v>1995</v>
      </c>
      <c r="C16" t="s">
        <v>98</v>
      </c>
      <c r="D16">
        <v>55450</v>
      </c>
      <c r="E16">
        <v>20450</v>
      </c>
      <c r="F16">
        <v>12725</v>
      </c>
      <c r="G16">
        <v>88625</v>
      </c>
      <c r="H16">
        <v>3994950</v>
      </c>
      <c r="I16">
        <v>1731350</v>
      </c>
      <c r="J16">
        <v>1298600</v>
      </c>
      <c r="K16">
        <v>7024900</v>
      </c>
      <c r="L16">
        <v>362000</v>
      </c>
      <c r="M16" s="21">
        <v>7.9000003635883304E-2</v>
      </c>
      <c r="N16">
        <v>185650</v>
      </c>
      <c r="O16">
        <v>0.11200000345706899</v>
      </c>
      <c r="P16">
        <v>127400</v>
      </c>
      <c r="Q16">
        <v>0.11599999666214</v>
      </c>
      <c r="R16">
        <v>675050</v>
      </c>
      <c r="S16" s="21">
        <v>9.3999996781349196E-2</v>
      </c>
      <c r="T16">
        <v>72850</v>
      </c>
      <c r="U16">
        <v>13825</v>
      </c>
      <c r="V16">
        <v>-2075</v>
      </c>
      <c r="W16">
        <v>84600</v>
      </c>
      <c r="X16">
        <v>184.19999694824199</v>
      </c>
      <c r="Y16">
        <v>185.5</v>
      </c>
      <c r="Z16">
        <v>172.69999694824199</v>
      </c>
      <c r="AA16">
        <v>182</v>
      </c>
      <c r="AB16">
        <v>202.60000610351599</v>
      </c>
      <c r="AC16">
        <v>225.69999694824199</v>
      </c>
      <c r="AD16">
        <v>186.10000610351599</v>
      </c>
      <c r="AE16">
        <v>202.19999694824199</v>
      </c>
      <c r="AF16">
        <v>323350</v>
      </c>
      <c r="AG16">
        <v>3009.10009765625</v>
      </c>
      <c r="AH16">
        <v>88.599998474121094</v>
      </c>
      <c r="AI16">
        <v>2920.5</v>
      </c>
      <c r="AJ16">
        <v>9206.5</v>
      </c>
      <c r="AK16">
        <v>462108.25</v>
      </c>
      <c r="AL16" s="37">
        <v>2.9444020000000001E-2</v>
      </c>
    </row>
    <row r="17" spans="1:38">
      <c r="A17" s="11">
        <v>34972</v>
      </c>
      <c r="B17">
        <v>1995</v>
      </c>
      <c r="C17" t="s">
        <v>99</v>
      </c>
      <c r="D17">
        <v>55450</v>
      </c>
      <c r="E17">
        <v>20450</v>
      </c>
      <c r="F17">
        <v>12725</v>
      </c>
      <c r="G17">
        <v>88625</v>
      </c>
      <c r="H17">
        <v>4056625</v>
      </c>
      <c r="I17">
        <v>1744475</v>
      </c>
      <c r="J17">
        <v>1305650</v>
      </c>
      <c r="K17">
        <v>7106750</v>
      </c>
      <c r="L17">
        <v>344600</v>
      </c>
      <c r="M17" s="21">
        <v>7.9000003635883304E-2</v>
      </c>
      <c r="N17">
        <v>191375</v>
      </c>
      <c r="O17">
        <v>0.11200000345706899</v>
      </c>
      <c r="P17">
        <v>139950</v>
      </c>
      <c r="Q17">
        <v>0.11599999666214</v>
      </c>
      <c r="R17">
        <v>675925</v>
      </c>
      <c r="S17" s="21">
        <v>9.3999996781349196E-2</v>
      </c>
      <c r="T17">
        <v>72850</v>
      </c>
      <c r="U17">
        <v>13825</v>
      </c>
      <c r="V17">
        <v>-2075</v>
      </c>
      <c r="W17">
        <v>84600</v>
      </c>
      <c r="X17">
        <v>179.69999694824199</v>
      </c>
      <c r="Y17">
        <v>178.69999694824199</v>
      </c>
      <c r="Z17">
        <v>166.80000305175801</v>
      </c>
      <c r="AA17">
        <v>176.60000610351599</v>
      </c>
      <c r="AB17">
        <v>184</v>
      </c>
      <c r="AC17">
        <v>196.39999389648401</v>
      </c>
      <c r="AD17">
        <v>172.89999389648401</v>
      </c>
      <c r="AE17">
        <v>183.60000610351599</v>
      </c>
      <c r="AF17">
        <v>340721</v>
      </c>
      <c r="AG17">
        <v>3018.39990234375</v>
      </c>
      <c r="AH17">
        <v>111</v>
      </c>
      <c r="AI17">
        <v>2907.39990234375</v>
      </c>
      <c r="AJ17">
        <v>9646.2998046875</v>
      </c>
      <c r="AK17">
        <v>466222.5</v>
      </c>
      <c r="AL17" s="37">
        <v>3.677445E-2</v>
      </c>
    </row>
    <row r="18" spans="1:38">
      <c r="A18" s="11">
        <v>35064</v>
      </c>
      <c r="B18">
        <v>1995</v>
      </c>
      <c r="C18" t="s">
        <v>100</v>
      </c>
      <c r="D18">
        <v>55450</v>
      </c>
      <c r="E18">
        <v>20450</v>
      </c>
      <c r="F18">
        <v>12725</v>
      </c>
      <c r="G18">
        <v>88625</v>
      </c>
      <c r="H18">
        <v>4118300</v>
      </c>
      <c r="I18">
        <v>1757600</v>
      </c>
      <c r="J18">
        <v>1312700</v>
      </c>
      <c r="K18">
        <v>7188600</v>
      </c>
      <c r="L18">
        <v>327200</v>
      </c>
      <c r="M18" s="21">
        <v>7.9000003635883304E-2</v>
      </c>
      <c r="N18">
        <v>197100</v>
      </c>
      <c r="O18">
        <v>0.11200000345706899</v>
      </c>
      <c r="P18">
        <v>152500</v>
      </c>
      <c r="Q18">
        <v>0.11599999666214</v>
      </c>
      <c r="R18">
        <v>676800</v>
      </c>
      <c r="S18" s="21">
        <v>9.3999996781349196E-2</v>
      </c>
      <c r="T18">
        <v>72850</v>
      </c>
      <c r="U18">
        <v>13825</v>
      </c>
      <c r="V18">
        <v>-2075</v>
      </c>
      <c r="W18">
        <v>84600</v>
      </c>
      <c r="X18">
        <v>167</v>
      </c>
      <c r="Y18">
        <v>168.30000305175801</v>
      </c>
      <c r="Z18">
        <v>158.5</v>
      </c>
      <c r="AA18">
        <v>165.60000610351599</v>
      </c>
      <c r="AB18">
        <v>180.80000305175801</v>
      </c>
      <c r="AC18">
        <v>190.69999694824199</v>
      </c>
      <c r="AD18">
        <v>170.19999694824199</v>
      </c>
      <c r="AE18">
        <v>179.89999389648401</v>
      </c>
      <c r="AF18">
        <v>345525</v>
      </c>
      <c r="AG18">
        <v>3046.19995117188</v>
      </c>
      <c r="AH18">
        <v>105.59999847412099</v>
      </c>
      <c r="AI18">
        <v>2940.60009765625</v>
      </c>
      <c r="AJ18">
        <v>10073.400390625</v>
      </c>
      <c r="AK18">
        <v>470336.75</v>
      </c>
      <c r="AL18" s="37">
        <v>3.4666139999999998E-2</v>
      </c>
    </row>
    <row r="19" spans="1:38">
      <c r="A19" s="11">
        <v>35155</v>
      </c>
      <c r="B19">
        <v>1996</v>
      </c>
      <c r="C19" t="s">
        <v>97</v>
      </c>
      <c r="D19">
        <v>32625</v>
      </c>
      <c r="E19">
        <v>22450</v>
      </c>
      <c r="F19">
        <v>12100</v>
      </c>
      <c r="G19">
        <v>67175</v>
      </c>
      <c r="H19">
        <v>4157450</v>
      </c>
      <c r="I19">
        <v>1766950</v>
      </c>
      <c r="J19">
        <v>1313950</v>
      </c>
      <c r="K19">
        <v>7238350</v>
      </c>
      <c r="L19">
        <v>333775</v>
      </c>
      <c r="M19" s="21">
        <v>8.2999996840953799E-2</v>
      </c>
      <c r="N19">
        <v>213525</v>
      </c>
      <c r="O19">
        <v>0.14599999785423301</v>
      </c>
      <c r="P19">
        <v>166300</v>
      </c>
      <c r="Q19">
        <v>0.158000007271767</v>
      </c>
      <c r="R19">
        <v>713600</v>
      </c>
      <c r="S19">
        <v>0.11200000345706899</v>
      </c>
      <c r="T19">
        <v>31100</v>
      </c>
      <c r="U19">
        <v>8700</v>
      </c>
      <c r="V19">
        <v>-700</v>
      </c>
      <c r="W19">
        <v>39100</v>
      </c>
      <c r="X19">
        <v>155.10000610351599</v>
      </c>
      <c r="Y19">
        <v>160.60000610351599</v>
      </c>
      <c r="Z19">
        <v>152.5</v>
      </c>
      <c r="AA19">
        <v>156.30000305175801</v>
      </c>
      <c r="AB19">
        <v>192.60000610351599</v>
      </c>
      <c r="AC19">
        <v>198.10000610351599</v>
      </c>
      <c r="AD19">
        <v>170.19999694824199</v>
      </c>
      <c r="AE19">
        <v>188.19999694824199</v>
      </c>
      <c r="AF19">
        <v>323436</v>
      </c>
      <c r="AG19">
        <v>3065.30004882813</v>
      </c>
      <c r="AH19">
        <v>91.800003051757798</v>
      </c>
      <c r="AI19">
        <v>2973.5</v>
      </c>
      <c r="AJ19">
        <v>10957.2001953125</v>
      </c>
      <c r="AK19">
        <v>474451</v>
      </c>
      <c r="AL19" s="37">
        <v>2.994813E-2</v>
      </c>
    </row>
    <row r="20" spans="1:38">
      <c r="A20" s="11">
        <v>35246</v>
      </c>
      <c r="B20">
        <v>1996</v>
      </c>
      <c r="C20" t="s">
        <v>98</v>
      </c>
      <c r="D20">
        <v>32625</v>
      </c>
      <c r="E20">
        <v>22450</v>
      </c>
      <c r="F20">
        <v>12100</v>
      </c>
      <c r="G20">
        <v>67175</v>
      </c>
      <c r="H20">
        <v>4196600</v>
      </c>
      <c r="I20">
        <v>1776300</v>
      </c>
      <c r="J20">
        <v>1315200</v>
      </c>
      <c r="K20">
        <v>7288100</v>
      </c>
      <c r="L20">
        <v>340350</v>
      </c>
      <c r="M20" s="21">
        <v>8.2999996840953799E-2</v>
      </c>
      <c r="N20">
        <v>229950</v>
      </c>
      <c r="O20">
        <v>0.14599999785423301</v>
      </c>
      <c r="P20">
        <v>180100</v>
      </c>
      <c r="Q20">
        <v>0.158000007271767</v>
      </c>
      <c r="R20">
        <v>750400</v>
      </c>
      <c r="S20">
        <v>0.11200000345706899</v>
      </c>
      <c r="T20">
        <v>31100</v>
      </c>
      <c r="U20">
        <v>8700</v>
      </c>
      <c r="V20">
        <v>-700</v>
      </c>
      <c r="W20">
        <v>39100</v>
      </c>
      <c r="X20">
        <v>151</v>
      </c>
      <c r="Y20">
        <v>152.80000305175801</v>
      </c>
      <c r="Z20">
        <v>147.10000610351599</v>
      </c>
      <c r="AA20">
        <v>150.80000305175801</v>
      </c>
      <c r="AB20">
        <v>189.60000610351599</v>
      </c>
      <c r="AC20">
        <v>201</v>
      </c>
      <c r="AD20">
        <v>176.5</v>
      </c>
      <c r="AE20">
        <v>188.69999694824199</v>
      </c>
      <c r="AF20">
        <v>335139</v>
      </c>
      <c r="AG20">
        <v>3191.80004882813</v>
      </c>
      <c r="AH20">
        <v>92.800003051757798</v>
      </c>
      <c r="AI20">
        <v>3099</v>
      </c>
      <c r="AJ20">
        <v>11020.900390625</v>
      </c>
      <c r="AK20">
        <v>477587.5</v>
      </c>
      <c r="AL20" s="37">
        <v>2.90745E-2</v>
      </c>
    </row>
    <row r="21" spans="1:38">
      <c r="A21" s="11">
        <v>35338</v>
      </c>
      <c r="B21">
        <v>1996</v>
      </c>
      <c r="C21" t="s">
        <v>99</v>
      </c>
      <c r="D21">
        <v>32625</v>
      </c>
      <c r="E21">
        <v>22450</v>
      </c>
      <c r="F21">
        <v>12100</v>
      </c>
      <c r="G21">
        <v>67175</v>
      </c>
      <c r="H21">
        <v>4235750</v>
      </c>
      <c r="I21">
        <v>1785650</v>
      </c>
      <c r="J21">
        <v>1316450</v>
      </c>
      <c r="K21">
        <v>7337850</v>
      </c>
      <c r="L21">
        <v>346925</v>
      </c>
      <c r="M21" s="21">
        <v>8.2999996840953799E-2</v>
      </c>
      <c r="N21">
        <v>246375</v>
      </c>
      <c r="O21">
        <v>0.14599999785423301</v>
      </c>
      <c r="P21">
        <v>193900</v>
      </c>
      <c r="Q21">
        <v>0.158000007271767</v>
      </c>
      <c r="R21">
        <v>787200</v>
      </c>
      <c r="S21">
        <v>0.11200000345706899</v>
      </c>
      <c r="T21">
        <v>31100</v>
      </c>
      <c r="U21">
        <v>8700</v>
      </c>
      <c r="V21">
        <v>-700</v>
      </c>
      <c r="W21">
        <v>39100</v>
      </c>
      <c r="X21">
        <v>150.39999389648401</v>
      </c>
      <c r="Y21">
        <v>152.30000305175801</v>
      </c>
      <c r="Z21">
        <v>147.30000305175801</v>
      </c>
      <c r="AA21">
        <v>150.39999389648401</v>
      </c>
      <c r="AB21">
        <v>182.69999694824199</v>
      </c>
      <c r="AC21">
        <v>186.60000610351599</v>
      </c>
      <c r="AD21">
        <v>166.80000305175801</v>
      </c>
      <c r="AE21">
        <v>179.89999389648401</v>
      </c>
      <c r="AF21">
        <v>356968</v>
      </c>
      <c r="AG21">
        <v>3179.39990234375</v>
      </c>
      <c r="AH21">
        <v>82.900001525878906</v>
      </c>
      <c r="AI21">
        <v>3096.5</v>
      </c>
      <c r="AJ21">
        <v>11902.400390625</v>
      </c>
      <c r="AK21">
        <v>480724</v>
      </c>
      <c r="AL21" s="37">
        <v>2.6074099999999999E-2</v>
      </c>
    </row>
    <row r="22" spans="1:38">
      <c r="A22" s="11">
        <v>35430</v>
      </c>
      <c r="B22">
        <v>1996</v>
      </c>
      <c r="C22" t="s">
        <v>100</v>
      </c>
      <c r="D22">
        <v>32625</v>
      </c>
      <c r="E22">
        <v>22450</v>
      </c>
      <c r="F22">
        <v>12100</v>
      </c>
      <c r="G22">
        <v>67175</v>
      </c>
      <c r="H22">
        <v>4274900</v>
      </c>
      <c r="I22">
        <v>1795000</v>
      </c>
      <c r="J22">
        <v>1317700</v>
      </c>
      <c r="K22">
        <v>7387600</v>
      </c>
      <c r="L22">
        <v>353500</v>
      </c>
      <c r="M22" s="21">
        <v>8.2999996840953799E-2</v>
      </c>
      <c r="N22">
        <v>262800</v>
      </c>
      <c r="O22">
        <v>0.14599999785423301</v>
      </c>
      <c r="P22">
        <v>207700</v>
      </c>
      <c r="Q22">
        <v>0.158000007271767</v>
      </c>
      <c r="R22">
        <v>824000</v>
      </c>
      <c r="S22">
        <v>0.11200000345706899</v>
      </c>
      <c r="T22">
        <v>31100</v>
      </c>
      <c r="U22">
        <v>8700</v>
      </c>
      <c r="V22">
        <v>-700</v>
      </c>
      <c r="W22">
        <v>39100</v>
      </c>
      <c r="X22">
        <v>150.69999694824199</v>
      </c>
      <c r="Y22">
        <v>155.10000610351599</v>
      </c>
      <c r="Z22">
        <v>148.30000305175801</v>
      </c>
      <c r="AA22">
        <v>151.5</v>
      </c>
      <c r="AB22">
        <v>202.5</v>
      </c>
      <c r="AC22">
        <v>194.10000610351599</v>
      </c>
      <c r="AD22">
        <v>173.19999694824199</v>
      </c>
      <c r="AE22">
        <v>196.69999694824199</v>
      </c>
      <c r="AF22">
        <v>366112</v>
      </c>
      <c r="AG22">
        <v>3206.5</v>
      </c>
      <c r="AH22">
        <v>82.300003051757798</v>
      </c>
      <c r="AI22">
        <v>3124.19995117188</v>
      </c>
      <c r="AJ22">
        <v>13451.5</v>
      </c>
      <c r="AK22">
        <v>483860.5</v>
      </c>
      <c r="AL22" s="37">
        <v>2.5666609999999999E-2</v>
      </c>
    </row>
    <row r="23" spans="1:38">
      <c r="A23" s="11">
        <v>35520</v>
      </c>
      <c r="B23">
        <v>1997</v>
      </c>
      <c r="C23" t="s">
        <v>97</v>
      </c>
      <c r="D23">
        <v>84450</v>
      </c>
      <c r="E23">
        <v>12100</v>
      </c>
      <c r="F23">
        <v>17475</v>
      </c>
      <c r="G23">
        <v>114025</v>
      </c>
      <c r="H23">
        <v>4361575</v>
      </c>
      <c r="I23">
        <v>1812200</v>
      </c>
      <c r="J23">
        <v>1337450</v>
      </c>
      <c r="K23">
        <v>7511225</v>
      </c>
      <c r="L23">
        <v>367175</v>
      </c>
      <c r="M23" s="21">
        <v>8.79999995231628E-2</v>
      </c>
      <c r="N23">
        <v>258350</v>
      </c>
      <c r="O23">
        <v>0.13099999725818601</v>
      </c>
      <c r="P23">
        <v>218750</v>
      </c>
      <c r="Q23">
        <v>0.18000000715255701</v>
      </c>
      <c r="R23">
        <v>844275</v>
      </c>
      <c r="S23">
        <v>0.115000002086163</v>
      </c>
      <c r="T23">
        <v>65725</v>
      </c>
      <c r="U23">
        <v>10750</v>
      </c>
      <c r="V23">
        <v>1975</v>
      </c>
      <c r="W23">
        <v>78450</v>
      </c>
      <c r="X23">
        <v>153.10000610351599</v>
      </c>
      <c r="Y23">
        <v>157.30000305175801</v>
      </c>
      <c r="Z23">
        <v>148.19999694824199</v>
      </c>
      <c r="AA23">
        <v>153.39999389648401</v>
      </c>
      <c r="AB23">
        <v>229</v>
      </c>
      <c r="AC23">
        <v>219.10000610351599</v>
      </c>
      <c r="AD23">
        <v>185.5</v>
      </c>
      <c r="AE23">
        <v>221.69999694824199</v>
      </c>
      <c r="AF23">
        <v>342372</v>
      </c>
      <c r="AG23">
        <v>3216.10009765625</v>
      </c>
      <c r="AH23">
        <v>71.5</v>
      </c>
      <c r="AI23">
        <v>3144.60009765625</v>
      </c>
      <c r="AJ23">
        <v>12534.2998046875</v>
      </c>
      <c r="AK23">
        <v>486997</v>
      </c>
      <c r="AL23" s="37">
        <v>2.2231899999999999E-2</v>
      </c>
    </row>
    <row r="24" spans="1:38">
      <c r="A24" s="11">
        <v>35611</v>
      </c>
      <c r="B24">
        <v>1997</v>
      </c>
      <c r="C24" t="s">
        <v>98</v>
      </c>
      <c r="D24">
        <v>84450</v>
      </c>
      <c r="E24">
        <v>12100</v>
      </c>
      <c r="F24">
        <v>17475</v>
      </c>
      <c r="G24">
        <v>114025</v>
      </c>
      <c r="H24">
        <v>4448250</v>
      </c>
      <c r="I24">
        <v>1829400</v>
      </c>
      <c r="J24">
        <v>1357200</v>
      </c>
      <c r="K24">
        <v>7634850</v>
      </c>
      <c r="L24">
        <v>380850</v>
      </c>
      <c r="M24" s="21">
        <v>8.79999995231628E-2</v>
      </c>
      <c r="N24">
        <v>253900</v>
      </c>
      <c r="O24">
        <v>0.13099999725818601</v>
      </c>
      <c r="P24">
        <v>229800</v>
      </c>
      <c r="Q24">
        <v>0.18000000715255701</v>
      </c>
      <c r="R24">
        <v>864550</v>
      </c>
      <c r="S24">
        <v>0.115000002086163</v>
      </c>
      <c r="T24">
        <v>65725</v>
      </c>
      <c r="U24">
        <v>10750</v>
      </c>
      <c r="V24">
        <v>1975</v>
      </c>
      <c r="W24">
        <v>78450</v>
      </c>
      <c r="X24">
        <v>156.30000305175801</v>
      </c>
      <c r="Y24">
        <v>161.39999389648401</v>
      </c>
      <c r="Z24">
        <v>152.39999389648401</v>
      </c>
      <c r="AA24">
        <v>157</v>
      </c>
      <c r="AB24">
        <v>231.89999389648401</v>
      </c>
      <c r="AC24">
        <v>223.80000305175801</v>
      </c>
      <c r="AD24">
        <v>193.19999694824199</v>
      </c>
      <c r="AE24">
        <v>225</v>
      </c>
      <c r="AF24">
        <v>360198</v>
      </c>
      <c r="AG24">
        <v>3213.10009765625</v>
      </c>
      <c r="AH24">
        <v>68.199996948242202</v>
      </c>
      <c r="AI24">
        <v>3144.89990234375</v>
      </c>
      <c r="AJ24">
        <v>15196.7998046875</v>
      </c>
      <c r="AK24">
        <v>482541.75</v>
      </c>
      <c r="AL24" s="37">
        <v>2.1225609999999999E-2</v>
      </c>
    </row>
    <row r="25" spans="1:38">
      <c r="A25" s="11">
        <v>35703</v>
      </c>
      <c r="B25">
        <v>1997</v>
      </c>
      <c r="C25" t="s">
        <v>99</v>
      </c>
      <c r="D25">
        <v>84450</v>
      </c>
      <c r="E25">
        <v>12100</v>
      </c>
      <c r="F25">
        <v>17475</v>
      </c>
      <c r="G25">
        <v>114025</v>
      </c>
      <c r="H25">
        <v>4534925</v>
      </c>
      <c r="I25">
        <v>1846600</v>
      </c>
      <c r="J25">
        <v>1376950</v>
      </c>
      <c r="K25">
        <v>7758475</v>
      </c>
      <c r="L25">
        <v>394525</v>
      </c>
      <c r="M25" s="21">
        <v>8.79999995231628E-2</v>
      </c>
      <c r="N25">
        <v>249450</v>
      </c>
      <c r="O25">
        <v>0.13099999725818601</v>
      </c>
      <c r="P25">
        <v>240850</v>
      </c>
      <c r="Q25">
        <v>0.18000000715255701</v>
      </c>
      <c r="R25">
        <v>884825</v>
      </c>
      <c r="S25">
        <v>0.115000002086163</v>
      </c>
      <c r="T25">
        <v>65725</v>
      </c>
      <c r="U25">
        <v>10750</v>
      </c>
      <c r="V25">
        <v>1975</v>
      </c>
      <c r="W25">
        <v>78450</v>
      </c>
      <c r="X25">
        <v>158.80000305175801</v>
      </c>
      <c r="Y25">
        <v>160.10000610351599</v>
      </c>
      <c r="Z25">
        <v>151.39999389648401</v>
      </c>
      <c r="AA25">
        <v>158</v>
      </c>
      <c r="AB25">
        <v>213.69999694824199</v>
      </c>
      <c r="AC25">
        <v>209.80000305175801</v>
      </c>
      <c r="AD25">
        <v>191</v>
      </c>
      <c r="AE25">
        <v>209.5</v>
      </c>
      <c r="AF25">
        <v>379362</v>
      </c>
      <c r="AG25">
        <v>3213.30004882813</v>
      </c>
      <c r="AH25">
        <v>69.599998474121094</v>
      </c>
      <c r="AI25">
        <v>3143.69995117188</v>
      </c>
      <c r="AJ25">
        <v>15049.2998046875</v>
      </c>
      <c r="AK25">
        <v>478086.5</v>
      </c>
      <c r="AL25" s="37">
        <v>2.1659970000000001E-2</v>
      </c>
    </row>
    <row r="26" spans="1:38">
      <c r="A26" s="11">
        <v>35795</v>
      </c>
      <c r="B26">
        <v>1997</v>
      </c>
      <c r="C26" t="s">
        <v>100</v>
      </c>
      <c r="D26">
        <v>84450</v>
      </c>
      <c r="E26">
        <v>12100</v>
      </c>
      <c r="F26">
        <v>17475</v>
      </c>
      <c r="G26">
        <v>114025</v>
      </c>
      <c r="H26">
        <v>4621600</v>
      </c>
      <c r="I26">
        <v>1863800</v>
      </c>
      <c r="J26">
        <v>1396700</v>
      </c>
      <c r="K26">
        <v>7882100</v>
      </c>
      <c r="L26">
        <v>408200</v>
      </c>
      <c r="M26" s="21">
        <v>8.79999995231628E-2</v>
      </c>
      <c r="N26">
        <v>245000</v>
      </c>
      <c r="O26">
        <v>0.13099999725818601</v>
      </c>
      <c r="P26">
        <v>251900</v>
      </c>
      <c r="Q26">
        <v>0.18000000715255701</v>
      </c>
      <c r="R26">
        <v>905100</v>
      </c>
      <c r="S26">
        <v>0.115000002086163</v>
      </c>
      <c r="T26">
        <v>65725</v>
      </c>
      <c r="U26">
        <v>10750</v>
      </c>
      <c r="V26">
        <v>1975</v>
      </c>
      <c r="W26">
        <v>78450</v>
      </c>
      <c r="X26">
        <v>160.39999389648401</v>
      </c>
      <c r="Y26">
        <v>160.39999389648401</v>
      </c>
      <c r="Z26">
        <v>150.5</v>
      </c>
      <c r="AA26">
        <v>159</v>
      </c>
      <c r="AB26">
        <v>197</v>
      </c>
      <c r="AC26">
        <v>199.19999694824199</v>
      </c>
      <c r="AD26">
        <v>187.80000305175801</v>
      </c>
      <c r="AE26">
        <v>196</v>
      </c>
      <c r="AF26">
        <v>370184</v>
      </c>
      <c r="AG26">
        <v>3296.89990234375</v>
      </c>
      <c r="AH26">
        <v>75.599998474121094</v>
      </c>
      <c r="AI26">
        <v>3221.30004882813</v>
      </c>
      <c r="AJ26">
        <v>10722.7998046875</v>
      </c>
      <c r="AK26">
        <v>473631.25</v>
      </c>
      <c r="AL26" s="37">
        <v>2.293063E-2</v>
      </c>
    </row>
    <row r="27" spans="1:38">
      <c r="A27" s="11">
        <v>35885</v>
      </c>
      <c r="B27">
        <v>1998</v>
      </c>
      <c r="C27" t="s">
        <v>97</v>
      </c>
      <c r="D27">
        <v>158775</v>
      </c>
      <c r="E27">
        <v>15675</v>
      </c>
      <c r="F27">
        <v>9725</v>
      </c>
      <c r="G27">
        <v>184175</v>
      </c>
      <c r="H27">
        <v>4786450</v>
      </c>
      <c r="I27">
        <v>1879525</v>
      </c>
      <c r="J27">
        <v>1404125</v>
      </c>
      <c r="K27">
        <v>8070100</v>
      </c>
      <c r="L27">
        <v>508100</v>
      </c>
      <c r="M27">
        <v>0.152999997138977</v>
      </c>
      <c r="N27">
        <v>258325</v>
      </c>
      <c r="O27">
        <v>0.15500000119209301</v>
      </c>
      <c r="P27">
        <v>255700</v>
      </c>
      <c r="Q27">
        <v>0.187000006437302</v>
      </c>
      <c r="R27">
        <v>1022125</v>
      </c>
      <c r="S27">
        <v>0.158999994397163</v>
      </c>
      <c r="T27">
        <v>58025</v>
      </c>
      <c r="U27">
        <v>1850</v>
      </c>
      <c r="V27">
        <v>3650</v>
      </c>
      <c r="W27">
        <v>63525</v>
      </c>
      <c r="X27">
        <v>156.39999389648401</v>
      </c>
      <c r="Y27">
        <v>155.89999389648401</v>
      </c>
      <c r="Z27">
        <v>142</v>
      </c>
      <c r="AA27">
        <v>154</v>
      </c>
      <c r="AB27">
        <v>169.19999694824199</v>
      </c>
      <c r="AC27">
        <v>160.69999694824199</v>
      </c>
      <c r="AD27">
        <v>157.89999389648401</v>
      </c>
      <c r="AE27">
        <v>164.89999389648401</v>
      </c>
      <c r="AF27">
        <v>333226</v>
      </c>
      <c r="AG27">
        <v>3246.80004882813</v>
      </c>
      <c r="AH27">
        <v>105.59999847412099</v>
      </c>
      <c r="AI27">
        <v>3141.19995117188</v>
      </c>
      <c r="AJ27">
        <v>11518.7001953125</v>
      </c>
      <c r="AK27">
        <v>469176</v>
      </c>
      <c r="AL27" s="37">
        <v>3.2524329999999997E-2</v>
      </c>
    </row>
    <row r="28" spans="1:38">
      <c r="A28" s="11">
        <v>35976</v>
      </c>
      <c r="B28">
        <v>1998</v>
      </c>
      <c r="C28" t="s">
        <v>98</v>
      </c>
      <c r="D28">
        <v>158775</v>
      </c>
      <c r="E28">
        <v>15675</v>
      </c>
      <c r="F28">
        <v>9725</v>
      </c>
      <c r="G28">
        <v>184175</v>
      </c>
      <c r="H28">
        <v>4951300</v>
      </c>
      <c r="I28">
        <v>1895250</v>
      </c>
      <c r="J28">
        <v>1411550</v>
      </c>
      <c r="K28">
        <v>8258100</v>
      </c>
      <c r="L28">
        <v>608000</v>
      </c>
      <c r="M28">
        <v>0.152999997138977</v>
      </c>
      <c r="N28">
        <v>271650</v>
      </c>
      <c r="O28">
        <v>0.15500000119209301</v>
      </c>
      <c r="P28">
        <v>259500</v>
      </c>
      <c r="Q28">
        <v>0.187000006437302</v>
      </c>
      <c r="R28">
        <v>1139150</v>
      </c>
      <c r="S28">
        <v>0.158999994397163</v>
      </c>
      <c r="T28">
        <v>58025</v>
      </c>
      <c r="U28">
        <v>1850</v>
      </c>
      <c r="V28">
        <v>3650</v>
      </c>
      <c r="W28">
        <v>63525</v>
      </c>
      <c r="X28">
        <v>146.5</v>
      </c>
      <c r="Y28">
        <v>144.10000610351599</v>
      </c>
      <c r="Z28">
        <v>132.89999389648401</v>
      </c>
      <c r="AA28">
        <v>143.80000305175801</v>
      </c>
      <c r="AB28">
        <v>153.5</v>
      </c>
      <c r="AC28">
        <v>144.5</v>
      </c>
      <c r="AD28">
        <v>149.69999694824199</v>
      </c>
      <c r="AE28">
        <v>150.80000305175801</v>
      </c>
      <c r="AF28">
        <v>338647</v>
      </c>
      <c r="AG28">
        <v>3257.69995117188</v>
      </c>
      <c r="AH28">
        <v>140.30000305175801</v>
      </c>
      <c r="AI28">
        <v>3117.39990234375</v>
      </c>
      <c r="AJ28">
        <v>8543.099609375</v>
      </c>
      <c r="AK28">
        <v>470572.25</v>
      </c>
      <c r="AL28" s="37">
        <v>4.3067189999999998E-2</v>
      </c>
    </row>
    <row r="29" spans="1:38">
      <c r="A29" s="11">
        <v>36068</v>
      </c>
      <c r="B29">
        <v>1998</v>
      </c>
      <c r="C29" t="s">
        <v>99</v>
      </c>
      <c r="D29">
        <v>158775</v>
      </c>
      <c r="E29">
        <v>15675</v>
      </c>
      <c r="F29">
        <v>9725</v>
      </c>
      <c r="G29">
        <v>184175</v>
      </c>
      <c r="H29">
        <v>5116150</v>
      </c>
      <c r="I29">
        <v>1910975</v>
      </c>
      <c r="J29">
        <v>1418975</v>
      </c>
      <c r="K29">
        <v>8446100</v>
      </c>
      <c r="L29">
        <v>707900</v>
      </c>
      <c r="M29">
        <v>0.152999997138977</v>
      </c>
      <c r="N29">
        <v>284975</v>
      </c>
      <c r="O29">
        <v>0.15500000119209301</v>
      </c>
      <c r="P29">
        <v>263300</v>
      </c>
      <c r="Q29">
        <v>0.187000006437302</v>
      </c>
      <c r="R29">
        <v>1256175</v>
      </c>
      <c r="S29">
        <v>0.158999994397163</v>
      </c>
      <c r="T29">
        <v>58025</v>
      </c>
      <c r="U29">
        <v>1850</v>
      </c>
      <c r="V29">
        <v>3650</v>
      </c>
      <c r="W29">
        <v>63525</v>
      </c>
      <c r="X29">
        <v>131.39999389648401</v>
      </c>
      <c r="Y29">
        <v>128.5</v>
      </c>
      <c r="Z29">
        <v>121.09999847412099</v>
      </c>
      <c r="AA29">
        <v>129</v>
      </c>
      <c r="AB29">
        <v>108.59999847412099</v>
      </c>
      <c r="AC29">
        <v>121.90000152587901</v>
      </c>
      <c r="AD29">
        <v>119.09999847412099</v>
      </c>
      <c r="AE29">
        <v>113.90000152587901</v>
      </c>
      <c r="AF29">
        <v>347992</v>
      </c>
      <c r="AG29">
        <v>3290.19995117188</v>
      </c>
      <c r="AH29">
        <v>175.69999694824199</v>
      </c>
      <c r="AI29">
        <v>3114.5</v>
      </c>
      <c r="AJ29">
        <v>7883.4599609375</v>
      </c>
      <c r="AK29">
        <v>471968.5</v>
      </c>
      <c r="AL29" s="37">
        <v>5.3401009999999999E-2</v>
      </c>
    </row>
    <row r="30" spans="1:38">
      <c r="A30" s="11">
        <v>36160</v>
      </c>
      <c r="B30">
        <v>1998</v>
      </c>
      <c r="C30" t="s">
        <v>100</v>
      </c>
      <c r="D30">
        <v>158775</v>
      </c>
      <c r="E30">
        <v>15675</v>
      </c>
      <c r="F30">
        <v>9725</v>
      </c>
      <c r="G30">
        <v>184175</v>
      </c>
      <c r="H30">
        <v>5281000</v>
      </c>
      <c r="I30">
        <v>1926700</v>
      </c>
      <c r="J30">
        <v>1426400</v>
      </c>
      <c r="K30">
        <v>8634100</v>
      </c>
      <c r="L30">
        <v>807800</v>
      </c>
      <c r="M30">
        <v>0.152999997138977</v>
      </c>
      <c r="N30">
        <v>298300</v>
      </c>
      <c r="O30">
        <v>0.15500000119209301</v>
      </c>
      <c r="P30">
        <v>267100</v>
      </c>
      <c r="Q30">
        <v>0.187000006437302</v>
      </c>
      <c r="R30">
        <v>1373200</v>
      </c>
      <c r="S30">
        <v>0.158999994397163</v>
      </c>
      <c r="T30">
        <v>58025</v>
      </c>
      <c r="U30">
        <v>1850</v>
      </c>
      <c r="V30">
        <v>3650</v>
      </c>
      <c r="W30">
        <v>63525</v>
      </c>
      <c r="X30">
        <v>118.90000152587901</v>
      </c>
      <c r="Y30">
        <v>115</v>
      </c>
      <c r="Z30">
        <v>113</v>
      </c>
      <c r="AA30">
        <v>116.90000152587901</v>
      </c>
      <c r="AB30">
        <v>103.800003051758</v>
      </c>
      <c r="AC30">
        <v>114.90000152587901</v>
      </c>
      <c r="AD30">
        <v>113.300003051758</v>
      </c>
      <c r="AE30">
        <v>108.300003051758</v>
      </c>
      <c r="AF30">
        <v>346828</v>
      </c>
      <c r="AG30">
        <v>3309.60009765625</v>
      </c>
      <c r="AH30">
        <v>194.60000610351599</v>
      </c>
      <c r="AI30">
        <v>3115</v>
      </c>
      <c r="AJ30">
        <v>10048.580078125</v>
      </c>
      <c r="AK30">
        <v>473364.75</v>
      </c>
      <c r="AL30" s="37">
        <v>5.8798639999999999E-2</v>
      </c>
    </row>
    <row r="31" spans="1:38">
      <c r="A31" s="11">
        <v>36250</v>
      </c>
      <c r="B31">
        <v>1999</v>
      </c>
      <c r="C31" t="s">
        <v>97</v>
      </c>
      <c r="D31">
        <v>85825</v>
      </c>
      <c r="E31">
        <v>10700</v>
      </c>
      <c r="F31">
        <v>10225</v>
      </c>
      <c r="G31">
        <v>106750</v>
      </c>
      <c r="H31">
        <v>5259250</v>
      </c>
      <c r="I31">
        <v>1994900</v>
      </c>
      <c r="J31">
        <v>1468475</v>
      </c>
      <c r="K31">
        <v>8722625</v>
      </c>
      <c r="L31">
        <v>773050</v>
      </c>
      <c r="M31">
        <v>0.12899999320507</v>
      </c>
      <c r="N31">
        <v>306000</v>
      </c>
      <c r="O31">
        <v>0.15000000596046401</v>
      </c>
      <c r="P31">
        <v>265150</v>
      </c>
      <c r="Q31">
        <v>0.163000002503395</v>
      </c>
      <c r="R31">
        <v>1344200</v>
      </c>
      <c r="S31">
        <v>0.140000000596046</v>
      </c>
      <c r="T31">
        <v>108575</v>
      </c>
      <c r="U31">
        <v>-500</v>
      </c>
      <c r="V31">
        <v>17225</v>
      </c>
      <c r="W31">
        <v>125300</v>
      </c>
      <c r="X31">
        <v>108.199996948242</v>
      </c>
      <c r="Y31">
        <v>105.09999847412099</v>
      </c>
      <c r="Z31">
        <v>105.800003051758</v>
      </c>
      <c r="AA31">
        <v>107</v>
      </c>
      <c r="AB31">
        <v>98.400001525878906</v>
      </c>
      <c r="AC31">
        <v>103</v>
      </c>
      <c r="AD31">
        <v>108.59999847412099</v>
      </c>
      <c r="AE31">
        <v>101.5</v>
      </c>
      <c r="AF31">
        <v>323079</v>
      </c>
      <c r="AG31">
        <v>3296.89990234375</v>
      </c>
      <c r="AH31">
        <v>204.19999694824199</v>
      </c>
      <c r="AI31">
        <v>3092.69995117188</v>
      </c>
      <c r="AJ31">
        <v>10942.2001953125</v>
      </c>
      <c r="AK31">
        <v>474761</v>
      </c>
      <c r="AL31" s="37">
        <v>6.1936970000000001E-2</v>
      </c>
    </row>
    <row r="32" spans="1:38">
      <c r="A32" s="11">
        <v>36341</v>
      </c>
      <c r="B32">
        <v>1999</v>
      </c>
      <c r="C32" t="s">
        <v>98</v>
      </c>
      <c r="D32">
        <v>85825</v>
      </c>
      <c r="E32">
        <v>10700</v>
      </c>
      <c r="F32">
        <v>10225</v>
      </c>
      <c r="G32">
        <v>106750</v>
      </c>
      <c r="H32">
        <v>5237500</v>
      </c>
      <c r="I32">
        <v>2063100</v>
      </c>
      <c r="J32">
        <v>1510550</v>
      </c>
      <c r="K32">
        <v>8811150</v>
      </c>
      <c r="L32">
        <v>738300</v>
      </c>
      <c r="M32">
        <v>0.12899999320507</v>
      </c>
      <c r="N32">
        <v>313700</v>
      </c>
      <c r="O32">
        <v>0.15000000596046401</v>
      </c>
      <c r="P32">
        <v>263200</v>
      </c>
      <c r="Q32">
        <v>0.163000002503395</v>
      </c>
      <c r="R32">
        <v>1315200</v>
      </c>
      <c r="S32">
        <v>0.140000000596046</v>
      </c>
      <c r="T32">
        <v>108575</v>
      </c>
      <c r="U32">
        <v>-500</v>
      </c>
      <c r="V32">
        <v>17225</v>
      </c>
      <c r="W32">
        <v>125300</v>
      </c>
      <c r="X32">
        <v>99.099998474121094</v>
      </c>
      <c r="Y32">
        <v>99.699996948242202</v>
      </c>
      <c r="Z32">
        <v>100.199996948242</v>
      </c>
      <c r="AA32">
        <v>99.400001525878906</v>
      </c>
      <c r="AB32">
        <v>100.199996948242</v>
      </c>
      <c r="AC32">
        <v>98.699996948242202</v>
      </c>
      <c r="AD32">
        <v>107.59999847412099</v>
      </c>
      <c r="AE32">
        <v>101.59999847412099</v>
      </c>
      <c r="AF32">
        <v>340160</v>
      </c>
      <c r="AG32">
        <v>3325.80004882813</v>
      </c>
      <c r="AH32">
        <v>202.5</v>
      </c>
      <c r="AI32">
        <v>3123.30004882813</v>
      </c>
      <c r="AJ32">
        <v>13532.1396484375</v>
      </c>
      <c r="AK32">
        <v>480828.5</v>
      </c>
      <c r="AL32" s="37">
        <v>6.08876E-2</v>
      </c>
    </row>
    <row r="33" spans="1:38">
      <c r="A33" s="11">
        <v>36433</v>
      </c>
      <c r="B33">
        <v>1999</v>
      </c>
      <c r="C33" t="s">
        <v>99</v>
      </c>
      <c r="D33">
        <v>85825</v>
      </c>
      <c r="E33">
        <v>10700</v>
      </c>
      <c r="F33">
        <v>10225</v>
      </c>
      <c r="G33">
        <v>106750</v>
      </c>
      <c r="H33">
        <v>5215750</v>
      </c>
      <c r="I33">
        <v>2131300</v>
      </c>
      <c r="J33">
        <v>1552625</v>
      </c>
      <c r="K33">
        <v>8899675</v>
      </c>
      <c r="L33">
        <v>703550</v>
      </c>
      <c r="M33">
        <v>0.12899999320507</v>
      </c>
      <c r="N33">
        <v>321400</v>
      </c>
      <c r="O33">
        <v>0.15000000596046401</v>
      </c>
      <c r="P33">
        <v>261250</v>
      </c>
      <c r="Q33">
        <v>0.163000002503395</v>
      </c>
      <c r="R33">
        <v>1286200</v>
      </c>
      <c r="S33">
        <v>0.140000000596046</v>
      </c>
      <c r="T33">
        <v>108575</v>
      </c>
      <c r="U33">
        <v>-500</v>
      </c>
      <c r="V33">
        <v>17225</v>
      </c>
      <c r="W33">
        <v>125300</v>
      </c>
      <c r="X33">
        <v>96.400001525878906</v>
      </c>
      <c r="Y33">
        <v>97.300003051757798</v>
      </c>
      <c r="Z33">
        <v>96.800003051757798</v>
      </c>
      <c r="AA33">
        <v>96.699996948242202</v>
      </c>
      <c r="AB33">
        <v>102</v>
      </c>
      <c r="AC33">
        <v>99.099998474121094</v>
      </c>
      <c r="AD33">
        <v>94.099998474121094</v>
      </c>
      <c r="AE33">
        <v>99.800003051757798</v>
      </c>
      <c r="AF33">
        <v>361917</v>
      </c>
      <c r="AG33">
        <v>3315.80004882813</v>
      </c>
      <c r="AH33">
        <v>214.39999389648401</v>
      </c>
      <c r="AI33">
        <v>3101.39990234375</v>
      </c>
      <c r="AJ33">
        <v>12733.240234375</v>
      </c>
      <c r="AK33">
        <v>486896</v>
      </c>
      <c r="AL33" s="37">
        <v>6.4660110000000007E-2</v>
      </c>
    </row>
    <row r="34" spans="1:38">
      <c r="A34" s="11">
        <v>36525</v>
      </c>
      <c r="B34">
        <v>1999</v>
      </c>
      <c r="C34" t="s">
        <v>100</v>
      </c>
      <c r="D34">
        <v>85825</v>
      </c>
      <c r="E34">
        <v>10700</v>
      </c>
      <c r="F34">
        <v>10225</v>
      </c>
      <c r="G34">
        <v>106750</v>
      </c>
      <c r="H34">
        <v>5194000</v>
      </c>
      <c r="I34">
        <v>2199500</v>
      </c>
      <c r="J34">
        <v>1594700</v>
      </c>
      <c r="K34">
        <v>8988200</v>
      </c>
      <c r="L34">
        <v>668800</v>
      </c>
      <c r="M34">
        <v>0.12899999320507</v>
      </c>
      <c r="N34">
        <v>329100</v>
      </c>
      <c r="O34">
        <v>0.15000000596046401</v>
      </c>
      <c r="P34">
        <v>259300</v>
      </c>
      <c r="Q34">
        <v>0.163000002503395</v>
      </c>
      <c r="R34">
        <v>1257200</v>
      </c>
      <c r="S34">
        <v>0.140000000596046</v>
      </c>
      <c r="T34">
        <v>108575</v>
      </c>
      <c r="U34">
        <v>-500</v>
      </c>
      <c r="V34">
        <v>17225</v>
      </c>
      <c r="W34">
        <v>125300</v>
      </c>
      <c r="X34">
        <v>96.300003051757798</v>
      </c>
      <c r="Y34">
        <v>97.900001525878906</v>
      </c>
      <c r="Z34">
        <v>97.199996948242202</v>
      </c>
      <c r="AA34">
        <v>96.900001525878906</v>
      </c>
      <c r="AB34">
        <v>99.300003051757798</v>
      </c>
      <c r="AC34">
        <v>99.199996948242202</v>
      </c>
      <c r="AD34">
        <v>89.599998474121094</v>
      </c>
      <c r="AE34">
        <v>97.199996948242202</v>
      </c>
      <c r="AF34">
        <v>375796</v>
      </c>
      <c r="AG34">
        <v>3339.80004882813</v>
      </c>
      <c r="AH34">
        <v>208.69999694824199</v>
      </c>
      <c r="AI34">
        <v>3131.10009765625</v>
      </c>
      <c r="AJ34">
        <v>16962.099609375</v>
      </c>
      <c r="AK34">
        <v>492963.5</v>
      </c>
      <c r="AL34" s="37">
        <v>6.2488769999999999E-2</v>
      </c>
    </row>
    <row r="35" spans="1:38">
      <c r="A35" s="11">
        <v>36616</v>
      </c>
      <c r="B35">
        <v>2000</v>
      </c>
      <c r="C35" t="s">
        <v>97</v>
      </c>
      <c r="D35">
        <v>15850</v>
      </c>
      <c r="E35">
        <v>3700</v>
      </c>
      <c r="F35">
        <v>4350</v>
      </c>
      <c r="G35">
        <v>23900</v>
      </c>
      <c r="H35">
        <v>5180000</v>
      </c>
      <c r="I35">
        <v>2228450</v>
      </c>
      <c r="J35">
        <v>1601550</v>
      </c>
      <c r="K35">
        <v>9010000</v>
      </c>
      <c r="L35">
        <v>613025</v>
      </c>
      <c r="M35" s="21">
        <v>8.6999997496604906E-2</v>
      </c>
      <c r="N35">
        <v>310950</v>
      </c>
      <c r="O35">
        <v>0.111000001430511</v>
      </c>
      <c r="P35">
        <v>251025</v>
      </c>
      <c r="Q35">
        <v>0.138999998569489</v>
      </c>
      <c r="R35">
        <v>1175000</v>
      </c>
      <c r="S35">
        <v>0.10199999809265101</v>
      </c>
      <c r="T35">
        <v>71625</v>
      </c>
      <c r="U35">
        <v>21850</v>
      </c>
      <c r="V35">
        <v>12475</v>
      </c>
      <c r="W35">
        <v>105950</v>
      </c>
      <c r="X35">
        <v>96.900001525878906</v>
      </c>
      <c r="Y35">
        <v>92.300003051757798</v>
      </c>
      <c r="Z35">
        <v>94.099998474121094</v>
      </c>
      <c r="AA35">
        <v>95.300003051757798</v>
      </c>
      <c r="AB35">
        <v>97.800003051757798</v>
      </c>
      <c r="AC35">
        <v>98.900001525878906</v>
      </c>
      <c r="AD35">
        <v>87.900001525878906</v>
      </c>
      <c r="AE35">
        <v>95.900001525878906</v>
      </c>
      <c r="AF35">
        <v>357580</v>
      </c>
      <c r="AG35">
        <v>3337.10009765625</v>
      </c>
      <c r="AH35">
        <v>182.60000610351599</v>
      </c>
      <c r="AI35">
        <v>3154.5</v>
      </c>
      <c r="AJ35">
        <v>17406.5390625</v>
      </c>
      <c r="AK35">
        <v>499031</v>
      </c>
      <c r="AL35" s="37">
        <v>5.4718169999999997E-2</v>
      </c>
    </row>
    <row r="36" spans="1:38">
      <c r="A36" s="11">
        <v>36707</v>
      </c>
      <c r="B36">
        <v>2000</v>
      </c>
      <c r="C36" t="s">
        <v>98</v>
      </c>
      <c r="D36">
        <v>15850</v>
      </c>
      <c r="E36">
        <v>3700</v>
      </c>
      <c r="F36">
        <v>4350</v>
      </c>
      <c r="G36">
        <v>23900</v>
      </c>
      <c r="H36">
        <v>5166000</v>
      </c>
      <c r="I36">
        <v>2257400</v>
      </c>
      <c r="J36">
        <v>1608400</v>
      </c>
      <c r="K36">
        <v>9031800</v>
      </c>
      <c r="L36">
        <v>557250</v>
      </c>
      <c r="M36" s="21">
        <v>8.6999997496604906E-2</v>
      </c>
      <c r="N36">
        <v>292800</v>
      </c>
      <c r="O36">
        <v>0.111000001430511</v>
      </c>
      <c r="P36">
        <v>242750</v>
      </c>
      <c r="Q36">
        <v>0.138999998569489</v>
      </c>
      <c r="R36">
        <v>1092800</v>
      </c>
      <c r="S36">
        <v>0.10199999809265101</v>
      </c>
      <c r="T36">
        <v>71625</v>
      </c>
      <c r="U36">
        <v>21850</v>
      </c>
      <c r="V36">
        <v>12475</v>
      </c>
      <c r="W36">
        <v>105950</v>
      </c>
      <c r="X36">
        <v>100.5</v>
      </c>
      <c r="Y36">
        <v>93.800003051757798</v>
      </c>
      <c r="Z36">
        <v>95.800003051757798</v>
      </c>
      <c r="AA36">
        <v>98.099998474121094</v>
      </c>
      <c r="AB36">
        <v>94.5</v>
      </c>
      <c r="AC36">
        <v>91.599998474121094</v>
      </c>
      <c r="AD36">
        <v>85.199996948242202</v>
      </c>
      <c r="AE36">
        <v>91.900001525878906</v>
      </c>
      <c r="AF36">
        <v>365382</v>
      </c>
      <c r="AG36">
        <v>3365.89990234375</v>
      </c>
      <c r="AH36">
        <v>168.10000610351599</v>
      </c>
      <c r="AI36">
        <v>3197.80004882813</v>
      </c>
      <c r="AJ36">
        <v>16155.7802734375</v>
      </c>
      <c r="AK36">
        <v>502362.5</v>
      </c>
      <c r="AL36" s="37">
        <v>4.9942069999999998E-2</v>
      </c>
    </row>
    <row r="37" spans="1:38">
      <c r="A37" s="11">
        <v>36799</v>
      </c>
      <c r="B37">
        <v>2000</v>
      </c>
      <c r="C37" t="s">
        <v>99</v>
      </c>
      <c r="D37">
        <v>15850</v>
      </c>
      <c r="E37">
        <v>3700</v>
      </c>
      <c r="F37">
        <v>4350</v>
      </c>
      <c r="G37">
        <v>23900</v>
      </c>
      <c r="H37">
        <v>5152000</v>
      </c>
      <c r="I37">
        <v>2286350</v>
      </c>
      <c r="J37">
        <v>1615250</v>
      </c>
      <c r="K37">
        <v>9053600</v>
      </c>
      <c r="L37">
        <v>501475</v>
      </c>
      <c r="M37" s="21">
        <v>8.6999997496604906E-2</v>
      </c>
      <c r="N37">
        <v>274650</v>
      </c>
      <c r="O37">
        <v>0.111000001430511</v>
      </c>
      <c r="P37">
        <v>234475</v>
      </c>
      <c r="Q37">
        <v>0.138999998569489</v>
      </c>
      <c r="R37">
        <v>1010600</v>
      </c>
      <c r="S37">
        <v>0.10199999809265101</v>
      </c>
      <c r="T37">
        <v>71625</v>
      </c>
      <c r="U37">
        <v>21850</v>
      </c>
      <c r="V37">
        <v>12475</v>
      </c>
      <c r="W37">
        <v>105950</v>
      </c>
      <c r="X37">
        <v>101.59999847412099</v>
      </c>
      <c r="Y37">
        <v>94.900001525878906</v>
      </c>
      <c r="Z37">
        <v>94.599998474121094</v>
      </c>
      <c r="AA37">
        <v>98.800003051757798</v>
      </c>
      <c r="AB37">
        <v>88</v>
      </c>
      <c r="AC37">
        <v>86.099998474121094</v>
      </c>
      <c r="AD37">
        <v>79.400001525878906</v>
      </c>
      <c r="AE37">
        <v>85.800003051757798</v>
      </c>
      <c r="AF37">
        <v>388058</v>
      </c>
      <c r="AG37">
        <v>3391.60009765625</v>
      </c>
      <c r="AH37">
        <v>167.19999694824199</v>
      </c>
      <c r="AI37">
        <v>3224.39990234375</v>
      </c>
      <c r="AJ37">
        <v>15648.98046875</v>
      </c>
      <c r="AK37">
        <v>505694</v>
      </c>
      <c r="AL37" s="37">
        <v>4.9298260000000003E-2</v>
      </c>
    </row>
    <row r="38" spans="1:38">
      <c r="A38" s="11">
        <v>36891</v>
      </c>
      <c r="B38">
        <v>2000</v>
      </c>
      <c r="C38" t="s">
        <v>100</v>
      </c>
      <c r="D38">
        <v>15850</v>
      </c>
      <c r="E38">
        <v>3700</v>
      </c>
      <c r="F38">
        <v>4350</v>
      </c>
      <c r="G38">
        <v>23900</v>
      </c>
      <c r="H38">
        <v>5138000</v>
      </c>
      <c r="I38">
        <v>2315300</v>
      </c>
      <c r="J38">
        <v>1622100</v>
      </c>
      <c r="K38">
        <v>9075400</v>
      </c>
      <c r="L38">
        <v>445700</v>
      </c>
      <c r="M38" s="21">
        <v>8.6999997496604906E-2</v>
      </c>
      <c r="N38">
        <v>256500</v>
      </c>
      <c r="O38">
        <v>0.111000001430511</v>
      </c>
      <c r="P38">
        <v>226200</v>
      </c>
      <c r="Q38">
        <v>0.138999998569489</v>
      </c>
      <c r="R38">
        <v>928400</v>
      </c>
      <c r="S38">
        <v>0.10199999809265101</v>
      </c>
      <c r="T38">
        <v>71625</v>
      </c>
      <c r="U38">
        <v>21850</v>
      </c>
      <c r="V38">
        <v>12475</v>
      </c>
      <c r="W38">
        <v>105950</v>
      </c>
      <c r="X38">
        <v>104</v>
      </c>
      <c r="Y38">
        <v>99.5</v>
      </c>
      <c r="Z38">
        <v>96.300003051757798</v>
      </c>
      <c r="AA38">
        <v>101.59999847412099</v>
      </c>
      <c r="AB38">
        <v>88.400001525878906</v>
      </c>
      <c r="AC38">
        <v>87.5</v>
      </c>
      <c r="AD38">
        <v>78.5</v>
      </c>
      <c r="AE38">
        <v>86</v>
      </c>
      <c r="AF38">
        <v>397295</v>
      </c>
      <c r="AG38">
        <v>3402.19995117188</v>
      </c>
      <c r="AH38">
        <v>149.60000610351599</v>
      </c>
      <c r="AI38">
        <v>3252.60009765625</v>
      </c>
      <c r="AJ38">
        <v>15095.5302734375</v>
      </c>
      <c r="AK38">
        <v>509025.5</v>
      </c>
      <c r="AL38" s="37">
        <v>4.3971549999999998E-2</v>
      </c>
    </row>
    <row r="39" spans="1:38">
      <c r="A39" s="11">
        <v>36981</v>
      </c>
      <c r="B39">
        <v>2001</v>
      </c>
      <c r="C39" t="s">
        <v>97</v>
      </c>
      <c r="D39">
        <v>15275</v>
      </c>
      <c r="E39">
        <v>3075</v>
      </c>
      <c r="F39">
        <v>700</v>
      </c>
      <c r="G39">
        <v>19050</v>
      </c>
      <c r="H39">
        <v>5153550</v>
      </c>
      <c r="I39">
        <v>2324400</v>
      </c>
      <c r="J39">
        <v>1619025</v>
      </c>
      <c r="K39">
        <v>9096975</v>
      </c>
      <c r="L39">
        <v>446975</v>
      </c>
      <c r="M39" s="21">
        <v>8.6999997496604906E-2</v>
      </c>
      <c r="N39">
        <v>269225</v>
      </c>
      <c r="O39">
        <v>0.13099999725818601</v>
      </c>
      <c r="P39">
        <v>233225</v>
      </c>
      <c r="Q39">
        <v>0.158000007271767</v>
      </c>
      <c r="R39">
        <v>949425</v>
      </c>
      <c r="S39">
        <v>0.111000001430511</v>
      </c>
      <c r="T39">
        <v>13200</v>
      </c>
      <c r="U39">
        <v>-6100</v>
      </c>
      <c r="V39">
        <v>-6400</v>
      </c>
      <c r="W39">
        <v>700</v>
      </c>
      <c r="X39">
        <v>109.09999847412099</v>
      </c>
      <c r="Y39">
        <v>100.300003051758</v>
      </c>
      <c r="Z39">
        <v>95.199996948242202</v>
      </c>
      <c r="AA39">
        <v>104.59999847412099</v>
      </c>
      <c r="AB39">
        <v>88</v>
      </c>
      <c r="AC39">
        <v>89.400001525878906</v>
      </c>
      <c r="AD39">
        <v>74.900001525878906</v>
      </c>
      <c r="AE39">
        <v>85.5</v>
      </c>
      <c r="AF39">
        <v>364910</v>
      </c>
      <c r="AG39">
        <v>3406.5</v>
      </c>
      <c r="AH39">
        <v>150.10000610351599</v>
      </c>
      <c r="AI39">
        <v>3256.39990234375</v>
      </c>
      <c r="AJ39">
        <v>12760.6396484375</v>
      </c>
      <c r="AK39">
        <v>512357</v>
      </c>
      <c r="AL39" s="37">
        <v>4.4062820000000003E-2</v>
      </c>
    </row>
    <row r="40" spans="1:38">
      <c r="A40" s="11">
        <v>37072</v>
      </c>
      <c r="B40">
        <v>2001</v>
      </c>
      <c r="C40" t="s">
        <v>98</v>
      </c>
      <c r="D40">
        <v>15275</v>
      </c>
      <c r="E40">
        <v>3075</v>
      </c>
      <c r="F40">
        <v>700</v>
      </c>
      <c r="G40">
        <v>19050</v>
      </c>
      <c r="H40">
        <v>5169100</v>
      </c>
      <c r="I40">
        <v>2333500</v>
      </c>
      <c r="J40">
        <v>1615950</v>
      </c>
      <c r="K40">
        <v>9118550</v>
      </c>
      <c r="L40">
        <v>448250</v>
      </c>
      <c r="M40" s="21">
        <v>8.6999997496604906E-2</v>
      </c>
      <c r="N40">
        <v>281950</v>
      </c>
      <c r="O40">
        <v>0.13099999725818601</v>
      </c>
      <c r="P40">
        <v>240250</v>
      </c>
      <c r="Q40">
        <v>0.158000007271767</v>
      </c>
      <c r="R40">
        <v>970450</v>
      </c>
      <c r="S40">
        <v>0.111000001430511</v>
      </c>
      <c r="T40">
        <v>13200</v>
      </c>
      <c r="U40">
        <v>-6100</v>
      </c>
      <c r="V40">
        <v>-6400</v>
      </c>
      <c r="W40">
        <v>700</v>
      </c>
      <c r="X40">
        <v>107.90000152587901</v>
      </c>
      <c r="Y40">
        <v>98.800003051757798</v>
      </c>
      <c r="Z40">
        <v>94.400001525878906</v>
      </c>
      <c r="AA40">
        <v>103.199996948242</v>
      </c>
      <c r="AB40">
        <v>85.5</v>
      </c>
      <c r="AC40">
        <v>84</v>
      </c>
      <c r="AD40">
        <v>72.900001525878906</v>
      </c>
      <c r="AE40">
        <v>82.099998474121094</v>
      </c>
      <c r="AF40">
        <v>369404</v>
      </c>
      <c r="AG40">
        <v>3412.69995117188</v>
      </c>
      <c r="AH40">
        <v>153.10000610351599</v>
      </c>
      <c r="AI40">
        <v>3259.60009765625</v>
      </c>
      <c r="AJ40">
        <v>13042.5302734375</v>
      </c>
      <c r="AK40">
        <v>511280.75</v>
      </c>
      <c r="AL40" s="37">
        <v>4.486184E-2</v>
      </c>
    </row>
    <row r="41" spans="1:38">
      <c r="A41" s="11">
        <v>37164</v>
      </c>
      <c r="B41">
        <v>2001</v>
      </c>
      <c r="C41" t="s">
        <v>99</v>
      </c>
      <c r="D41">
        <v>15275</v>
      </c>
      <c r="E41">
        <v>3075</v>
      </c>
      <c r="F41">
        <v>700</v>
      </c>
      <c r="G41">
        <v>19050</v>
      </c>
      <c r="H41">
        <v>5184650</v>
      </c>
      <c r="I41">
        <v>2342600</v>
      </c>
      <c r="J41">
        <v>1612875</v>
      </c>
      <c r="K41">
        <v>9140125</v>
      </c>
      <c r="L41">
        <v>449525</v>
      </c>
      <c r="M41" s="21">
        <v>8.6999997496604906E-2</v>
      </c>
      <c r="N41">
        <v>294675</v>
      </c>
      <c r="O41">
        <v>0.13099999725818601</v>
      </c>
      <c r="P41">
        <v>247275</v>
      </c>
      <c r="Q41">
        <v>0.158000007271767</v>
      </c>
      <c r="R41">
        <v>991475</v>
      </c>
      <c r="S41">
        <v>0.111000001430511</v>
      </c>
      <c r="T41">
        <v>13200</v>
      </c>
      <c r="U41">
        <v>-6100</v>
      </c>
      <c r="V41">
        <v>-6400</v>
      </c>
      <c r="W41">
        <v>700</v>
      </c>
      <c r="X41">
        <v>104.59999847412099</v>
      </c>
      <c r="Y41">
        <v>98</v>
      </c>
      <c r="Z41">
        <v>92.699996948242202</v>
      </c>
      <c r="AA41">
        <v>100.59999847412099</v>
      </c>
      <c r="AB41">
        <v>80.300003051757798</v>
      </c>
      <c r="AC41">
        <v>76.599998474121094</v>
      </c>
      <c r="AD41">
        <v>67.699996948242202</v>
      </c>
      <c r="AE41">
        <v>76.099998474121094</v>
      </c>
      <c r="AF41">
        <v>388518</v>
      </c>
      <c r="AG41">
        <v>3438.10009765625</v>
      </c>
      <c r="AH41">
        <v>185.60000610351599</v>
      </c>
      <c r="AI41">
        <v>3252.5</v>
      </c>
      <c r="AJ41">
        <v>9950.7001953125</v>
      </c>
      <c r="AK41">
        <v>510204.5</v>
      </c>
      <c r="AL41" s="37">
        <v>5.3983299999999998E-2</v>
      </c>
    </row>
    <row r="42" spans="1:38">
      <c r="A42" s="11">
        <v>37256</v>
      </c>
      <c r="B42">
        <v>2001</v>
      </c>
      <c r="C42" t="s">
        <v>100</v>
      </c>
      <c r="D42">
        <v>15275</v>
      </c>
      <c r="E42">
        <v>3075</v>
      </c>
      <c r="F42">
        <v>700</v>
      </c>
      <c r="G42">
        <v>19050</v>
      </c>
      <c r="H42">
        <v>5200200</v>
      </c>
      <c r="I42">
        <v>2351700</v>
      </c>
      <c r="J42">
        <v>1609800</v>
      </c>
      <c r="K42">
        <v>9161700</v>
      </c>
      <c r="L42">
        <v>450800</v>
      </c>
      <c r="M42" s="21">
        <v>8.6999997496604906E-2</v>
      </c>
      <c r="N42">
        <v>307400</v>
      </c>
      <c r="O42">
        <v>0.13099999725818601</v>
      </c>
      <c r="P42">
        <v>254300</v>
      </c>
      <c r="Q42">
        <v>0.158000007271767</v>
      </c>
      <c r="R42">
        <v>1012500</v>
      </c>
      <c r="S42">
        <v>0.111000001430511</v>
      </c>
      <c r="T42">
        <v>13200</v>
      </c>
      <c r="U42">
        <v>-6100</v>
      </c>
      <c r="V42">
        <v>-6400</v>
      </c>
      <c r="W42">
        <v>700</v>
      </c>
      <c r="X42">
        <v>98.400001525878906</v>
      </c>
      <c r="Y42">
        <v>93.800003051757798</v>
      </c>
      <c r="Z42">
        <v>90.400001525878906</v>
      </c>
      <c r="AA42">
        <v>95.599998474121094</v>
      </c>
      <c r="AB42">
        <v>73.300003051757798</v>
      </c>
      <c r="AC42">
        <v>70.800003051757798</v>
      </c>
      <c r="AD42">
        <v>68</v>
      </c>
      <c r="AE42">
        <v>71.199996948242202</v>
      </c>
      <c r="AF42">
        <v>393942</v>
      </c>
      <c r="AG42">
        <v>3446.10009765625</v>
      </c>
      <c r="AH42">
        <v>209.60000610351599</v>
      </c>
      <c r="AI42">
        <v>3236.5</v>
      </c>
      <c r="AJ42">
        <v>11397.2099609375</v>
      </c>
      <c r="AK42">
        <v>509128.25</v>
      </c>
      <c r="AL42" s="37">
        <v>6.0822380000000002E-2</v>
      </c>
    </row>
    <row r="43" spans="1:38">
      <c r="A43" s="11">
        <v>37346</v>
      </c>
      <c r="B43">
        <v>2002</v>
      </c>
      <c r="C43" t="s">
        <v>97</v>
      </c>
      <c r="D43">
        <v>29175</v>
      </c>
      <c r="E43">
        <v>9150</v>
      </c>
      <c r="F43">
        <v>3075</v>
      </c>
      <c r="G43">
        <v>41400</v>
      </c>
      <c r="H43">
        <v>5214475</v>
      </c>
      <c r="I43">
        <v>2369250</v>
      </c>
      <c r="J43">
        <v>1609175</v>
      </c>
      <c r="K43">
        <v>9192900</v>
      </c>
      <c r="L43">
        <v>479500</v>
      </c>
      <c r="M43">
        <v>0.108000002801418</v>
      </c>
      <c r="N43">
        <v>319225</v>
      </c>
      <c r="O43">
        <v>0.14599999785423301</v>
      </c>
      <c r="P43">
        <v>254275</v>
      </c>
      <c r="Q43">
        <v>0.158000007271767</v>
      </c>
      <c r="R43">
        <v>1053000</v>
      </c>
      <c r="S43">
        <v>0.12600000202655801</v>
      </c>
      <c r="T43">
        <v>475</v>
      </c>
      <c r="U43">
        <v>-3525</v>
      </c>
      <c r="V43">
        <v>3100</v>
      </c>
      <c r="W43">
        <v>50</v>
      </c>
      <c r="X43">
        <v>91.300003051757798</v>
      </c>
      <c r="Y43">
        <v>88.599998474121094</v>
      </c>
      <c r="Z43">
        <v>86.800003051757798</v>
      </c>
      <c r="AA43">
        <v>89.599998474121094</v>
      </c>
      <c r="AB43">
        <v>74.300003051757798</v>
      </c>
      <c r="AC43">
        <v>69.099998474121094</v>
      </c>
      <c r="AD43">
        <v>68.699996948242202</v>
      </c>
      <c r="AE43">
        <v>71.199996948242202</v>
      </c>
      <c r="AF43">
        <v>362789</v>
      </c>
      <c r="AG43">
        <v>3450.39990234375</v>
      </c>
      <c r="AH43">
        <v>236.5</v>
      </c>
      <c r="AI43">
        <v>3213.89990234375</v>
      </c>
      <c r="AJ43">
        <v>11032.919921875</v>
      </c>
      <c r="AK43">
        <v>508052</v>
      </c>
      <c r="AL43" s="37">
        <v>6.8542779999999998E-2</v>
      </c>
    </row>
    <row r="44" spans="1:38">
      <c r="A44" s="11">
        <v>37437</v>
      </c>
      <c r="B44">
        <v>2002</v>
      </c>
      <c r="C44" t="s">
        <v>98</v>
      </c>
      <c r="D44">
        <v>29175</v>
      </c>
      <c r="E44">
        <v>9150</v>
      </c>
      <c r="F44">
        <v>3075</v>
      </c>
      <c r="G44">
        <v>41400</v>
      </c>
      <c r="H44">
        <v>5228750</v>
      </c>
      <c r="I44">
        <v>2386800</v>
      </c>
      <c r="J44">
        <v>1608550</v>
      </c>
      <c r="K44">
        <v>9224100</v>
      </c>
      <c r="L44">
        <v>508200</v>
      </c>
      <c r="M44">
        <v>0.108000002801418</v>
      </c>
      <c r="N44">
        <v>331050</v>
      </c>
      <c r="O44">
        <v>0.14599999785423301</v>
      </c>
      <c r="P44">
        <v>254250</v>
      </c>
      <c r="Q44">
        <v>0.158000007271767</v>
      </c>
      <c r="R44">
        <v>1093500</v>
      </c>
      <c r="S44">
        <v>0.12600000202655801</v>
      </c>
      <c r="T44">
        <v>475</v>
      </c>
      <c r="U44">
        <v>-3525</v>
      </c>
      <c r="V44">
        <v>3100</v>
      </c>
      <c r="W44">
        <v>50</v>
      </c>
      <c r="X44">
        <v>86.5</v>
      </c>
      <c r="Y44">
        <v>84.5</v>
      </c>
      <c r="Z44">
        <v>84.199996948242202</v>
      </c>
      <c r="AA44">
        <v>85.400001525878906</v>
      </c>
      <c r="AB44">
        <v>70.5</v>
      </c>
      <c r="AC44">
        <v>66.900001525878906</v>
      </c>
      <c r="AD44">
        <v>68.099998474121094</v>
      </c>
      <c r="AE44">
        <v>68.800003051757798</v>
      </c>
      <c r="AF44">
        <v>371237</v>
      </c>
      <c r="AG44">
        <v>3452.10009765625</v>
      </c>
      <c r="AH44">
        <v>261.5</v>
      </c>
      <c r="AI44">
        <v>3190.60009765625</v>
      </c>
      <c r="AJ44">
        <v>10598.5498046875</v>
      </c>
      <c r="AK44">
        <v>507100.5</v>
      </c>
      <c r="AL44" s="37">
        <v>7.5750990000000004E-2</v>
      </c>
    </row>
    <row r="45" spans="1:38">
      <c r="A45" s="11">
        <v>37529</v>
      </c>
      <c r="B45">
        <v>2002</v>
      </c>
      <c r="C45" t="s">
        <v>99</v>
      </c>
      <c r="D45">
        <v>29175</v>
      </c>
      <c r="E45">
        <v>9150</v>
      </c>
      <c r="F45">
        <v>3075</v>
      </c>
      <c r="G45">
        <v>41400</v>
      </c>
      <c r="H45">
        <v>5243025</v>
      </c>
      <c r="I45">
        <v>2404350</v>
      </c>
      <c r="J45">
        <v>1607925</v>
      </c>
      <c r="K45">
        <v>9255300</v>
      </c>
      <c r="L45">
        <v>536900</v>
      </c>
      <c r="M45">
        <v>0.108000002801418</v>
      </c>
      <c r="N45">
        <v>342875</v>
      </c>
      <c r="O45">
        <v>0.14599999785423301</v>
      </c>
      <c r="P45">
        <v>254225</v>
      </c>
      <c r="Q45">
        <v>0.158000007271767</v>
      </c>
      <c r="R45">
        <v>1134000</v>
      </c>
      <c r="S45">
        <v>0.12600000202655801</v>
      </c>
      <c r="T45">
        <v>475</v>
      </c>
      <c r="U45">
        <v>-3525</v>
      </c>
      <c r="V45">
        <v>3100</v>
      </c>
      <c r="W45">
        <v>50</v>
      </c>
      <c r="X45">
        <v>84.599998474121094</v>
      </c>
      <c r="Y45">
        <v>83.599998474121094</v>
      </c>
      <c r="Z45">
        <v>82.800003051757798</v>
      </c>
      <c r="AA45">
        <v>84</v>
      </c>
      <c r="AB45">
        <v>70.199996948242202</v>
      </c>
      <c r="AC45">
        <v>68.099998474121094</v>
      </c>
      <c r="AD45">
        <v>66.400001525878906</v>
      </c>
      <c r="AE45">
        <v>68.599998474121094</v>
      </c>
      <c r="AF45">
        <v>397661</v>
      </c>
      <c r="AG45">
        <v>3501.60009765625</v>
      </c>
      <c r="AH45">
        <v>266.5</v>
      </c>
      <c r="AI45">
        <v>3235.10009765625</v>
      </c>
      <c r="AJ45">
        <v>9072.2099609375</v>
      </c>
      <c r="AK45">
        <v>506149</v>
      </c>
      <c r="AL45" s="37">
        <v>7.6108060000000005E-2</v>
      </c>
    </row>
    <row r="46" spans="1:38">
      <c r="A46" s="11">
        <v>37621</v>
      </c>
      <c r="B46">
        <v>2002</v>
      </c>
      <c r="C46" t="s">
        <v>100</v>
      </c>
      <c r="D46">
        <v>29175</v>
      </c>
      <c r="E46">
        <v>9150</v>
      </c>
      <c r="F46">
        <v>3075</v>
      </c>
      <c r="G46">
        <v>41400</v>
      </c>
      <c r="H46">
        <v>5257300</v>
      </c>
      <c r="I46">
        <v>2421900</v>
      </c>
      <c r="J46">
        <v>1607300</v>
      </c>
      <c r="K46">
        <v>9286500</v>
      </c>
      <c r="L46">
        <v>565600</v>
      </c>
      <c r="M46">
        <v>0.108000002801418</v>
      </c>
      <c r="N46">
        <v>354700</v>
      </c>
      <c r="O46">
        <v>0.14599999785423301</v>
      </c>
      <c r="P46">
        <v>254200</v>
      </c>
      <c r="Q46">
        <v>0.158000007271767</v>
      </c>
      <c r="R46">
        <v>1174500</v>
      </c>
      <c r="S46">
        <v>0.12600000202655801</v>
      </c>
      <c r="T46">
        <v>475</v>
      </c>
      <c r="U46">
        <v>-3525</v>
      </c>
      <c r="V46">
        <v>3100</v>
      </c>
      <c r="W46">
        <v>50</v>
      </c>
      <c r="X46">
        <v>81.699996948242202</v>
      </c>
      <c r="Y46">
        <v>84.699996948242202</v>
      </c>
      <c r="Z46">
        <v>82.599998474121094</v>
      </c>
      <c r="AA46">
        <v>82.699996948242202</v>
      </c>
      <c r="AB46">
        <v>64.900001525878906</v>
      </c>
      <c r="AC46">
        <v>66.699996948242202</v>
      </c>
      <c r="AD46">
        <v>63.099998474121101</v>
      </c>
      <c r="AE46">
        <v>64.900001525878906</v>
      </c>
      <c r="AF46">
        <v>410216</v>
      </c>
      <c r="AG46">
        <v>3492</v>
      </c>
      <c r="AH46">
        <v>250.60000610351599</v>
      </c>
      <c r="AI46">
        <v>3241.39990234375</v>
      </c>
      <c r="AJ46">
        <v>9321.2900390625</v>
      </c>
      <c r="AK46">
        <v>505197.5</v>
      </c>
      <c r="AL46" s="37">
        <v>7.1764040000000001E-2</v>
      </c>
    </row>
    <row r="47" spans="1:38">
      <c r="A47" s="11">
        <v>37711</v>
      </c>
      <c r="B47">
        <v>2003</v>
      </c>
      <c r="C47" t="s">
        <v>97</v>
      </c>
      <c r="D47">
        <v>66175</v>
      </c>
      <c r="E47">
        <v>8450</v>
      </c>
      <c r="F47">
        <v>75</v>
      </c>
      <c r="G47">
        <v>74700</v>
      </c>
      <c r="H47">
        <v>5313600</v>
      </c>
      <c r="I47">
        <v>2429275</v>
      </c>
      <c r="J47">
        <v>1606800</v>
      </c>
      <c r="K47">
        <v>9349675</v>
      </c>
      <c r="L47">
        <v>612225</v>
      </c>
      <c r="M47">
        <v>0.13699999451637301</v>
      </c>
      <c r="N47">
        <v>350500</v>
      </c>
      <c r="O47">
        <v>0.13799999654293099</v>
      </c>
      <c r="P47">
        <v>251600</v>
      </c>
      <c r="Q47">
        <v>0.15199999511241899</v>
      </c>
      <c r="R47">
        <v>1214325</v>
      </c>
      <c r="S47">
        <v>0.140000000596046</v>
      </c>
      <c r="T47">
        <v>15425</v>
      </c>
      <c r="U47">
        <v>11400</v>
      </c>
      <c r="V47">
        <v>2550</v>
      </c>
      <c r="W47">
        <v>29375</v>
      </c>
      <c r="X47">
        <v>78.5</v>
      </c>
      <c r="Y47">
        <v>81</v>
      </c>
      <c r="Z47">
        <v>79.300003051757798</v>
      </c>
      <c r="AA47">
        <v>79.400001525878906</v>
      </c>
      <c r="AB47">
        <v>62.900001525878899</v>
      </c>
      <c r="AC47">
        <v>63.099998474121101</v>
      </c>
      <c r="AD47">
        <v>59.700000762939503</v>
      </c>
      <c r="AE47">
        <v>62.099998474121101</v>
      </c>
      <c r="AF47">
        <v>376841</v>
      </c>
      <c r="AG47">
        <v>3467.19995117188</v>
      </c>
      <c r="AH47">
        <v>256.39999389648398</v>
      </c>
      <c r="AI47">
        <v>3210.80004882813</v>
      </c>
      <c r="AJ47">
        <v>8634.4501953125</v>
      </c>
      <c r="AK47">
        <v>504246</v>
      </c>
      <c r="AL47" s="37">
        <v>7.3950160000000001E-2</v>
      </c>
    </row>
    <row r="48" spans="1:38">
      <c r="A48" s="11">
        <v>37802</v>
      </c>
      <c r="B48">
        <v>2003</v>
      </c>
      <c r="C48" t="s">
        <v>98</v>
      </c>
      <c r="D48">
        <v>66175</v>
      </c>
      <c r="E48">
        <v>8450</v>
      </c>
      <c r="F48">
        <v>75</v>
      </c>
      <c r="G48">
        <v>74700</v>
      </c>
      <c r="H48">
        <v>5369900</v>
      </c>
      <c r="I48">
        <v>2436650</v>
      </c>
      <c r="J48">
        <v>1606300</v>
      </c>
      <c r="K48">
        <v>9412850</v>
      </c>
      <c r="L48">
        <v>658850</v>
      </c>
      <c r="M48">
        <v>0.13699999451637301</v>
      </c>
      <c r="N48">
        <v>346300</v>
      </c>
      <c r="O48">
        <v>0.13799999654293099</v>
      </c>
      <c r="P48">
        <v>249000</v>
      </c>
      <c r="Q48">
        <v>0.15199999511241899</v>
      </c>
      <c r="R48">
        <v>1254150</v>
      </c>
      <c r="S48">
        <v>0.140000000596046</v>
      </c>
      <c r="T48">
        <v>15425</v>
      </c>
      <c r="U48">
        <v>11400</v>
      </c>
      <c r="V48">
        <v>2550</v>
      </c>
      <c r="W48">
        <v>29375</v>
      </c>
      <c r="X48">
        <v>73.300003051757798</v>
      </c>
      <c r="Y48">
        <v>76</v>
      </c>
      <c r="Z48">
        <v>74.800003051757798</v>
      </c>
      <c r="AA48">
        <v>74.300003051757798</v>
      </c>
      <c r="AB48">
        <v>60.900001525878899</v>
      </c>
      <c r="AC48">
        <v>59</v>
      </c>
      <c r="AD48">
        <v>56.5</v>
      </c>
      <c r="AE48">
        <v>59</v>
      </c>
      <c r="AF48">
        <v>369147</v>
      </c>
      <c r="AG48">
        <v>3470.89990234375</v>
      </c>
      <c r="AH48">
        <v>296.5</v>
      </c>
      <c r="AI48">
        <v>3174.39990234375</v>
      </c>
      <c r="AJ48">
        <v>9577.1201171875</v>
      </c>
      <c r="AK48">
        <v>503414.25</v>
      </c>
      <c r="AL48" s="37">
        <v>8.5424529999999999E-2</v>
      </c>
    </row>
    <row r="49" spans="1:38">
      <c r="A49" s="11">
        <v>37894</v>
      </c>
      <c r="B49">
        <v>2003</v>
      </c>
      <c r="C49" t="s">
        <v>99</v>
      </c>
      <c r="D49">
        <v>66175</v>
      </c>
      <c r="E49">
        <v>8450</v>
      </c>
      <c r="F49">
        <v>75</v>
      </c>
      <c r="G49">
        <v>74700</v>
      </c>
      <c r="H49">
        <v>5426200</v>
      </c>
      <c r="I49">
        <v>2444025</v>
      </c>
      <c r="J49">
        <v>1605800</v>
      </c>
      <c r="K49">
        <v>9476025</v>
      </c>
      <c r="L49">
        <v>705475</v>
      </c>
      <c r="M49">
        <v>0.13699999451637301</v>
      </c>
      <c r="N49">
        <v>342100</v>
      </c>
      <c r="O49">
        <v>0.13799999654293099</v>
      </c>
      <c r="P49">
        <v>246400</v>
      </c>
      <c r="Q49">
        <v>0.15199999511241899</v>
      </c>
      <c r="R49">
        <v>1293975</v>
      </c>
      <c r="S49">
        <v>0.140000000596046</v>
      </c>
      <c r="T49">
        <v>15425</v>
      </c>
      <c r="U49">
        <v>11400</v>
      </c>
      <c r="V49">
        <v>2550</v>
      </c>
      <c r="W49">
        <v>29375</v>
      </c>
      <c r="X49">
        <v>69.800003051757798</v>
      </c>
      <c r="Y49">
        <v>73.5</v>
      </c>
      <c r="Z49">
        <v>74.300003051757798</v>
      </c>
      <c r="AA49">
        <v>71.699996948242202</v>
      </c>
      <c r="AB49">
        <v>63.700000762939503</v>
      </c>
      <c r="AC49">
        <v>61.599998474121101</v>
      </c>
      <c r="AD49">
        <v>58.799999237060497</v>
      </c>
      <c r="AE49">
        <v>61.599998474121101</v>
      </c>
      <c r="AF49">
        <v>413527</v>
      </c>
      <c r="AG49">
        <v>3473.60009765625</v>
      </c>
      <c r="AH49">
        <v>296.5</v>
      </c>
      <c r="AI49">
        <v>3177.10009765625</v>
      </c>
      <c r="AJ49">
        <v>11229.8701171875</v>
      </c>
      <c r="AK49">
        <v>502582.5</v>
      </c>
      <c r="AL49" s="37">
        <v>8.5358130000000004E-2</v>
      </c>
    </row>
    <row r="50" spans="1:38">
      <c r="A50" s="11">
        <v>37986</v>
      </c>
      <c r="B50">
        <v>2003</v>
      </c>
      <c r="C50" t="s">
        <v>100</v>
      </c>
      <c r="D50">
        <v>66175</v>
      </c>
      <c r="E50">
        <v>8450</v>
      </c>
      <c r="F50">
        <v>75</v>
      </c>
      <c r="G50">
        <v>74700</v>
      </c>
      <c r="H50">
        <v>5482500</v>
      </c>
      <c r="I50">
        <v>2451400</v>
      </c>
      <c r="J50">
        <v>1605300</v>
      </c>
      <c r="K50">
        <v>9539200</v>
      </c>
      <c r="L50">
        <v>752100</v>
      </c>
      <c r="M50">
        <v>0.13699999451637301</v>
      </c>
      <c r="N50">
        <v>337900</v>
      </c>
      <c r="O50">
        <v>0.13799999654293099</v>
      </c>
      <c r="P50">
        <v>243800</v>
      </c>
      <c r="Q50">
        <v>0.15199999511241899</v>
      </c>
      <c r="R50">
        <v>1333800</v>
      </c>
      <c r="S50">
        <v>0.140000000596046</v>
      </c>
      <c r="T50">
        <v>15425</v>
      </c>
      <c r="U50">
        <v>11400</v>
      </c>
      <c r="V50">
        <v>2550</v>
      </c>
      <c r="W50">
        <v>29375</v>
      </c>
      <c r="X50">
        <v>71.800003051757798</v>
      </c>
      <c r="Y50">
        <v>74.699996948242202</v>
      </c>
      <c r="Z50">
        <v>74.699996948242202</v>
      </c>
      <c r="AA50">
        <v>73.099998474121094</v>
      </c>
      <c r="AB50">
        <v>71.800003051757798</v>
      </c>
      <c r="AC50">
        <v>69.800003051757798</v>
      </c>
      <c r="AD50">
        <v>58.400001525878899</v>
      </c>
      <c r="AE50">
        <v>67.5</v>
      </c>
      <c r="AF50">
        <v>429513</v>
      </c>
      <c r="AG50">
        <v>3478.30004882813</v>
      </c>
      <c r="AH50">
        <v>251.10000610351599</v>
      </c>
      <c r="AI50">
        <v>3227.19995117188</v>
      </c>
      <c r="AJ50">
        <v>12575.9404296875</v>
      </c>
      <c r="AK50">
        <v>501750.75</v>
      </c>
      <c r="AL50" s="37">
        <v>7.2190439999999995E-2</v>
      </c>
    </row>
    <row r="51" spans="1:38">
      <c r="A51" s="11">
        <v>38077</v>
      </c>
      <c r="B51">
        <v>2004</v>
      </c>
      <c r="C51" t="s">
        <v>97</v>
      </c>
      <c r="D51">
        <v>58825</v>
      </c>
      <c r="E51">
        <v>9775</v>
      </c>
      <c r="F51">
        <v>1275</v>
      </c>
      <c r="G51">
        <v>69875</v>
      </c>
      <c r="H51">
        <v>5550175</v>
      </c>
      <c r="I51">
        <v>2448700</v>
      </c>
      <c r="J51">
        <v>1604250</v>
      </c>
      <c r="K51">
        <v>9603125</v>
      </c>
      <c r="L51">
        <v>753150</v>
      </c>
      <c r="M51">
        <v>0.13099999725818601</v>
      </c>
      <c r="N51">
        <v>327550</v>
      </c>
      <c r="O51">
        <v>0.120999999344349</v>
      </c>
      <c r="P51">
        <v>229625</v>
      </c>
      <c r="Q51">
        <v>0.116999998688698</v>
      </c>
      <c r="R51">
        <v>1310325</v>
      </c>
      <c r="S51">
        <v>0.12700000405311601</v>
      </c>
      <c r="T51">
        <v>62475</v>
      </c>
      <c r="U51">
        <v>15425</v>
      </c>
      <c r="V51">
        <v>15450</v>
      </c>
      <c r="W51">
        <v>93350</v>
      </c>
      <c r="X51">
        <v>73.199996948242202</v>
      </c>
      <c r="Y51">
        <v>76</v>
      </c>
      <c r="Z51">
        <v>75.800003051757798</v>
      </c>
      <c r="AA51">
        <v>74.300003051757798</v>
      </c>
      <c r="AB51">
        <v>99</v>
      </c>
      <c r="AC51">
        <v>87.199996948242202</v>
      </c>
      <c r="AD51">
        <v>68.900001525878906</v>
      </c>
      <c r="AE51">
        <v>88.599998474121094</v>
      </c>
      <c r="AF51">
        <v>406642</v>
      </c>
      <c r="AG51">
        <v>3497.30004882813</v>
      </c>
      <c r="AH51">
        <v>247.89999389648401</v>
      </c>
      <c r="AI51">
        <v>3249.39990234375</v>
      </c>
      <c r="AJ51">
        <v>12681.669921875</v>
      </c>
      <c r="AK51">
        <v>500919</v>
      </c>
      <c r="AL51" s="37">
        <v>7.0883249999999995E-2</v>
      </c>
    </row>
    <row r="52" spans="1:38">
      <c r="A52" s="11">
        <v>38168</v>
      </c>
      <c r="B52">
        <v>2004</v>
      </c>
      <c r="C52" t="s">
        <v>98</v>
      </c>
      <c r="D52">
        <v>58825</v>
      </c>
      <c r="E52">
        <v>9775</v>
      </c>
      <c r="F52">
        <v>1275</v>
      </c>
      <c r="G52">
        <v>69875</v>
      </c>
      <c r="H52">
        <v>5617850</v>
      </c>
      <c r="I52">
        <v>2446000</v>
      </c>
      <c r="J52">
        <v>1603200</v>
      </c>
      <c r="K52">
        <v>9667050</v>
      </c>
      <c r="L52">
        <v>754200</v>
      </c>
      <c r="M52">
        <v>0.13099999725818601</v>
      </c>
      <c r="N52">
        <v>317200</v>
      </c>
      <c r="O52">
        <v>0.120999999344349</v>
      </c>
      <c r="P52">
        <v>215450</v>
      </c>
      <c r="Q52">
        <v>0.116999998688698</v>
      </c>
      <c r="R52">
        <v>1286850</v>
      </c>
      <c r="S52">
        <v>0.12700000405311601</v>
      </c>
      <c r="T52">
        <v>62475</v>
      </c>
      <c r="U52">
        <v>15425</v>
      </c>
      <c r="V52">
        <v>15450</v>
      </c>
      <c r="W52">
        <v>93350</v>
      </c>
      <c r="X52">
        <v>75.300003051757798</v>
      </c>
      <c r="Y52">
        <v>78.800003051757798</v>
      </c>
      <c r="Z52">
        <v>78.699996948242202</v>
      </c>
      <c r="AA52">
        <v>76.800003051757798</v>
      </c>
      <c r="AB52">
        <v>111.09999847412099</v>
      </c>
      <c r="AC52">
        <v>92.199996948242202</v>
      </c>
      <c r="AD52">
        <v>75</v>
      </c>
      <c r="AE52">
        <v>97.199996948242202</v>
      </c>
      <c r="AF52">
        <v>413910</v>
      </c>
      <c r="AG52">
        <v>3509.60009765625</v>
      </c>
      <c r="AH52">
        <v>238.89999389648401</v>
      </c>
      <c r="AI52">
        <v>3270.69995117188</v>
      </c>
      <c r="AJ52">
        <v>12285.75</v>
      </c>
      <c r="AK52">
        <v>507051</v>
      </c>
      <c r="AL52" s="37">
        <v>6.8070430000000001E-2</v>
      </c>
    </row>
    <row r="53" spans="1:38">
      <c r="A53" s="11">
        <v>38260</v>
      </c>
      <c r="B53">
        <v>2004</v>
      </c>
      <c r="C53" t="s">
        <v>99</v>
      </c>
      <c r="D53">
        <v>58825</v>
      </c>
      <c r="E53">
        <v>9775</v>
      </c>
      <c r="F53">
        <v>1275</v>
      </c>
      <c r="G53">
        <v>69875</v>
      </c>
      <c r="H53">
        <v>5685525</v>
      </c>
      <c r="I53">
        <v>2443300</v>
      </c>
      <c r="J53">
        <v>1602150</v>
      </c>
      <c r="K53">
        <v>9730975</v>
      </c>
      <c r="L53">
        <v>755250</v>
      </c>
      <c r="M53">
        <v>0.13099999725818601</v>
      </c>
      <c r="N53">
        <v>306850</v>
      </c>
      <c r="O53">
        <v>0.120999999344349</v>
      </c>
      <c r="P53">
        <v>201275</v>
      </c>
      <c r="Q53">
        <v>0.116999998688698</v>
      </c>
      <c r="R53">
        <v>1263375</v>
      </c>
      <c r="S53">
        <v>0.12700000405311601</v>
      </c>
      <c r="T53">
        <v>62475</v>
      </c>
      <c r="U53">
        <v>15425</v>
      </c>
      <c r="V53">
        <v>15450</v>
      </c>
      <c r="W53">
        <v>93350</v>
      </c>
      <c r="X53">
        <v>78.699996948242202</v>
      </c>
      <c r="Y53">
        <v>80.199996948242202</v>
      </c>
      <c r="Z53">
        <v>78.400001525878906</v>
      </c>
      <c r="AA53">
        <v>79</v>
      </c>
      <c r="AB53">
        <v>114.90000152587901</v>
      </c>
      <c r="AC53">
        <v>94.5</v>
      </c>
      <c r="AD53">
        <v>75.800003051757798</v>
      </c>
      <c r="AE53">
        <v>99.400001525878906</v>
      </c>
      <c r="AF53">
        <v>442088</v>
      </c>
      <c r="AG53">
        <v>3519.60009765625</v>
      </c>
      <c r="AH53">
        <v>247.30000305175801</v>
      </c>
      <c r="AI53">
        <v>3272.30004882813</v>
      </c>
      <c r="AJ53">
        <v>13120.0302734375</v>
      </c>
      <c r="AK53">
        <v>513183</v>
      </c>
      <c r="AL53" s="37">
        <v>7.026367E-2</v>
      </c>
    </row>
    <row r="54" spans="1:38">
      <c r="A54" s="11">
        <v>38352</v>
      </c>
      <c r="B54">
        <v>2004</v>
      </c>
      <c r="C54" t="s">
        <v>100</v>
      </c>
      <c r="D54">
        <v>58825</v>
      </c>
      <c r="E54">
        <v>9775</v>
      </c>
      <c r="F54">
        <v>1275</v>
      </c>
      <c r="G54">
        <v>69875</v>
      </c>
      <c r="H54">
        <v>5753200</v>
      </c>
      <c r="I54">
        <v>2440600</v>
      </c>
      <c r="J54">
        <v>1601100</v>
      </c>
      <c r="K54">
        <v>9794900</v>
      </c>
      <c r="L54">
        <v>756300</v>
      </c>
      <c r="M54">
        <v>0.13099999725818601</v>
      </c>
      <c r="N54">
        <v>296500</v>
      </c>
      <c r="O54">
        <v>0.120999999344349</v>
      </c>
      <c r="P54">
        <v>187100</v>
      </c>
      <c r="Q54">
        <v>0.116999998688698</v>
      </c>
      <c r="R54">
        <v>1239900</v>
      </c>
      <c r="S54">
        <v>0.12700000405311601</v>
      </c>
      <c r="T54">
        <v>62475</v>
      </c>
      <c r="U54">
        <v>15425</v>
      </c>
      <c r="V54">
        <v>15450</v>
      </c>
      <c r="W54">
        <v>93350</v>
      </c>
      <c r="X54">
        <v>81.400001525878906</v>
      </c>
      <c r="Y54">
        <v>83.900001525878906</v>
      </c>
      <c r="Z54">
        <v>81.400001525878906</v>
      </c>
      <c r="AA54">
        <v>82.099998474121094</v>
      </c>
      <c r="AB54">
        <v>127.59999847412099</v>
      </c>
      <c r="AC54">
        <v>106.199996948242</v>
      </c>
      <c r="AD54">
        <v>88.099998474121094</v>
      </c>
      <c r="AE54">
        <v>112</v>
      </c>
      <c r="AF54">
        <v>464633</v>
      </c>
      <c r="AG54">
        <v>3537.19995117188</v>
      </c>
      <c r="AH54">
        <v>223.60000610351599</v>
      </c>
      <c r="AI54">
        <v>3313.60009765625</v>
      </c>
      <c r="AJ54">
        <v>14230.1396484375</v>
      </c>
      <c r="AK54">
        <v>519315</v>
      </c>
      <c r="AL54" s="37">
        <v>6.3213850000000002E-2</v>
      </c>
    </row>
    <row r="55" spans="1:38">
      <c r="A55" s="11">
        <v>38442</v>
      </c>
      <c r="B55">
        <v>2005</v>
      </c>
      <c r="C55" t="s">
        <v>97</v>
      </c>
      <c r="D55">
        <v>7550</v>
      </c>
      <c r="E55">
        <v>550</v>
      </c>
      <c r="F55">
        <v>425</v>
      </c>
      <c r="G55">
        <v>8525</v>
      </c>
      <c r="H55">
        <v>5747950</v>
      </c>
      <c r="I55">
        <v>2443475</v>
      </c>
      <c r="J55">
        <v>1597175</v>
      </c>
      <c r="K55">
        <v>9788600</v>
      </c>
      <c r="L55">
        <v>682725</v>
      </c>
      <c r="M55" s="21">
        <v>8.1000000238418607E-2</v>
      </c>
      <c r="N55">
        <v>278775</v>
      </c>
      <c r="O55" s="21">
        <v>9.2000000178813907E-2</v>
      </c>
      <c r="P55">
        <v>181875</v>
      </c>
      <c r="Q55">
        <v>0.104999996721745</v>
      </c>
      <c r="R55">
        <v>1143375</v>
      </c>
      <c r="S55" s="21">
        <v>8.6999997496604906E-2</v>
      </c>
      <c r="T55">
        <v>81125</v>
      </c>
      <c r="U55">
        <v>18275</v>
      </c>
      <c r="V55">
        <v>5650</v>
      </c>
      <c r="W55">
        <v>105050</v>
      </c>
      <c r="X55">
        <v>89.599998474121094</v>
      </c>
      <c r="Y55">
        <v>86.5</v>
      </c>
      <c r="Z55">
        <v>83.800003051757798</v>
      </c>
      <c r="AA55">
        <v>87.699996948242202</v>
      </c>
      <c r="AB55">
        <v>146.30000305175801</v>
      </c>
      <c r="AC55">
        <v>114.699996948242</v>
      </c>
      <c r="AD55">
        <v>90.800003051757798</v>
      </c>
      <c r="AE55">
        <v>123.199996948242</v>
      </c>
      <c r="AF55">
        <v>432571</v>
      </c>
      <c r="AG55">
        <v>3526.5</v>
      </c>
      <c r="AH55">
        <v>206.39999389648401</v>
      </c>
      <c r="AI55">
        <v>3320.10009765625</v>
      </c>
      <c r="AJ55">
        <v>13516.8798828125</v>
      </c>
      <c r="AK55">
        <v>525447</v>
      </c>
      <c r="AL55" s="37">
        <v>5.8528289999999997E-2</v>
      </c>
    </row>
    <row r="56" spans="1:38">
      <c r="A56" s="11">
        <v>38533</v>
      </c>
      <c r="B56">
        <v>2005</v>
      </c>
      <c r="C56" t="s">
        <v>98</v>
      </c>
      <c r="D56">
        <v>7550</v>
      </c>
      <c r="E56">
        <v>550</v>
      </c>
      <c r="F56">
        <v>425</v>
      </c>
      <c r="G56">
        <v>8525</v>
      </c>
      <c r="H56">
        <v>5742700</v>
      </c>
      <c r="I56">
        <v>2446350</v>
      </c>
      <c r="J56">
        <v>1593250</v>
      </c>
      <c r="K56">
        <v>9782300</v>
      </c>
      <c r="L56">
        <v>609150</v>
      </c>
      <c r="M56" s="21">
        <v>8.1000000238418607E-2</v>
      </c>
      <c r="N56">
        <v>261050</v>
      </c>
      <c r="O56" s="21">
        <v>9.2000000178813907E-2</v>
      </c>
      <c r="P56">
        <v>176650</v>
      </c>
      <c r="Q56">
        <v>0.104999996721745</v>
      </c>
      <c r="R56">
        <v>1046850</v>
      </c>
      <c r="S56" s="21">
        <v>8.6999997496604906E-2</v>
      </c>
      <c r="T56">
        <v>81125</v>
      </c>
      <c r="U56">
        <v>18275</v>
      </c>
      <c r="V56">
        <v>5650</v>
      </c>
      <c r="W56">
        <v>105050</v>
      </c>
      <c r="X56">
        <v>95.099998474121094</v>
      </c>
      <c r="Y56">
        <v>91.400001525878906</v>
      </c>
      <c r="Z56">
        <v>87.800003051757798</v>
      </c>
      <c r="AA56">
        <v>92.800003051757798</v>
      </c>
      <c r="AB56">
        <v>148.39999389648401</v>
      </c>
      <c r="AC56">
        <v>142.39999389648401</v>
      </c>
      <c r="AD56">
        <v>107.09999847412099</v>
      </c>
      <c r="AE56">
        <v>135.60000610351599</v>
      </c>
      <c r="AF56">
        <v>444135</v>
      </c>
      <c r="AG56">
        <v>3527.89990234375</v>
      </c>
      <c r="AH56">
        <v>201.60000610351599</v>
      </c>
      <c r="AI56">
        <v>3326.30004882813</v>
      </c>
      <c r="AJ56">
        <v>14201.0595703125</v>
      </c>
      <c r="AK56">
        <v>533021.5</v>
      </c>
      <c r="AL56" s="37">
        <v>5.7144479999999997E-2</v>
      </c>
    </row>
    <row r="57" spans="1:38">
      <c r="A57" s="11">
        <v>38625</v>
      </c>
      <c r="B57">
        <v>2005</v>
      </c>
      <c r="C57" t="s">
        <v>99</v>
      </c>
      <c r="D57">
        <v>7550</v>
      </c>
      <c r="E57">
        <v>550</v>
      </c>
      <c r="F57">
        <v>425</v>
      </c>
      <c r="G57">
        <v>8525</v>
      </c>
      <c r="H57">
        <v>5737450</v>
      </c>
      <c r="I57">
        <v>2449225</v>
      </c>
      <c r="J57">
        <v>1589325</v>
      </c>
      <c r="K57">
        <v>9776000</v>
      </c>
      <c r="L57">
        <v>535575</v>
      </c>
      <c r="M57" s="21">
        <v>8.1000000238418607E-2</v>
      </c>
      <c r="N57">
        <v>243325</v>
      </c>
      <c r="O57" s="21">
        <v>9.2000000178813907E-2</v>
      </c>
      <c r="P57">
        <v>171425</v>
      </c>
      <c r="Q57">
        <v>0.104999996721745</v>
      </c>
      <c r="R57">
        <v>950325</v>
      </c>
      <c r="S57" s="21">
        <v>8.6999997496604906E-2</v>
      </c>
      <c r="T57">
        <v>81125</v>
      </c>
      <c r="U57">
        <v>18275</v>
      </c>
      <c r="V57">
        <v>5650</v>
      </c>
      <c r="W57">
        <v>105050</v>
      </c>
      <c r="X57">
        <v>104.40000152587901</v>
      </c>
      <c r="Y57">
        <v>96.699996948242202</v>
      </c>
      <c r="Z57">
        <v>90.599998474121094</v>
      </c>
      <c r="AA57">
        <v>99.800003051757798</v>
      </c>
      <c r="AB57">
        <v>152</v>
      </c>
      <c r="AC57">
        <v>144.19999694824199</v>
      </c>
      <c r="AD57">
        <v>107.90000152587901</v>
      </c>
      <c r="AE57">
        <v>137.60000610351599</v>
      </c>
      <c r="AF57">
        <v>478960</v>
      </c>
      <c r="AG57">
        <v>3546.89990234375</v>
      </c>
      <c r="AH57">
        <v>202.69999694824199</v>
      </c>
      <c r="AI57">
        <v>3344.19995117188</v>
      </c>
      <c r="AJ57">
        <v>15428.51953125</v>
      </c>
      <c r="AK57">
        <v>540596</v>
      </c>
      <c r="AL57" s="37">
        <v>5.7148499999999998E-2</v>
      </c>
    </row>
    <row r="58" spans="1:38">
      <c r="A58" s="11">
        <v>38717</v>
      </c>
      <c r="B58">
        <v>2005</v>
      </c>
      <c r="C58" t="s">
        <v>100</v>
      </c>
      <c r="D58">
        <v>7550</v>
      </c>
      <c r="E58">
        <v>550</v>
      </c>
      <c r="F58">
        <v>425</v>
      </c>
      <c r="G58">
        <v>8525</v>
      </c>
      <c r="H58">
        <v>5732200</v>
      </c>
      <c r="I58">
        <v>2452100</v>
      </c>
      <c r="J58">
        <v>1585400</v>
      </c>
      <c r="K58">
        <v>9769700</v>
      </c>
      <c r="L58">
        <v>462000</v>
      </c>
      <c r="M58" s="21">
        <v>8.1000000238418607E-2</v>
      </c>
      <c r="N58">
        <v>225600</v>
      </c>
      <c r="O58" s="21">
        <v>9.2000000178813907E-2</v>
      </c>
      <c r="P58">
        <v>166200</v>
      </c>
      <c r="Q58">
        <v>0.104999996721745</v>
      </c>
      <c r="R58">
        <v>853800</v>
      </c>
      <c r="S58" s="21">
        <v>8.6999997496604906E-2</v>
      </c>
      <c r="T58">
        <v>81125</v>
      </c>
      <c r="U58">
        <v>18275</v>
      </c>
      <c r="V58">
        <v>5650</v>
      </c>
      <c r="W58">
        <v>105050</v>
      </c>
      <c r="X58">
        <v>111.09999847412099</v>
      </c>
      <c r="Y58">
        <v>101.59999847412099</v>
      </c>
      <c r="Z58">
        <v>92.599998474121094</v>
      </c>
      <c r="AA58">
        <v>105.40000152587901</v>
      </c>
      <c r="AB58">
        <v>152.10000610351599</v>
      </c>
      <c r="AC58">
        <v>137.60000610351599</v>
      </c>
      <c r="AD58">
        <v>110.59999847412099</v>
      </c>
      <c r="AE58">
        <v>135.39999389648401</v>
      </c>
      <c r="AF58">
        <v>499222</v>
      </c>
      <c r="AG58">
        <v>3551</v>
      </c>
      <c r="AH58">
        <v>178.39999389648401</v>
      </c>
      <c r="AI58">
        <v>3372.60009765625</v>
      </c>
      <c r="AJ58">
        <v>14876.4296875</v>
      </c>
      <c r="AK58">
        <v>548170.5</v>
      </c>
      <c r="AL58" s="37">
        <v>5.0239369999999998E-2</v>
      </c>
    </row>
    <row r="59" spans="1:38">
      <c r="A59" s="11">
        <v>38807</v>
      </c>
      <c r="B59">
        <v>2006</v>
      </c>
      <c r="C59" t="s">
        <v>97</v>
      </c>
      <c r="D59">
        <v>22875</v>
      </c>
      <c r="E59">
        <v>2175</v>
      </c>
      <c r="F59">
        <v>2000</v>
      </c>
      <c r="G59">
        <v>27050</v>
      </c>
      <c r="H59">
        <v>5748950</v>
      </c>
      <c r="I59">
        <v>2446275</v>
      </c>
      <c r="J59">
        <v>1585250</v>
      </c>
      <c r="K59">
        <v>9780475</v>
      </c>
      <c r="L59">
        <v>457225</v>
      </c>
      <c r="M59" s="21">
        <v>7.5999997556209606E-2</v>
      </c>
      <c r="N59">
        <v>210025</v>
      </c>
      <c r="O59" s="21">
        <v>6.7000001668930095E-2</v>
      </c>
      <c r="P59">
        <v>161300</v>
      </c>
      <c r="Q59" s="21">
        <v>9.3000002205371898E-2</v>
      </c>
      <c r="R59">
        <v>828550</v>
      </c>
      <c r="S59" s="21">
        <v>7.69999995827675E-2</v>
      </c>
      <c r="T59">
        <v>20200</v>
      </c>
      <c r="U59">
        <v>15500</v>
      </c>
      <c r="V59">
        <v>6075</v>
      </c>
      <c r="W59">
        <v>41775</v>
      </c>
      <c r="X59">
        <v>117.199996948242</v>
      </c>
      <c r="Y59">
        <v>105.5</v>
      </c>
      <c r="Z59">
        <v>93.599998474121094</v>
      </c>
      <c r="AA59">
        <v>110.09999847412099</v>
      </c>
      <c r="AB59">
        <v>141.60000610351599</v>
      </c>
      <c r="AC59">
        <v>135.69999694824199</v>
      </c>
      <c r="AD59">
        <v>114.800003051758</v>
      </c>
      <c r="AE59">
        <v>131</v>
      </c>
      <c r="AF59">
        <v>471517</v>
      </c>
      <c r="AG59">
        <v>3552.39990234375</v>
      </c>
      <c r="AH59">
        <v>177.5</v>
      </c>
      <c r="AI59">
        <v>3374.89990234375</v>
      </c>
      <c r="AJ59">
        <v>15805.0400390625</v>
      </c>
      <c r="AK59">
        <v>555745</v>
      </c>
      <c r="AL59" s="37">
        <v>4.9966219999999999E-2</v>
      </c>
    </row>
    <row r="60" spans="1:38">
      <c r="A60" s="11">
        <v>38898</v>
      </c>
      <c r="B60">
        <v>2006</v>
      </c>
      <c r="C60" t="s">
        <v>98</v>
      </c>
      <c r="D60">
        <v>22875</v>
      </c>
      <c r="E60">
        <v>2175</v>
      </c>
      <c r="F60">
        <v>2000</v>
      </c>
      <c r="G60">
        <v>27050</v>
      </c>
      <c r="H60">
        <v>5765700</v>
      </c>
      <c r="I60">
        <v>2440450</v>
      </c>
      <c r="J60">
        <v>1585100</v>
      </c>
      <c r="K60">
        <v>9791250</v>
      </c>
      <c r="L60">
        <v>452450</v>
      </c>
      <c r="M60" s="21">
        <v>7.5999997556209606E-2</v>
      </c>
      <c r="N60">
        <v>194450</v>
      </c>
      <c r="O60" s="21">
        <v>6.7000001668930095E-2</v>
      </c>
      <c r="P60">
        <v>156400</v>
      </c>
      <c r="Q60" s="21">
        <v>9.3000002205371898E-2</v>
      </c>
      <c r="R60">
        <v>803300</v>
      </c>
      <c r="S60" s="21">
        <v>7.69999995827675E-2</v>
      </c>
      <c r="T60">
        <v>20200</v>
      </c>
      <c r="U60">
        <v>15500</v>
      </c>
      <c r="V60">
        <v>6075</v>
      </c>
      <c r="W60">
        <v>41775</v>
      </c>
      <c r="X60">
        <v>125.5</v>
      </c>
      <c r="Y60">
        <v>112.800003051758</v>
      </c>
      <c r="Z60">
        <v>98.699996948242202</v>
      </c>
      <c r="AA60">
        <v>117.40000152587901</v>
      </c>
      <c r="AB60">
        <v>158.69999694824199</v>
      </c>
      <c r="AC60">
        <v>140.30000305175801</v>
      </c>
      <c r="AD60">
        <v>116.90000152587901</v>
      </c>
      <c r="AE60">
        <v>139.5</v>
      </c>
      <c r="AF60">
        <v>471249</v>
      </c>
      <c r="AG60">
        <v>3546.10009765625</v>
      </c>
      <c r="AH60">
        <v>176.19999694824199</v>
      </c>
      <c r="AI60">
        <v>3369.89990234375</v>
      </c>
      <c r="AJ60">
        <v>16267.6201171875</v>
      </c>
      <c r="AK60">
        <v>568057</v>
      </c>
      <c r="AL60" s="37">
        <v>4.9688389999999999E-2</v>
      </c>
    </row>
    <row r="61" spans="1:38">
      <c r="A61" s="11">
        <v>38990</v>
      </c>
      <c r="B61">
        <v>2006</v>
      </c>
      <c r="C61" t="s">
        <v>99</v>
      </c>
      <c r="D61">
        <v>22875</v>
      </c>
      <c r="E61">
        <v>2175</v>
      </c>
      <c r="F61">
        <v>2000</v>
      </c>
      <c r="G61">
        <v>27050</v>
      </c>
      <c r="H61">
        <v>5782450</v>
      </c>
      <c r="I61">
        <v>2434625</v>
      </c>
      <c r="J61">
        <v>1584950</v>
      </c>
      <c r="K61">
        <v>9802025</v>
      </c>
      <c r="L61">
        <v>447675</v>
      </c>
      <c r="M61" s="21">
        <v>7.5999997556209606E-2</v>
      </c>
      <c r="N61">
        <v>178875</v>
      </c>
      <c r="O61" s="21">
        <v>6.7000001668930095E-2</v>
      </c>
      <c r="P61">
        <v>151500</v>
      </c>
      <c r="Q61" s="21">
        <v>9.3000002205371898E-2</v>
      </c>
      <c r="R61">
        <v>778050</v>
      </c>
      <c r="S61" s="21">
        <v>7.69999995827675E-2</v>
      </c>
      <c r="T61">
        <v>20200</v>
      </c>
      <c r="U61">
        <v>15500</v>
      </c>
      <c r="V61">
        <v>6075</v>
      </c>
      <c r="W61">
        <v>41775</v>
      </c>
      <c r="X61">
        <v>128.60000610351599</v>
      </c>
      <c r="Y61">
        <v>115.800003051758</v>
      </c>
      <c r="Z61">
        <v>101.300003051758</v>
      </c>
      <c r="AA61">
        <v>120.300003051758</v>
      </c>
      <c r="AB61">
        <v>157.5</v>
      </c>
      <c r="AC61">
        <v>152.60000610351599</v>
      </c>
      <c r="AD61">
        <v>121.699996948242</v>
      </c>
      <c r="AE61">
        <v>143.89999389648401</v>
      </c>
      <c r="AF61">
        <v>509567</v>
      </c>
      <c r="AG61">
        <v>3611.5</v>
      </c>
      <c r="AH61">
        <v>177.60000610351599</v>
      </c>
      <c r="AI61">
        <v>3433.89990234375</v>
      </c>
      <c r="AJ61">
        <v>17543.05078125</v>
      </c>
      <c r="AK61">
        <v>580369</v>
      </c>
      <c r="AL61" s="37">
        <v>4.9176249999999998E-2</v>
      </c>
    </row>
    <row r="62" spans="1:38">
      <c r="A62" s="11">
        <v>39082</v>
      </c>
      <c r="B62">
        <v>2006</v>
      </c>
      <c r="C62" t="s">
        <v>100</v>
      </c>
      <c r="D62">
        <v>22875</v>
      </c>
      <c r="E62">
        <v>2175</v>
      </c>
      <c r="F62">
        <v>2000</v>
      </c>
      <c r="G62">
        <v>27050</v>
      </c>
      <c r="H62">
        <v>5799200</v>
      </c>
      <c r="I62">
        <v>2428800</v>
      </c>
      <c r="J62">
        <v>1584800</v>
      </c>
      <c r="K62">
        <v>9812800</v>
      </c>
      <c r="L62">
        <v>442900</v>
      </c>
      <c r="M62" s="21">
        <v>7.5999997556209606E-2</v>
      </c>
      <c r="N62">
        <v>163300</v>
      </c>
      <c r="O62" s="21">
        <v>6.7000001668930095E-2</v>
      </c>
      <c r="P62">
        <v>146600</v>
      </c>
      <c r="Q62" s="21">
        <v>9.3000002205371898E-2</v>
      </c>
      <c r="R62">
        <v>752800</v>
      </c>
      <c r="S62" s="21">
        <v>7.69999995827675E-2</v>
      </c>
      <c r="T62">
        <v>20200</v>
      </c>
      <c r="U62">
        <v>15500</v>
      </c>
      <c r="V62">
        <v>6075</v>
      </c>
      <c r="W62">
        <v>41775</v>
      </c>
      <c r="X62">
        <v>129.30000305175801</v>
      </c>
      <c r="Y62">
        <v>118</v>
      </c>
      <c r="Z62">
        <v>104.300003051758</v>
      </c>
      <c r="AA62">
        <v>121.59999847412099</v>
      </c>
      <c r="AB62">
        <v>156.60000610351599</v>
      </c>
      <c r="AC62">
        <v>144.5</v>
      </c>
      <c r="AD62">
        <v>124.800003051758</v>
      </c>
      <c r="AE62">
        <v>142.69999694824199</v>
      </c>
      <c r="AF62">
        <v>533003</v>
      </c>
      <c r="AG62">
        <v>3616.10009765625</v>
      </c>
      <c r="AH62">
        <v>153.60000610351599</v>
      </c>
      <c r="AI62">
        <v>3462.5</v>
      </c>
      <c r="AJ62">
        <v>19964.720703125</v>
      </c>
      <c r="AK62">
        <v>592681</v>
      </c>
      <c r="AL62" s="37">
        <v>4.2476699999999999E-2</v>
      </c>
    </row>
    <row r="63" spans="1:38">
      <c r="A63" s="11">
        <v>39172</v>
      </c>
      <c r="B63">
        <v>2007</v>
      </c>
      <c r="C63" t="s">
        <v>97</v>
      </c>
      <c r="D63">
        <v>71600</v>
      </c>
      <c r="E63">
        <v>7775</v>
      </c>
      <c r="F63">
        <v>625</v>
      </c>
      <c r="G63">
        <v>80000</v>
      </c>
      <c r="H63">
        <v>5868125</v>
      </c>
      <c r="I63">
        <v>2437900</v>
      </c>
      <c r="J63">
        <v>1580250</v>
      </c>
      <c r="K63">
        <v>9886275</v>
      </c>
      <c r="L63">
        <v>479500</v>
      </c>
      <c r="M63" s="21">
        <v>9.7000002861022894E-2</v>
      </c>
      <c r="N63">
        <v>167625</v>
      </c>
      <c r="O63" s="21">
        <v>7.2999998927116394E-2</v>
      </c>
      <c r="P63">
        <v>142750</v>
      </c>
      <c r="Q63" s="21">
        <v>8.3999998867511694E-2</v>
      </c>
      <c r="R63">
        <v>789875</v>
      </c>
      <c r="S63" s="21">
        <v>8.9000001549720806E-2</v>
      </c>
      <c r="T63">
        <v>35000</v>
      </c>
      <c r="U63">
        <v>3450</v>
      </c>
      <c r="V63">
        <v>3975</v>
      </c>
      <c r="W63">
        <v>42425</v>
      </c>
      <c r="X63">
        <v>134.10000610351599</v>
      </c>
      <c r="Y63">
        <v>122.5</v>
      </c>
      <c r="Z63">
        <v>106.5</v>
      </c>
      <c r="AA63">
        <v>125.800003051758</v>
      </c>
      <c r="AB63">
        <v>162.30000305175801</v>
      </c>
      <c r="AC63">
        <v>150.60000610351599</v>
      </c>
      <c r="AD63">
        <v>131.39999389648401</v>
      </c>
      <c r="AE63">
        <v>148.5</v>
      </c>
      <c r="AF63">
        <v>499214</v>
      </c>
      <c r="AG63">
        <v>3604</v>
      </c>
      <c r="AH63">
        <v>152.10000610351599</v>
      </c>
      <c r="AI63">
        <v>3451.89990234375</v>
      </c>
      <c r="AJ63">
        <v>19800.9296875</v>
      </c>
      <c r="AK63">
        <v>604993</v>
      </c>
      <c r="AL63" s="37">
        <v>4.2203110000000002E-2</v>
      </c>
    </row>
    <row r="64" spans="1:38">
      <c r="A64" s="11">
        <v>39263</v>
      </c>
      <c r="B64">
        <v>2007</v>
      </c>
      <c r="C64" t="s">
        <v>98</v>
      </c>
      <c r="D64">
        <v>71600</v>
      </c>
      <c r="E64">
        <v>7775</v>
      </c>
      <c r="F64">
        <v>625</v>
      </c>
      <c r="G64">
        <v>80000</v>
      </c>
      <c r="H64">
        <v>5937050</v>
      </c>
      <c r="I64">
        <v>2447000</v>
      </c>
      <c r="J64">
        <v>1575700</v>
      </c>
      <c r="K64">
        <v>9959750</v>
      </c>
      <c r="L64">
        <v>516100</v>
      </c>
      <c r="M64" s="21">
        <v>9.7000002861022894E-2</v>
      </c>
      <c r="N64">
        <v>171950</v>
      </c>
      <c r="O64" s="21">
        <v>7.2999998927116394E-2</v>
      </c>
      <c r="P64">
        <v>138900</v>
      </c>
      <c r="Q64" s="21">
        <v>8.3999998867511694E-2</v>
      </c>
      <c r="R64">
        <v>826950</v>
      </c>
      <c r="S64" s="21">
        <v>8.9000001549720806E-2</v>
      </c>
      <c r="T64">
        <v>35000</v>
      </c>
      <c r="U64">
        <v>3450</v>
      </c>
      <c r="V64">
        <v>3975</v>
      </c>
      <c r="W64">
        <v>42425</v>
      </c>
      <c r="X64">
        <v>137.80000305175801</v>
      </c>
      <c r="Y64">
        <v>127</v>
      </c>
      <c r="Z64">
        <v>109.699996948242</v>
      </c>
      <c r="AA64">
        <v>129.60000610351599</v>
      </c>
      <c r="AB64">
        <v>167.60000610351599</v>
      </c>
      <c r="AC64">
        <v>163.30000305175801</v>
      </c>
      <c r="AD64">
        <v>138.30000305175801</v>
      </c>
      <c r="AE64">
        <v>156.19999694824199</v>
      </c>
      <c r="AF64">
        <v>500333</v>
      </c>
      <c r="AG64">
        <v>3621.60009765625</v>
      </c>
      <c r="AH64">
        <v>156.30000305175801</v>
      </c>
      <c r="AI64">
        <v>3465.30004882813</v>
      </c>
      <c r="AJ64">
        <v>21772.73046875</v>
      </c>
      <c r="AK64">
        <v>620530.75</v>
      </c>
      <c r="AL64" s="37">
        <v>4.3157719999999997E-2</v>
      </c>
    </row>
    <row r="65" spans="1:38">
      <c r="A65" s="11">
        <v>39355</v>
      </c>
      <c r="B65">
        <v>2007</v>
      </c>
      <c r="C65" t="s">
        <v>99</v>
      </c>
      <c r="D65">
        <v>71600</v>
      </c>
      <c r="E65">
        <v>7775</v>
      </c>
      <c r="F65">
        <v>625</v>
      </c>
      <c r="G65">
        <v>80000</v>
      </c>
      <c r="H65">
        <v>6005975</v>
      </c>
      <c r="I65">
        <v>2456100</v>
      </c>
      <c r="J65">
        <v>1571150</v>
      </c>
      <c r="K65">
        <v>10033225</v>
      </c>
      <c r="L65">
        <v>552700</v>
      </c>
      <c r="M65" s="21">
        <v>9.7000002861022894E-2</v>
      </c>
      <c r="N65">
        <v>176275</v>
      </c>
      <c r="O65" s="21">
        <v>7.2999998927116394E-2</v>
      </c>
      <c r="P65">
        <v>135050</v>
      </c>
      <c r="Q65" s="21">
        <v>8.3999998867511694E-2</v>
      </c>
      <c r="R65">
        <v>864025</v>
      </c>
      <c r="S65" s="21">
        <v>8.9000001549720806E-2</v>
      </c>
      <c r="T65">
        <v>35000</v>
      </c>
      <c r="U65">
        <v>3450</v>
      </c>
      <c r="V65">
        <v>3975</v>
      </c>
      <c r="W65">
        <v>42425</v>
      </c>
      <c r="X65">
        <v>141.80000305175801</v>
      </c>
      <c r="Y65">
        <v>130.30000305175801</v>
      </c>
      <c r="Z65">
        <v>113.699996948242</v>
      </c>
      <c r="AA65">
        <v>133.5</v>
      </c>
      <c r="AB65">
        <v>180.60000610351599</v>
      </c>
      <c r="AC65">
        <v>170</v>
      </c>
      <c r="AD65">
        <v>150.80000305175801</v>
      </c>
      <c r="AE65">
        <v>167.5</v>
      </c>
      <c r="AF65">
        <v>543749</v>
      </c>
      <c r="AG65">
        <v>3642.19995117188</v>
      </c>
      <c r="AH65">
        <v>156.5</v>
      </c>
      <c r="AI65">
        <v>3485.69995117188</v>
      </c>
      <c r="AJ65">
        <v>27142.470703125</v>
      </c>
      <c r="AK65">
        <v>636068.5</v>
      </c>
      <c r="AL65" s="37">
        <v>4.296854E-2</v>
      </c>
    </row>
    <row r="66" spans="1:38">
      <c r="A66" s="11">
        <v>39447</v>
      </c>
      <c r="B66">
        <v>2007</v>
      </c>
      <c r="C66" t="s">
        <v>100</v>
      </c>
      <c r="D66">
        <v>71600</v>
      </c>
      <c r="E66">
        <v>7775</v>
      </c>
      <c r="F66">
        <v>625</v>
      </c>
      <c r="G66">
        <v>80000</v>
      </c>
      <c r="H66">
        <v>6074900</v>
      </c>
      <c r="I66">
        <v>2465200</v>
      </c>
      <c r="J66">
        <v>1566600</v>
      </c>
      <c r="K66">
        <v>10106700</v>
      </c>
      <c r="L66">
        <v>589300</v>
      </c>
      <c r="M66" s="21">
        <v>9.7000002861022894E-2</v>
      </c>
      <c r="N66">
        <v>180600</v>
      </c>
      <c r="O66" s="21">
        <v>7.2999998927116394E-2</v>
      </c>
      <c r="P66">
        <v>131200</v>
      </c>
      <c r="Q66" s="21">
        <v>8.3999998867511694E-2</v>
      </c>
      <c r="R66">
        <v>901100</v>
      </c>
      <c r="S66" s="21">
        <v>8.9000001549720806E-2</v>
      </c>
      <c r="T66">
        <v>35000</v>
      </c>
      <c r="U66">
        <v>3450</v>
      </c>
      <c r="V66">
        <v>3975</v>
      </c>
      <c r="W66">
        <v>42425</v>
      </c>
      <c r="X66">
        <v>146.60000610351599</v>
      </c>
      <c r="Y66">
        <v>136</v>
      </c>
      <c r="Z66">
        <v>118.40000152587901</v>
      </c>
      <c r="AA66">
        <v>138.69999694824199</v>
      </c>
      <c r="AB66">
        <v>200.80000305175801</v>
      </c>
      <c r="AC66">
        <v>194.80000305175801</v>
      </c>
      <c r="AD66">
        <v>167.39999389648401</v>
      </c>
      <c r="AE66">
        <v>189.60000610351599</v>
      </c>
      <c r="AF66">
        <v>570389</v>
      </c>
      <c r="AG66">
        <v>3631.30004882813</v>
      </c>
      <c r="AH66">
        <v>118.199996948242</v>
      </c>
      <c r="AI66">
        <v>3513.10009765625</v>
      </c>
      <c r="AJ66">
        <v>27812.650390625</v>
      </c>
      <c r="AK66">
        <v>651606.25</v>
      </c>
      <c r="AL66" s="37">
        <v>3.2550320000000001E-2</v>
      </c>
    </row>
    <row r="67" spans="1:38">
      <c r="A67" s="11">
        <v>39538</v>
      </c>
      <c r="B67">
        <v>2008</v>
      </c>
      <c r="C67" t="s">
        <v>97</v>
      </c>
      <c r="D67">
        <v>82925</v>
      </c>
      <c r="E67">
        <v>2175</v>
      </c>
      <c r="F67">
        <v>175</v>
      </c>
      <c r="G67">
        <v>85275</v>
      </c>
      <c r="H67">
        <v>6154725</v>
      </c>
      <c r="I67">
        <v>2459450</v>
      </c>
      <c r="J67">
        <v>1563925</v>
      </c>
      <c r="K67">
        <v>10178100</v>
      </c>
      <c r="L67">
        <v>584825</v>
      </c>
      <c r="M67" s="21">
        <v>8.9000001549720806E-2</v>
      </c>
      <c r="N67">
        <v>177400</v>
      </c>
      <c r="O67" s="21">
        <v>6.8999998271465302E-2</v>
      </c>
      <c r="P67">
        <v>131850</v>
      </c>
      <c r="Q67" s="21">
        <v>8.6000002920627594E-2</v>
      </c>
      <c r="R67">
        <v>894075</v>
      </c>
      <c r="S67" s="21">
        <v>8.3999998867511694E-2</v>
      </c>
      <c r="T67">
        <v>87400</v>
      </c>
      <c r="U67">
        <v>825</v>
      </c>
      <c r="V67">
        <v>-1950</v>
      </c>
      <c r="W67">
        <v>86275</v>
      </c>
      <c r="X67">
        <v>155.10000610351599</v>
      </c>
      <c r="Y67">
        <v>143</v>
      </c>
      <c r="Z67">
        <v>122.5</v>
      </c>
      <c r="AA67">
        <v>146.10000610351599</v>
      </c>
      <c r="AB67">
        <v>221.60000610351599</v>
      </c>
      <c r="AC67">
        <v>204.39999389648401</v>
      </c>
      <c r="AD67">
        <v>180.39999389648401</v>
      </c>
      <c r="AE67">
        <v>206.39999389648401</v>
      </c>
      <c r="AF67">
        <v>534336</v>
      </c>
      <c r="AG67">
        <v>3627.39990234375</v>
      </c>
      <c r="AH67">
        <v>117.90000152587901</v>
      </c>
      <c r="AI67">
        <v>3509.5</v>
      </c>
      <c r="AJ67">
        <v>22849.19921875</v>
      </c>
      <c r="AK67">
        <v>667144</v>
      </c>
      <c r="AL67" s="37">
        <v>3.2502620000000003E-2</v>
      </c>
    </row>
    <row r="68" spans="1:38">
      <c r="A68" s="11">
        <v>39629</v>
      </c>
      <c r="B68">
        <v>2008</v>
      </c>
      <c r="C68" t="s">
        <v>98</v>
      </c>
      <c r="D68">
        <v>82925</v>
      </c>
      <c r="E68">
        <v>2175</v>
      </c>
      <c r="F68">
        <v>175</v>
      </c>
      <c r="G68">
        <v>85275</v>
      </c>
      <c r="H68">
        <v>6234550</v>
      </c>
      <c r="I68">
        <v>2453700</v>
      </c>
      <c r="J68">
        <v>1561250</v>
      </c>
      <c r="K68">
        <v>10249500</v>
      </c>
      <c r="L68">
        <v>580350</v>
      </c>
      <c r="M68" s="21">
        <v>8.9000001549720806E-2</v>
      </c>
      <c r="N68">
        <v>174200</v>
      </c>
      <c r="O68" s="21">
        <v>6.8999998271465302E-2</v>
      </c>
      <c r="P68">
        <v>132500</v>
      </c>
      <c r="Q68" s="21">
        <v>8.6000002920627594E-2</v>
      </c>
      <c r="R68">
        <v>887050</v>
      </c>
      <c r="S68" s="21">
        <v>8.3999998867511694E-2</v>
      </c>
      <c r="T68">
        <v>87400</v>
      </c>
      <c r="U68">
        <v>825</v>
      </c>
      <c r="V68">
        <v>-1950</v>
      </c>
      <c r="W68">
        <v>86275</v>
      </c>
      <c r="X68">
        <v>167.39999389648401</v>
      </c>
      <c r="Y68">
        <v>152.39999389648401</v>
      </c>
      <c r="Z68">
        <v>129.69999694824199</v>
      </c>
      <c r="AA68">
        <v>156.89999389648401</v>
      </c>
      <c r="AB68">
        <v>226.60000610351599</v>
      </c>
      <c r="AC68">
        <v>203.69999694824199</v>
      </c>
      <c r="AD68">
        <v>186</v>
      </c>
      <c r="AE68">
        <v>210.39999389648401</v>
      </c>
      <c r="AF68">
        <v>520368</v>
      </c>
      <c r="AG68">
        <v>3627</v>
      </c>
      <c r="AH68">
        <v>120.800003051758</v>
      </c>
      <c r="AI68">
        <v>3506.19995117188</v>
      </c>
      <c r="AJ68">
        <v>22102.009765625</v>
      </c>
      <c r="AK68">
        <v>681684.66666666698</v>
      </c>
      <c r="AL68" s="37">
        <v>3.3305759999999997E-2</v>
      </c>
    </row>
    <row r="69" spans="1:38">
      <c r="A69" s="11">
        <v>39721</v>
      </c>
      <c r="B69">
        <v>2008</v>
      </c>
      <c r="C69" t="s">
        <v>99</v>
      </c>
      <c r="D69">
        <v>82925</v>
      </c>
      <c r="E69">
        <v>2175</v>
      </c>
      <c r="F69">
        <v>175</v>
      </c>
      <c r="G69">
        <v>85275</v>
      </c>
      <c r="H69">
        <v>6314375</v>
      </c>
      <c r="I69">
        <v>2447950</v>
      </c>
      <c r="J69">
        <v>1558575</v>
      </c>
      <c r="K69">
        <v>10320900</v>
      </c>
      <c r="L69">
        <v>575875</v>
      </c>
      <c r="M69" s="21">
        <v>8.9000001549720806E-2</v>
      </c>
      <c r="N69">
        <v>171000</v>
      </c>
      <c r="O69" s="21">
        <v>6.8999998271465302E-2</v>
      </c>
      <c r="P69">
        <v>133150</v>
      </c>
      <c r="Q69" s="21">
        <v>8.6000002920627594E-2</v>
      </c>
      <c r="R69">
        <v>880025</v>
      </c>
      <c r="S69" s="21">
        <v>8.3999998867511694E-2</v>
      </c>
      <c r="T69">
        <v>87400</v>
      </c>
      <c r="U69">
        <v>825</v>
      </c>
      <c r="V69">
        <v>-1950</v>
      </c>
      <c r="W69">
        <v>86275</v>
      </c>
      <c r="X69">
        <v>171.80000305175801</v>
      </c>
      <c r="Y69">
        <v>158.19999694824199</v>
      </c>
      <c r="Z69">
        <v>130.30000305175801</v>
      </c>
      <c r="AA69">
        <v>161.30000305175801</v>
      </c>
      <c r="AB69">
        <v>213.5</v>
      </c>
      <c r="AC69">
        <v>206.89999389648401</v>
      </c>
      <c r="AD69">
        <v>185.69999694824199</v>
      </c>
      <c r="AE69">
        <v>204.30000305175801</v>
      </c>
      <c r="AF69">
        <v>548883</v>
      </c>
      <c r="AG69">
        <v>3644.80004882813</v>
      </c>
      <c r="AH69">
        <v>133.10000610351599</v>
      </c>
      <c r="AI69">
        <v>3511.69995117188</v>
      </c>
      <c r="AJ69">
        <v>18016.2109375</v>
      </c>
      <c r="AK69">
        <v>696225.33333333302</v>
      </c>
      <c r="AL69" s="37">
        <v>3.651778E-2</v>
      </c>
    </row>
    <row r="70" spans="1:38">
      <c r="A70" s="11">
        <v>39813</v>
      </c>
      <c r="B70">
        <v>2008</v>
      </c>
      <c r="C70" t="s">
        <v>100</v>
      </c>
      <c r="D70">
        <v>82925</v>
      </c>
      <c r="E70">
        <v>2175</v>
      </c>
      <c r="F70">
        <v>175</v>
      </c>
      <c r="G70">
        <v>85275</v>
      </c>
      <c r="H70">
        <v>6394200</v>
      </c>
      <c r="I70">
        <v>2442200</v>
      </c>
      <c r="J70">
        <v>1555900</v>
      </c>
      <c r="K70">
        <v>10392300</v>
      </c>
      <c r="L70">
        <v>571400</v>
      </c>
      <c r="M70" s="21">
        <v>8.9000001549720806E-2</v>
      </c>
      <c r="N70">
        <v>167800</v>
      </c>
      <c r="O70" s="21">
        <v>6.8999998271465302E-2</v>
      </c>
      <c r="P70">
        <v>133800</v>
      </c>
      <c r="Q70" s="21">
        <v>8.6000002920627594E-2</v>
      </c>
      <c r="R70">
        <v>873000</v>
      </c>
      <c r="S70" s="21">
        <v>8.3999998867511694E-2</v>
      </c>
      <c r="T70">
        <v>87400</v>
      </c>
      <c r="U70">
        <v>825</v>
      </c>
      <c r="V70">
        <v>-1950</v>
      </c>
      <c r="W70">
        <v>86275</v>
      </c>
      <c r="X70">
        <v>169</v>
      </c>
      <c r="Y70">
        <v>152.60000610351599</v>
      </c>
      <c r="Z70">
        <v>127.09999847412099</v>
      </c>
      <c r="AA70">
        <v>157.69999694824199</v>
      </c>
      <c r="AB70">
        <v>183.69999694824199</v>
      </c>
      <c r="AC70">
        <v>179.69999694824199</v>
      </c>
      <c r="AD70">
        <v>158.60000610351599</v>
      </c>
      <c r="AE70">
        <v>175</v>
      </c>
      <c r="AF70">
        <v>555075</v>
      </c>
      <c r="AG70">
        <v>3647.19995117188</v>
      </c>
      <c r="AH70">
        <v>140.5</v>
      </c>
      <c r="AI70">
        <v>3506.69995117188</v>
      </c>
      <c r="AJ70">
        <v>14387.48046875</v>
      </c>
      <c r="AK70">
        <v>710766</v>
      </c>
      <c r="AL70" s="37">
        <v>3.85227E-2</v>
      </c>
    </row>
    <row r="71" spans="1:38">
      <c r="A71" s="11">
        <v>39903</v>
      </c>
      <c r="B71">
        <v>2009</v>
      </c>
      <c r="C71" t="s">
        <v>97</v>
      </c>
      <c r="D71">
        <v>32200</v>
      </c>
      <c r="E71">
        <v>4850</v>
      </c>
      <c r="F71">
        <v>700</v>
      </c>
      <c r="G71">
        <v>37750</v>
      </c>
      <c r="H71">
        <v>6437925</v>
      </c>
      <c r="I71">
        <v>2439775</v>
      </c>
      <c r="J71">
        <v>1548775</v>
      </c>
      <c r="K71">
        <v>10426475</v>
      </c>
      <c r="L71">
        <v>616750</v>
      </c>
      <c r="M71">
        <v>0.115000002086163</v>
      </c>
      <c r="N71">
        <v>174550</v>
      </c>
      <c r="O71" s="21">
        <v>7.9999998211860698E-2</v>
      </c>
      <c r="P71">
        <v>134150</v>
      </c>
      <c r="Q71" s="21">
        <v>8.9000001549720806E-2</v>
      </c>
      <c r="R71">
        <v>925450</v>
      </c>
      <c r="S71">
        <v>0.103000000119209</v>
      </c>
      <c r="T71">
        <v>-17825</v>
      </c>
      <c r="U71">
        <v>-5525</v>
      </c>
      <c r="V71">
        <v>-1900</v>
      </c>
      <c r="W71">
        <v>-25250</v>
      </c>
      <c r="X71">
        <v>150.5</v>
      </c>
      <c r="Y71">
        <v>137.60000610351599</v>
      </c>
      <c r="Z71">
        <v>117.09999847412099</v>
      </c>
      <c r="AA71">
        <v>141.60000610351599</v>
      </c>
      <c r="AB71">
        <v>150.69999694824199</v>
      </c>
      <c r="AC71">
        <v>166.10000610351599</v>
      </c>
      <c r="AD71">
        <v>150</v>
      </c>
      <c r="AE71">
        <v>154.60000610351599</v>
      </c>
      <c r="AF71">
        <v>492846</v>
      </c>
      <c r="AG71">
        <v>3666.69995117188</v>
      </c>
      <c r="AH71">
        <v>187.19999694824199</v>
      </c>
      <c r="AI71">
        <v>3479.5</v>
      </c>
      <c r="AJ71">
        <v>13576.01953125</v>
      </c>
      <c r="AK71">
        <v>732961</v>
      </c>
      <c r="AL71" s="37">
        <v>5.1054080000000002E-2</v>
      </c>
    </row>
    <row r="72" spans="1:38">
      <c r="A72" s="11">
        <v>39994</v>
      </c>
      <c r="B72">
        <v>2009</v>
      </c>
      <c r="C72" t="s">
        <v>98</v>
      </c>
      <c r="D72">
        <v>32200</v>
      </c>
      <c r="E72">
        <v>4850</v>
      </c>
      <c r="F72">
        <v>700</v>
      </c>
      <c r="G72">
        <v>37750</v>
      </c>
      <c r="H72">
        <v>6481650</v>
      </c>
      <c r="I72">
        <v>2437350</v>
      </c>
      <c r="J72">
        <v>1541650</v>
      </c>
      <c r="K72">
        <v>10460650</v>
      </c>
      <c r="L72">
        <v>662100</v>
      </c>
      <c r="M72">
        <v>0.115000002086163</v>
      </c>
      <c r="N72">
        <v>181300</v>
      </c>
      <c r="O72" s="21">
        <v>7.9999998211860698E-2</v>
      </c>
      <c r="P72">
        <v>134500</v>
      </c>
      <c r="Q72" s="21">
        <v>8.9000001549720806E-2</v>
      </c>
      <c r="R72">
        <v>977900</v>
      </c>
      <c r="S72">
        <v>0.103000000119209</v>
      </c>
      <c r="T72">
        <v>-17825</v>
      </c>
      <c r="U72">
        <v>-5525</v>
      </c>
      <c r="V72">
        <v>-1900</v>
      </c>
      <c r="W72">
        <v>-25250</v>
      </c>
      <c r="X72">
        <v>137.80000305175801</v>
      </c>
      <c r="Y72">
        <v>131.30000305175801</v>
      </c>
      <c r="Z72">
        <v>113.40000152587901</v>
      </c>
      <c r="AA72">
        <v>132.10000610351599</v>
      </c>
      <c r="AB72">
        <v>172.60000610351599</v>
      </c>
      <c r="AC72">
        <v>172.10000610351599</v>
      </c>
      <c r="AD72">
        <v>165</v>
      </c>
      <c r="AE72">
        <v>170.10000610351599</v>
      </c>
      <c r="AF72">
        <v>504363</v>
      </c>
      <c r="AG72">
        <v>3672.39990234375</v>
      </c>
      <c r="AH72">
        <v>201.89999389648401</v>
      </c>
      <c r="AI72">
        <v>3470.5</v>
      </c>
      <c r="AJ72">
        <v>18378.73046875</v>
      </c>
      <c r="AK72">
        <v>746058.33333333302</v>
      </c>
      <c r="AL72" s="37">
        <v>5.4977669999999999E-2</v>
      </c>
    </row>
    <row r="73" spans="1:38">
      <c r="A73" s="11">
        <v>40086</v>
      </c>
      <c r="B73">
        <v>2009</v>
      </c>
      <c r="C73" t="s">
        <v>99</v>
      </c>
      <c r="D73">
        <v>32200</v>
      </c>
      <c r="E73">
        <v>4850</v>
      </c>
      <c r="F73">
        <v>700</v>
      </c>
      <c r="G73">
        <v>37750</v>
      </c>
      <c r="H73">
        <v>6525375</v>
      </c>
      <c r="I73">
        <v>2434925</v>
      </c>
      <c r="J73">
        <v>1534525</v>
      </c>
      <c r="K73">
        <v>10494825</v>
      </c>
      <c r="L73">
        <v>707450</v>
      </c>
      <c r="M73">
        <v>0.115000002086163</v>
      </c>
      <c r="N73">
        <v>188050</v>
      </c>
      <c r="O73" s="21">
        <v>7.9999998211860698E-2</v>
      </c>
      <c r="P73">
        <v>134850</v>
      </c>
      <c r="Q73" s="21">
        <v>8.9000001549720806E-2</v>
      </c>
      <c r="R73">
        <v>1030350</v>
      </c>
      <c r="S73">
        <v>0.103000000119209</v>
      </c>
      <c r="T73">
        <v>-17825</v>
      </c>
      <c r="U73">
        <v>-5525</v>
      </c>
      <c r="V73">
        <v>-1900</v>
      </c>
      <c r="W73">
        <v>-25250</v>
      </c>
      <c r="X73">
        <v>137.69999694824199</v>
      </c>
      <c r="Y73">
        <v>131.69999694824199</v>
      </c>
      <c r="Z73">
        <v>116.800003051758</v>
      </c>
      <c r="AA73">
        <v>132.69999694824199</v>
      </c>
      <c r="AB73">
        <v>200.19999694824199</v>
      </c>
      <c r="AC73">
        <v>192</v>
      </c>
      <c r="AD73">
        <v>178.30000305175801</v>
      </c>
      <c r="AE73">
        <v>191.60000610351599</v>
      </c>
      <c r="AF73">
        <v>539581</v>
      </c>
      <c r="AG73">
        <v>3673.89990234375</v>
      </c>
      <c r="AH73">
        <v>207.80000305175801</v>
      </c>
      <c r="AI73">
        <v>3466.10009765625</v>
      </c>
      <c r="AJ73">
        <v>20955.25</v>
      </c>
      <c r="AK73">
        <v>759155.66666666698</v>
      </c>
      <c r="AL73" s="37">
        <v>5.6561149999999998E-2</v>
      </c>
    </row>
    <row r="74" spans="1:38">
      <c r="A74" s="11">
        <v>40178</v>
      </c>
      <c r="B74">
        <v>2009</v>
      </c>
      <c r="C74" t="s">
        <v>100</v>
      </c>
      <c r="D74">
        <v>32200</v>
      </c>
      <c r="E74">
        <v>4850</v>
      </c>
      <c r="F74">
        <v>700</v>
      </c>
      <c r="G74">
        <v>37750</v>
      </c>
      <c r="H74">
        <v>6569100</v>
      </c>
      <c r="I74">
        <v>2432500</v>
      </c>
      <c r="J74">
        <v>1527400</v>
      </c>
      <c r="K74">
        <v>10529000</v>
      </c>
      <c r="L74">
        <v>752800</v>
      </c>
      <c r="M74">
        <v>0.115000002086163</v>
      </c>
      <c r="N74">
        <v>194800</v>
      </c>
      <c r="O74" s="21">
        <v>7.9999998211860698E-2</v>
      </c>
      <c r="P74">
        <v>135200</v>
      </c>
      <c r="Q74" s="21">
        <v>8.9000001549720806E-2</v>
      </c>
      <c r="R74">
        <v>1082800</v>
      </c>
      <c r="S74">
        <v>0.103000000119209</v>
      </c>
      <c r="T74">
        <v>-17825</v>
      </c>
      <c r="U74">
        <v>-5525</v>
      </c>
      <c r="V74">
        <v>-1900</v>
      </c>
      <c r="W74">
        <v>-25250</v>
      </c>
      <c r="X74">
        <v>140.19999694824199</v>
      </c>
      <c r="Y74">
        <v>138.19999694824199</v>
      </c>
      <c r="Z74">
        <v>121.5</v>
      </c>
      <c r="AA74">
        <v>136.60000610351599</v>
      </c>
      <c r="AB74">
        <v>208.89999389648401</v>
      </c>
      <c r="AC74">
        <v>206.10000610351599</v>
      </c>
      <c r="AD74">
        <v>190.80000305175801</v>
      </c>
      <c r="AE74">
        <v>203</v>
      </c>
      <c r="AF74">
        <v>568789</v>
      </c>
      <c r="AG74">
        <v>3632.19995117188</v>
      </c>
      <c r="AH74">
        <v>171.39999389648401</v>
      </c>
      <c r="AI74">
        <v>3460.80004882813</v>
      </c>
      <c r="AJ74">
        <v>21496.619140625</v>
      </c>
      <c r="AK74">
        <v>772253</v>
      </c>
      <c r="AL74" s="37">
        <v>4.718903E-2</v>
      </c>
    </row>
    <row r="75" spans="1:38">
      <c r="A75" s="11">
        <v>40268</v>
      </c>
      <c r="B75">
        <v>2010</v>
      </c>
      <c r="C75" t="s">
        <v>97</v>
      </c>
      <c r="D75">
        <v>28800</v>
      </c>
      <c r="E75">
        <v>1850</v>
      </c>
      <c r="F75">
        <v>375</v>
      </c>
      <c r="G75">
        <v>31025</v>
      </c>
      <c r="H75">
        <v>6612825</v>
      </c>
      <c r="I75">
        <v>2430550</v>
      </c>
      <c r="J75">
        <v>1525625</v>
      </c>
      <c r="K75">
        <v>10569000</v>
      </c>
      <c r="L75">
        <v>708600</v>
      </c>
      <c r="M75" s="21">
        <v>8.5000000894069699E-2</v>
      </c>
      <c r="N75">
        <v>189400</v>
      </c>
      <c r="O75" s="21">
        <v>7.1000002324581105E-2</v>
      </c>
      <c r="P75">
        <v>129025</v>
      </c>
      <c r="Q75" s="21">
        <v>7.2999998927116394E-2</v>
      </c>
      <c r="R75">
        <v>1027025</v>
      </c>
      <c r="S75" s="21">
        <v>7.9999998211860698E-2</v>
      </c>
      <c r="T75">
        <v>73000</v>
      </c>
      <c r="U75">
        <v>7250</v>
      </c>
      <c r="V75">
        <v>4525</v>
      </c>
      <c r="W75">
        <v>84775</v>
      </c>
      <c r="X75">
        <v>142.39999389648401</v>
      </c>
      <c r="Y75">
        <v>143.69999694824199</v>
      </c>
      <c r="Z75">
        <v>126.59999847412099</v>
      </c>
      <c r="AA75">
        <v>140.19999694824199</v>
      </c>
      <c r="AB75">
        <v>222.80000305175801</v>
      </c>
      <c r="AC75">
        <v>212.10000610351599</v>
      </c>
      <c r="AD75">
        <v>200.5</v>
      </c>
      <c r="AE75">
        <v>213.5</v>
      </c>
      <c r="AF75">
        <v>531923</v>
      </c>
      <c r="AG75">
        <v>3623.19995117188</v>
      </c>
      <c r="AH75">
        <v>161.10000610351599</v>
      </c>
      <c r="AI75">
        <v>3462.10009765625</v>
      </c>
      <c r="AJ75">
        <v>21239.349609375</v>
      </c>
      <c r="AK75">
        <v>791347</v>
      </c>
      <c r="AL75" s="37">
        <v>4.4463460000000003E-2</v>
      </c>
    </row>
    <row r="76" spans="1:38">
      <c r="A76" s="11">
        <v>40359</v>
      </c>
      <c r="B76">
        <v>2010</v>
      </c>
      <c r="C76" t="s">
        <v>98</v>
      </c>
      <c r="D76">
        <v>28800</v>
      </c>
      <c r="E76">
        <v>1850</v>
      </c>
      <c r="F76">
        <v>375</v>
      </c>
      <c r="G76">
        <v>31025</v>
      </c>
      <c r="H76">
        <v>6656550</v>
      </c>
      <c r="I76">
        <v>2428600</v>
      </c>
      <c r="J76">
        <v>1523850</v>
      </c>
      <c r="K76">
        <v>10609000</v>
      </c>
      <c r="L76">
        <v>664400</v>
      </c>
      <c r="M76" s="21">
        <v>8.5000000894069699E-2</v>
      </c>
      <c r="N76">
        <v>184000</v>
      </c>
      <c r="O76" s="21">
        <v>7.1000002324581105E-2</v>
      </c>
      <c r="P76">
        <v>122850</v>
      </c>
      <c r="Q76" s="21">
        <v>7.2999998927116394E-2</v>
      </c>
      <c r="R76">
        <v>971250</v>
      </c>
      <c r="S76" s="21">
        <v>7.9999998211860698E-2</v>
      </c>
      <c r="T76">
        <v>73000</v>
      </c>
      <c r="U76">
        <v>7250</v>
      </c>
      <c r="V76">
        <v>4525</v>
      </c>
      <c r="W76">
        <v>84775</v>
      </c>
      <c r="X76">
        <v>148.5</v>
      </c>
      <c r="Y76">
        <v>148.30000305175801</v>
      </c>
      <c r="Z76">
        <v>131</v>
      </c>
      <c r="AA76">
        <v>145.69999694824199</v>
      </c>
      <c r="AB76">
        <v>232.69999694824199</v>
      </c>
      <c r="AC76">
        <v>222.69999694824199</v>
      </c>
      <c r="AD76">
        <v>209.80000305175801</v>
      </c>
      <c r="AE76">
        <v>222.89999389648401</v>
      </c>
      <c r="AF76">
        <v>536534</v>
      </c>
      <c r="AG76">
        <v>3626.69995117188</v>
      </c>
      <c r="AH76">
        <v>172.69999694824199</v>
      </c>
      <c r="AI76">
        <v>3454</v>
      </c>
      <c r="AJ76">
        <v>20128.990234375</v>
      </c>
      <c r="AK76">
        <v>815485.33333333302</v>
      </c>
      <c r="AL76" s="37">
        <v>4.7619050000000003E-2</v>
      </c>
    </row>
    <row r="77" spans="1:38">
      <c r="A77" s="11">
        <v>40451</v>
      </c>
      <c r="B77">
        <v>2010</v>
      </c>
      <c r="C77" t="s">
        <v>99</v>
      </c>
      <c r="D77">
        <v>28800</v>
      </c>
      <c r="E77">
        <v>1850</v>
      </c>
      <c r="F77">
        <v>375</v>
      </c>
      <c r="G77">
        <v>31025</v>
      </c>
      <c r="H77">
        <v>6700275</v>
      </c>
      <c r="I77">
        <v>2426650</v>
      </c>
      <c r="J77">
        <v>1522075</v>
      </c>
      <c r="K77">
        <v>10649000</v>
      </c>
      <c r="L77">
        <v>620200</v>
      </c>
      <c r="M77" s="21">
        <v>8.5000000894069699E-2</v>
      </c>
      <c r="N77">
        <v>178600</v>
      </c>
      <c r="O77" s="21">
        <v>7.1000002324581105E-2</v>
      </c>
      <c r="P77">
        <v>116675</v>
      </c>
      <c r="Q77" s="21">
        <v>7.2999998927116394E-2</v>
      </c>
      <c r="R77">
        <v>915475</v>
      </c>
      <c r="S77" s="21">
        <v>7.9999998211860698E-2</v>
      </c>
      <c r="T77">
        <v>73000</v>
      </c>
      <c r="U77">
        <v>7250</v>
      </c>
      <c r="V77">
        <v>4525</v>
      </c>
      <c r="W77">
        <v>84775</v>
      </c>
      <c r="X77">
        <v>153</v>
      </c>
      <c r="Y77">
        <v>152.89999389648401</v>
      </c>
      <c r="Z77">
        <v>135.69999694824199</v>
      </c>
      <c r="AA77">
        <v>150.30000305175801</v>
      </c>
      <c r="AB77">
        <v>239.10000610351599</v>
      </c>
      <c r="AC77">
        <v>233.39999389648401</v>
      </c>
      <c r="AD77">
        <v>220.30000305175801</v>
      </c>
      <c r="AE77">
        <v>231.39999389648401</v>
      </c>
      <c r="AF77">
        <v>574768</v>
      </c>
      <c r="AG77">
        <v>3639.30004882813</v>
      </c>
      <c r="AH77">
        <v>160</v>
      </c>
      <c r="AI77">
        <v>3479.30004882813</v>
      </c>
      <c r="AJ77">
        <v>22358.169921875</v>
      </c>
      <c r="AK77">
        <v>839623.66666666698</v>
      </c>
      <c r="AL77" s="37">
        <v>4.3964499999999997E-2</v>
      </c>
    </row>
    <row r="78" spans="1:38">
      <c r="A78" s="11">
        <v>40543</v>
      </c>
      <c r="B78">
        <v>2010</v>
      </c>
      <c r="C78" t="s">
        <v>100</v>
      </c>
      <c r="D78">
        <v>28800</v>
      </c>
      <c r="E78">
        <v>1850</v>
      </c>
      <c r="F78">
        <v>375</v>
      </c>
      <c r="G78">
        <v>31025</v>
      </c>
      <c r="H78">
        <v>6744000</v>
      </c>
      <c r="I78">
        <v>2424700</v>
      </c>
      <c r="J78">
        <v>1520300</v>
      </c>
      <c r="K78">
        <v>10689000</v>
      </c>
      <c r="L78">
        <v>576000</v>
      </c>
      <c r="M78" s="21">
        <v>8.5000000894069699E-2</v>
      </c>
      <c r="N78">
        <v>173200</v>
      </c>
      <c r="O78" s="21">
        <v>7.1000002324581105E-2</v>
      </c>
      <c r="P78">
        <v>110500</v>
      </c>
      <c r="Q78" s="21">
        <v>7.2999998927116394E-2</v>
      </c>
      <c r="R78">
        <v>859700</v>
      </c>
      <c r="S78" s="21">
        <v>7.9999998211860698E-2</v>
      </c>
      <c r="T78">
        <v>73000</v>
      </c>
      <c r="U78">
        <v>7250</v>
      </c>
      <c r="V78">
        <v>4525</v>
      </c>
      <c r="W78">
        <v>84775</v>
      </c>
      <c r="X78">
        <v>157.60000610351599</v>
      </c>
      <c r="Y78">
        <v>155.89999389648401</v>
      </c>
      <c r="Z78">
        <v>139.19999694824199</v>
      </c>
      <c r="AA78">
        <v>154.30000305175801</v>
      </c>
      <c r="AB78">
        <v>261.79998779296898</v>
      </c>
      <c r="AC78">
        <v>257.20001220703102</v>
      </c>
      <c r="AD78">
        <v>239.69999694824199</v>
      </c>
      <c r="AE78">
        <v>253.80000305175801</v>
      </c>
      <c r="AF78">
        <v>604853</v>
      </c>
      <c r="AG78">
        <v>3650.39990234375</v>
      </c>
      <c r="AH78">
        <v>134.60000610351599</v>
      </c>
      <c r="AI78">
        <v>3515.80004882813</v>
      </c>
      <c r="AJ78">
        <v>22999.33984375</v>
      </c>
      <c r="AK78">
        <v>863762</v>
      </c>
      <c r="AL78" s="37">
        <v>3.6872670000000003E-2</v>
      </c>
    </row>
    <row r="79" spans="1:38">
      <c r="A79" s="11">
        <v>40633</v>
      </c>
      <c r="B79">
        <v>2011</v>
      </c>
      <c r="C79" t="s">
        <v>97</v>
      </c>
      <c r="D79">
        <v>31375</v>
      </c>
      <c r="E79">
        <v>7425</v>
      </c>
      <c r="F79">
        <v>0</v>
      </c>
      <c r="G79">
        <v>38800</v>
      </c>
      <c r="H79">
        <v>6762375</v>
      </c>
      <c r="I79">
        <v>2433775</v>
      </c>
      <c r="J79">
        <v>1516125</v>
      </c>
      <c r="K79">
        <v>10712275</v>
      </c>
      <c r="L79">
        <v>544000</v>
      </c>
      <c r="M79" s="21">
        <v>6.5999999642372104E-2</v>
      </c>
      <c r="N79">
        <v>170250</v>
      </c>
      <c r="O79" s="21">
        <v>6.5999999642372104E-2</v>
      </c>
      <c r="P79">
        <v>105600</v>
      </c>
      <c r="Q79" s="21">
        <v>5.9999998658895499E-2</v>
      </c>
      <c r="R79">
        <v>819850</v>
      </c>
      <c r="S79" s="21">
        <v>6.4999997615814195E-2</v>
      </c>
      <c r="T79">
        <v>58425</v>
      </c>
      <c r="U79">
        <v>9875</v>
      </c>
      <c r="V79">
        <v>3050</v>
      </c>
      <c r="W79">
        <v>71350</v>
      </c>
      <c r="X79">
        <v>163</v>
      </c>
      <c r="Y79">
        <v>158.69999694824199</v>
      </c>
      <c r="Z79">
        <v>140.10000610351599</v>
      </c>
      <c r="AA79">
        <v>158.39999389648401</v>
      </c>
      <c r="AB79">
        <v>283.89999389648398</v>
      </c>
      <c r="AC79">
        <v>280.70001220703102</v>
      </c>
      <c r="AD79">
        <v>262.60000610351602</v>
      </c>
      <c r="AE79">
        <v>276.70001220703102</v>
      </c>
      <c r="AF79">
        <v>572377</v>
      </c>
      <c r="AG79">
        <v>3658.19995117188</v>
      </c>
      <c r="AH79">
        <v>124</v>
      </c>
      <c r="AI79">
        <v>3534.19995117188</v>
      </c>
      <c r="AJ79">
        <v>23527.51953125</v>
      </c>
      <c r="AK79">
        <v>886371</v>
      </c>
      <c r="AL79" s="37">
        <v>3.3896450000000002E-2</v>
      </c>
    </row>
    <row r="80" spans="1:38">
      <c r="A80" s="11">
        <v>40724</v>
      </c>
      <c r="B80">
        <v>2011</v>
      </c>
      <c r="C80" t="s">
        <v>98</v>
      </c>
      <c r="D80">
        <v>31375</v>
      </c>
      <c r="E80">
        <v>7425</v>
      </c>
      <c r="F80">
        <v>0</v>
      </c>
      <c r="G80">
        <v>38800</v>
      </c>
      <c r="H80">
        <v>6780750</v>
      </c>
      <c r="I80">
        <v>2442850</v>
      </c>
      <c r="J80">
        <v>1511950</v>
      </c>
      <c r="K80">
        <v>10735550</v>
      </c>
      <c r="L80">
        <v>512000</v>
      </c>
      <c r="M80" s="21">
        <v>6.5999999642372104E-2</v>
      </c>
      <c r="N80">
        <v>167300</v>
      </c>
      <c r="O80" s="21">
        <v>6.5999999642372104E-2</v>
      </c>
      <c r="P80">
        <v>100700</v>
      </c>
      <c r="Q80" s="21">
        <v>5.9999998658895499E-2</v>
      </c>
      <c r="R80">
        <v>780000</v>
      </c>
      <c r="S80" s="21">
        <v>6.4999997615814195E-2</v>
      </c>
      <c r="T80">
        <v>58425</v>
      </c>
      <c r="U80">
        <v>9875</v>
      </c>
      <c r="V80">
        <v>3050</v>
      </c>
      <c r="W80">
        <v>71350</v>
      </c>
      <c r="X80">
        <v>172.80000305175801</v>
      </c>
      <c r="Y80">
        <v>165</v>
      </c>
      <c r="Z80">
        <v>145.69999694824199</v>
      </c>
      <c r="AA80">
        <v>166.69999694824199</v>
      </c>
      <c r="AB80">
        <v>305.5</v>
      </c>
      <c r="AC80">
        <v>310.5</v>
      </c>
      <c r="AD80">
        <v>286.10000610351602</v>
      </c>
      <c r="AE80">
        <v>301.20001220703102</v>
      </c>
      <c r="AF80">
        <v>563899</v>
      </c>
      <c r="AG80">
        <v>3701.69995117188</v>
      </c>
      <c r="AH80">
        <v>137.60000610351599</v>
      </c>
      <c r="AI80">
        <v>3564.10009765625</v>
      </c>
      <c r="AJ80">
        <v>22398.099609375</v>
      </c>
      <c r="AK80">
        <v>909711.33333333302</v>
      </c>
      <c r="AL80" s="37">
        <v>3.7172110000000001E-2</v>
      </c>
    </row>
    <row r="81" spans="1:38">
      <c r="A81" s="11">
        <v>40816</v>
      </c>
      <c r="B81">
        <v>2011</v>
      </c>
      <c r="C81" t="s">
        <v>99</v>
      </c>
      <c r="D81">
        <v>31375</v>
      </c>
      <c r="E81">
        <v>7425</v>
      </c>
      <c r="F81">
        <v>0</v>
      </c>
      <c r="G81">
        <v>38800</v>
      </c>
      <c r="H81">
        <v>6799125</v>
      </c>
      <c r="I81">
        <v>2451925</v>
      </c>
      <c r="J81">
        <v>1507775</v>
      </c>
      <c r="K81">
        <v>10758825</v>
      </c>
      <c r="L81">
        <v>480000</v>
      </c>
      <c r="M81" s="21">
        <v>6.5999999642372104E-2</v>
      </c>
      <c r="N81">
        <v>164350</v>
      </c>
      <c r="O81" s="21">
        <v>6.5999999642372104E-2</v>
      </c>
      <c r="P81">
        <v>95800</v>
      </c>
      <c r="Q81" s="21">
        <v>5.9999998658895499E-2</v>
      </c>
      <c r="R81">
        <v>740150</v>
      </c>
      <c r="S81" s="21">
        <v>6.4999997615814195E-2</v>
      </c>
      <c r="T81">
        <v>58425</v>
      </c>
      <c r="U81">
        <v>9875</v>
      </c>
      <c r="V81">
        <v>3050</v>
      </c>
      <c r="W81">
        <v>71350</v>
      </c>
      <c r="X81">
        <v>183.39999389648401</v>
      </c>
      <c r="Y81">
        <v>169.60000610351599</v>
      </c>
      <c r="Z81">
        <v>151.30000305175801</v>
      </c>
      <c r="AA81">
        <v>174.89999389648401</v>
      </c>
      <c r="AB81">
        <v>312.20001220703102</v>
      </c>
      <c r="AC81">
        <v>315</v>
      </c>
      <c r="AD81">
        <v>300</v>
      </c>
      <c r="AE81">
        <v>309.39999389648398</v>
      </c>
      <c r="AF81">
        <v>597303</v>
      </c>
      <c r="AG81">
        <v>3724.80004882813</v>
      </c>
      <c r="AH81">
        <v>126.699996948242</v>
      </c>
      <c r="AI81">
        <v>3598.10009765625</v>
      </c>
      <c r="AJ81">
        <v>17592.41015625</v>
      </c>
      <c r="AK81">
        <v>933051.66666666698</v>
      </c>
      <c r="AL81" s="37">
        <v>3.4015249999999997E-2</v>
      </c>
    </row>
    <row r="82" spans="1:38">
      <c r="A82" s="11">
        <v>40908</v>
      </c>
      <c r="B82">
        <v>2011</v>
      </c>
      <c r="C82" t="s">
        <v>100</v>
      </c>
      <c r="D82">
        <v>31375</v>
      </c>
      <c r="E82">
        <v>7425</v>
      </c>
      <c r="F82">
        <v>0</v>
      </c>
      <c r="G82">
        <v>38800</v>
      </c>
      <c r="H82">
        <v>6817500</v>
      </c>
      <c r="I82">
        <v>2461000</v>
      </c>
      <c r="J82">
        <v>1503600</v>
      </c>
      <c r="K82">
        <v>10782100</v>
      </c>
      <c r="L82">
        <v>448000</v>
      </c>
      <c r="M82" s="21">
        <v>6.5999999642372104E-2</v>
      </c>
      <c r="N82">
        <v>161400</v>
      </c>
      <c r="O82" s="21">
        <v>6.5999999642372104E-2</v>
      </c>
      <c r="P82">
        <v>90900</v>
      </c>
      <c r="Q82" s="21">
        <v>5.9999998658895499E-2</v>
      </c>
      <c r="R82">
        <v>700300</v>
      </c>
      <c r="S82" s="21">
        <v>6.4999997615814195E-2</v>
      </c>
      <c r="T82">
        <v>58425</v>
      </c>
      <c r="U82">
        <v>9875</v>
      </c>
      <c r="V82">
        <v>3050</v>
      </c>
      <c r="W82">
        <v>71350</v>
      </c>
      <c r="X82">
        <v>188.80000305175801</v>
      </c>
      <c r="Y82">
        <v>173.19999694824199</v>
      </c>
      <c r="Z82">
        <v>153.60000610351599</v>
      </c>
      <c r="AA82">
        <v>179.39999389648401</v>
      </c>
      <c r="AB82">
        <v>303.29998779296898</v>
      </c>
      <c r="AC82">
        <v>313.5</v>
      </c>
      <c r="AD82">
        <v>298.10000610351602</v>
      </c>
      <c r="AE82">
        <v>304.39999389648398</v>
      </c>
      <c r="AF82">
        <v>622736</v>
      </c>
      <c r="AG82">
        <v>3731.39990234375</v>
      </c>
      <c r="AH82">
        <v>116.59999847412099</v>
      </c>
      <c r="AI82">
        <v>3614.80004882813</v>
      </c>
      <c r="AJ82">
        <v>18434.390625</v>
      </c>
      <c r="AK82">
        <v>956392</v>
      </c>
      <c r="AL82" s="37">
        <v>3.1248330000000001E-2</v>
      </c>
    </row>
    <row r="83" spans="1:38">
      <c r="A83" s="11">
        <v>40999</v>
      </c>
      <c r="B83">
        <v>2012</v>
      </c>
      <c r="C83" t="s">
        <v>97</v>
      </c>
      <c r="D83">
        <v>25925</v>
      </c>
      <c r="E83">
        <v>8000</v>
      </c>
      <c r="F83">
        <v>0</v>
      </c>
      <c r="G83">
        <v>33925</v>
      </c>
      <c r="H83">
        <v>6837675</v>
      </c>
      <c r="I83">
        <v>2470525</v>
      </c>
      <c r="J83">
        <v>1501150</v>
      </c>
      <c r="K83">
        <v>10809350</v>
      </c>
      <c r="L83">
        <v>440500</v>
      </c>
      <c r="M83" s="21">
        <v>6.1000000685453401E-2</v>
      </c>
      <c r="N83">
        <v>159425</v>
      </c>
      <c r="O83" s="21">
        <v>6.1000000685453401E-2</v>
      </c>
      <c r="P83">
        <v>88400</v>
      </c>
      <c r="Q83" s="21">
        <v>5.4000001400709201E-2</v>
      </c>
      <c r="R83">
        <v>688325</v>
      </c>
      <c r="S83" s="21">
        <v>5.9999998658895499E-2</v>
      </c>
      <c r="T83">
        <v>33425</v>
      </c>
      <c r="U83">
        <v>9975</v>
      </c>
      <c r="V83">
        <v>2000</v>
      </c>
      <c r="W83">
        <v>45400</v>
      </c>
      <c r="X83">
        <v>190.89999389648401</v>
      </c>
      <c r="Y83">
        <v>177.69999694824199</v>
      </c>
      <c r="Z83">
        <v>157.60000610351599</v>
      </c>
      <c r="AA83">
        <v>182.60000610351599</v>
      </c>
      <c r="AB83">
        <v>297.60000610351602</v>
      </c>
      <c r="AC83">
        <v>312.5</v>
      </c>
      <c r="AD83">
        <v>299.29998779296898</v>
      </c>
      <c r="AE83">
        <v>302.10000610351602</v>
      </c>
      <c r="AF83">
        <v>577010</v>
      </c>
      <c r="AG83">
        <v>3760.39990234375</v>
      </c>
      <c r="AH83">
        <v>123.300003051758</v>
      </c>
      <c r="AI83">
        <v>3637.10009765625</v>
      </c>
      <c r="AJ83">
        <v>20555.580078125</v>
      </c>
      <c r="AK83">
        <v>968665</v>
      </c>
      <c r="AL83" s="37">
        <v>3.2789069999999997E-2</v>
      </c>
    </row>
    <row r="84" spans="1:38">
      <c r="A84" s="11">
        <v>41090</v>
      </c>
      <c r="B84">
        <v>2012</v>
      </c>
      <c r="C84" t="s">
        <v>98</v>
      </c>
      <c r="D84">
        <v>25925</v>
      </c>
      <c r="E84">
        <v>8000</v>
      </c>
      <c r="F84">
        <v>0</v>
      </c>
      <c r="G84">
        <v>33925</v>
      </c>
      <c r="H84">
        <v>6857850</v>
      </c>
      <c r="I84">
        <v>2480050</v>
      </c>
      <c r="J84">
        <v>1498700</v>
      </c>
      <c r="K84">
        <v>10836600</v>
      </c>
      <c r="L84">
        <v>433000</v>
      </c>
      <c r="M84" s="21">
        <v>6.1000000685453401E-2</v>
      </c>
      <c r="N84">
        <v>157450</v>
      </c>
      <c r="O84" s="21">
        <v>6.1000000685453401E-2</v>
      </c>
      <c r="P84">
        <v>85900</v>
      </c>
      <c r="Q84" s="21">
        <v>5.4000001400709201E-2</v>
      </c>
      <c r="R84">
        <v>676350</v>
      </c>
      <c r="S84" s="21">
        <v>5.9999998658895499E-2</v>
      </c>
      <c r="T84">
        <v>33425</v>
      </c>
      <c r="U84">
        <v>9975</v>
      </c>
      <c r="V84">
        <v>2000</v>
      </c>
      <c r="W84">
        <v>45400</v>
      </c>
      <c r="X84">
        <v>194.89999389648401</v>
      </c>
      <c r="Y84">
        <v>181.5</v>
      </c>
      <c r="Z84">
        <v>162.69999694824199</v>
      </c>
      <c r="AA84">
        <v>186.5</v>
      </c>
      <c r="AB84">
        <v>310.39999389648398</v>
      </c>
      <c r="AC84">
        <v>336.5</v>
      </c>
      <c r="AD84">
        <v>326</v>
      </c>
      <c r="AE84">
        <v>322.79998779296898</v>
      </c>
      <c r="AF84">
        <v>569464</v>
      </c>
      <c r="AG84">
        <v>3781.80004882813</v>
      </c>
      <c r="AH84">
        <v>127.09999847412099</v>
      </c>
      <c r="AI84">
        <v>3654.69995117188</v>
      </c>
      <c r="AJ84">
        <v>19441.4609375</v>
      </c>
      <c r="AK84">
        <v>993991.33333333302</v>
      </c>
      <c r="AL84" s="37">
        <v>3.3608329999999999E-2</v>
      </c>
    </row>
    <row r="85" spans="1:38">
      <c r="A85" s="11">
        <v>41182</v>
      </c>
      <c r="B85">
        <v>2012</v>
      </c>
      <c r="C85" t="s">
        <v>99</v>
      </c>
      <c r="D85">
        <v>25925</v>
      </c>
      <c r="E85">
        <v>8000</v>
      </c>
      <c r="F85">
        <v>0</v>
      </c>
      <c r="G85">
        <v>33925</v>
      </c>
      <c r="H85">
        <v>6878025</v>
      </c>
      <c r="I85">
        <v>2489575</v>
      </c>
      <c r="J85">
        <v>1496250</v>
      </c>
      <c r="K85">
        <v>10863850</v>
      </c>
      <c r="L85">
        <v>425500</v>
      </c>
      <c r="M85" s="21">
        <v>6.1000000685453401E-2</v>
      </c>
      <c r="N85">
        <v>155475</v>
      </c>
      <c r="O85" s="21">
        <v>6.1000000685453401E-2</v>
      </c>
      <c r="P85">
        <v>83400</v>
      </c>
      <c r="Q85" s="21">
        <v>5.4000001400709201E-2</v>
      </c>
      <c r="R85">
        <v>664375</v>
      </c>
      <c r="S85" s="21">
        <v>5.9999998658895499E-2</v>
      </c>
      <c r="T85">
        <v>33425</v>
      </c>
      <c r="U85">
        <v>9975</v>
      </c>
      <c r="V85">
        <v>2000</v>
      </c>
      <c r="W85">
        <v>45400</v>
      </c>
      <c r="X85">
        <v>199.69999694824199</v>
      </c>
      <c r="Y85">
        <v>186.69999694824199</v>
      </c>
      <c r="Z85">
        <v>165.5</v>
      </c>
      <c r="AA85">
        <v>190.80000305175801</v>
      </c>
      <c r="AB85">
        <v>326.10000610351602</v>
      </c>
      <c r="AC85">
        <v>359.60000610351602</v>
      </c>
      <c r="AD85">
        <v>345.10000610351602</v>
      </c>
      <c r="AE85">
        <v>342</v>
      </c>
      <c r="AF85">
        <v>607910</v>
      </c>
      <c r="AG85">
        <v>3776.39990234375</v>
      </c>
      <c r="AH85">
        <v>132.10000610351599</v>
      </c>
      <c r="AI85">
        <v>3644.30004882813</v>
      </c>
      <c r="AJ85">
        <v>20840.380859375</v>
      </c>
      <c r="AK85">
        <v>1019317.66666667</v>
      </c>
      <c r="AL85" s="37">
        <v>3.4980410000000003E-2</v>
      </c>
    </row>
    <row r="86" spans="1:38">
      <c r="A86" s="11">
        <v>41274</v>
      </c>
      <c r="B86">
        <v>2012</v>
      </c>
      <c r="C86" t="s">
        <v>100</v>
      </c>
      <c r="D86">
        <v>25925</v>
      </c>
      <c r="E86">
        <v>8000</v>
      </c>
      <c r="F86">
        <v>0</v>
      </c>
      <c r="G86">
        <v>33925</v>
      </c>
      <c r="H86">
        <v>6898200</v>
      </c>
      <c r="I86">
        <v>2499100</v>
      </c>
      <c r="J86">
        <v>1493800</v>
      </c>
      <c r="K86">
        <v>10891100</v>
      </c>
      <c r="L86">
        <v>418000</v>
      </c>
      <c r="M86" s="21">
        <v>6.1000000685453401E-2</v>
      </c>
      <c r="N86">
        <v>153500</v>
      </c>
      <c r="O86" s="21">
        <v>6.1000000685453401E-2</v>
      </c>
      <c r="P86">
        <v>80900</v>
      </c>
      <c r="Q86" s="21">
        <v>5.4000001400709201E-2</v>
      </c>
      <c r="R86">
        <v>652400</v>
      </c>
      <c r="S86" s="21">
        <v>5.9999998658895499E-2</v>
      </c>
      <c r="T86">
        <v>33425</v>
      </c>
      <c r="U86">
        <v>9975</v>
      </c>
      <c r="V86">
        <v>2000</v>
      </c>
      <c r="W86">
        <v>45400</v>
      </c>
      <c r="X86">
        <v>202.19999694824199</v>
      </c>
      <c r="Y86">
        <v>189.19999694824199</v>
      </c>
      <c r="Z86">
        <v>168.10000610351599</v>
      </c>
      <c r="AA86">
        <v>193.19999694824199</v>
      </c>
      <c r="AB86">
        <v>352.20001220703102</v>
      </c>
      <c r="AC86">
        <v>389.39999389648398</v>
      </c>
      <c r="AD86">
        <v>379</v>
      </c>
      <c r="AE86">
        <v>371.70001220703102</v>
      </c>
      <c r="AF86">
        <v>641995</v>
      </c>
      <c r="AG86">
        <v>3789.80004882813</v>
      </c>
      <c r="AH86">
        <v>116.59999847412099</v>
      </c>
      <c r="AI86">
        <v>3673.19995117188</v>
      </c>
      <c r="AJ86">
        <v>22666.58984375</v>
      </c>
      <c r="AK86">
        <v>1044644</v>
      </c>
      <c r="AL86" s="37">
        <v>3.0766789999999999E-2</v>
      </c>
    </row>
    <row r="87" spans="1:38">
      <c r="A87" s="11">
        <v>41364</v>
      </c>
      <c r="B87">
        <v>2013</v>
      </c>
      <c r="C87" t="s">
        <v>97</v>
      </c>
      <c r="D87">
        <v>24200</v>
      </c>
      <c r="E87">
        <v>6175</v>
      </c>
      <c r="F87">
        <v>300</v>
      </c>
      <c r="G87">
        <v>30675</v>
      </c>
      <c r="H87">
        <v>6922625</v>
      </c>
      <c r="I87">
        <v>2496275</v>
      </c>
      <c r="J87">
        <v>1495225</v>
      </c>
      <c r="K87">
        <v>10914125</v>
      </c>
      <c r="L87">
        <v>439175</v>
      </c>
      <c r="M87" s="21">
        <v>7.1999996900558499E-2</v>
      </c>
      <c r="N87">
        <v>157500</v>
      </c>
      <c r="O87" s="21">
        <v>6.8000003695488004E-2</v>
      </c>
      <c r="P87">
        <v>83700</v>
      </c>
      <c r="Q87" s="21">
        <v>6.1000000685453401E-2</v>
      </c>
      <c r="R87">
        <v>680375</v>
      </c>
      <c r="S87" s="21">
        <v>7.0000000298023196E-2</v>
      </c>
      <c r="T87">
        <v>3025</v>
      </c>
      <c r="U87">
        <v>-3850</v>
      </c>
      <c r="V87">
        <v>-3450</v>
      </c>
      <c r="W87">
        <v>-4275</v>
      </c>
      <c r="X87">
        <v>204.89999389648401</v>
      </c>
      <c r="Y87">
        <v>194.60000610351599</v>
      </c>
      <c r="Z87">
        <v>172.89999389648401</v>
      </c>
      <c r="AA87">
        <v>196.89999389648401</v>
      </c>
      <c r="AB87">
        <v>379.29998779296898</v>
      </c>
      <c r="AC87">
        <v>419.89999389648398</v>
      </c>
      <c r="AD87">
        <v>411.5</v>
      </c>
      <c r="AE87">
        <v>400.29998779296898</v>
      </c>
      <c r="AF87">
        <v>596855</v>
      </c>
      <c r="AG87">
        <v>3832.80004882813</v>
      </c>
      <c r="AH87">
        <v>133.89999389648401</v>
      </c>
      <c r="AI87">
        <v>3698.89990234375</v>
      </c>
      <c r="AJ87">
        <v>22299.630859375</v>
      </c>
      <c r="AK87">
        <v>1074215.75</v>
      </c>
      <c r="AL87" s="37">
        <v>3.4935290000000001E-2</v>
      </c>
    </row>
    <row r="88" spans="1:38">
      <c r="A88" s="11">
        <v>41455</v>
      </c>
      <c r="B88">
        <v>2013</v>
      </c>
      <c r="C88" t="s">
        <v>98</v>
      </c>
      <c r="D88">
        <v>24200</v>
      </c>
      <c r="E88">
        <v>6175</v>
      </c>
      <c r="F88">
        <v>300</v>
      </c>
      <c r="G88">
        <v>30675</v>
      </c>
      <c r="H88">
        <v>6947050</v>
      </c>
      <c r="I88">
        <v>2493450</v>
      </c>
      <c r="J88">
        <v>1496650</v>
      </c>
      <c r="K88">
        <v>10937150</v>
      </c>
      <c r="L88">
        <v>460350</v>
      </c>
      <c r="M88" s="21">
        <v>7.1999996900558499E-2</v>
      </c>
      <c r="N88">
        <v>161500</v>
      </c>
      <c r="O88" s="21">
        <v>6.8000003695488004E-2</v>
      </c>
      <c r="P88">
        <v>86500</v>
      </c>
      <c r="Q88" s="21">
        <v>6.1000000685453401E-2</v>
      </c>
      <c r="R88">
        <v>708350</v>
      </c>
      <c r="S88" s="21">
        <v>7.0000000298023196E-2</v>
      </c>
      <c r="T88">
        <v>3025</v>
      </c>
      <c r="U88">
        <v>-3850</v>
      </c>
      <c r="V88">
        <v>-3450</v>
      </c>
      <c r="W88">
        <v>-4275</v>
      </c>
      <c r="X88">
        <v>211.60000610351599</v>
      </c>
      <c r="Y88">
        <v>199.39999389648401</v>
      </c>
      <c r="Z88">
        <v>180.80000305175801</v>
      </c>
      <c r="AA88">
        <v>203.5</v>
      </c>
      <c r="AB88">
        <v>384.10000610351602</v>
      </c>
      <c r="AC88">
        <v>435</v>
      </c>
      <c r="AD88">
        <v>423.39999389648398</v>
      </c>
      <c r="AE88">
        <v>409.60000610351602</v>
      </c>
      <c r="AF88">
        <v>586976</v>
      </c>
      <c r="AG88">
        <v>3856.69995117188</v>
      </c>
      <c r="AH88">
        <v>133.30000305175801</v>
      </c>
      <c r="AI88">
        <v>3723.39990234375</v>
      </c>
      <c r="AJ88">
        <v>20803.2890625</v>
      </c>
      <c r="AK88">
        <v>1103787.5</v>
      </c>
      <c r="AL88" s="37">
        <v>3.456323E-2</v>
      </c>
    </row>
    <row r="89" spans="1:38">
      <c r="A89" s="11">
        <v>41547</v>
      </c>
      <c r="B89">
        <v>2013</v>
      </c>
      <c r="C89" t="s">
        <v>99</v>
      </c>
      <c r="D89">
        <v>24200</v>
      </c>
      <c r="E89">
        <v>6175</v>
      </c>
      <c r="F89">
        <v>300</v>
      </c>
      <c r="G89">
        <v>30675</v>
      </c>
      <c r="H89">
        <v>6971475</v>
      </c>
      <c r="I89">
        <v>2490625</v>
      </c>
      <c r="J89">
        <v>1498075</v>
      </c>
      <c r="K89">
        <v>10960175</v>
      </c>
      <c r="L89">
        <v>481525</v>
      </c>
      <c r="M89" s="21">
        <v>7.1999996900558499E-2</v>
      </c>
      <c r="N89">
        <v>165500</v>
      </c>
      <c r="O89" s="21">
        <v>6.8000003695488004E-2</v>
      </c>
      <c r="P89">
        <v>89300</v>
      </c>
      <c r="Q89" s="21">
        <v>6.1000000685453401E-2</v>
      </c>
      <c r="R89">
        <v>736325</v>
      </c>
      <c r="S89" s="21">
        <v>7.0000000298023196E-2</v>
      </c>
      <c r="T89">
        <v>3025</v>
      </c>
      <c r="U89">
        <v>-3850</v>
      </c>
      <c r="V89">
        <v>-3450</v>
      </c>
      <c r="W89">
        <v>-4275</v>
      </c>
      <c r="X89">
        <v>214.80000305175801</v>
      </c>
      <c r="Y89">
        <v>204.19999694824199</v>
      </c>
      <c r="Z89">
        <v>187.10000610351599</v>
      </c>
      <c r="AA89">
        <v>207.89999389648401</v>
      </c>
      <c r="AB89">
        <v>377.39999389648398</v>
      </c>
      <c r="AC89">
        <v>440.60000610351602</v>
      </c>
      <c r="AD89">
        <v>444.29998779296898</v>
      </c>
      <c r="AE89">
        <v>415.39999389648398</v>
      </c>
      <c r="AF89">
        <v>626581</v>
      </c>
      <c r="AG89">
        <v>3864.80004882813</v>
      </c>
      <c r="AH89">
        <v>134.60000610351599</v>
      </c>
      <c r="AI89">
        <v>3730.19995117188</v>
      </c>
      <c r="AJ89">
        <v>22859.859375</v>
      </c>
      <c r="AK89">
        <v>1133359.25</v>
      </c>
      <c r="AL89" s="37">
        <v>3.4827160000000003E-2</v>
      </c>
    </row>
    <row r="90" spans="1:38">
      <c r="A90" s="11">
        <v>41639</v>
      </c>
      <c r="B90">
        <v>2013</v>
      </c>
      <c r="C90" t="s">
        <v>100</v>
      </c>
      <c r="D90">
        <v>24200</v>
      </c>
      <c r="E90">
        <v>6175</v>
      </c>
      <c r="F90">
        <v>300</v>
      </c>
      <c r="G90">
        <v>30675</v>
      </c>
      <c r="H90">
        <v>6995900</v>
      </c>
      <c r="I90">
        <v>2487800</v>
      </c>
      <c r="J90">
        <v>1499500</v>
      </c>
      <c r="K90">
        <v>10983200</v>
      </c>
      <c r="L90">
        <v>502700</v>
      </c>
      <c r="M90" s="21">
        <v>7.1999996900558499E-2</v>
      </c>
      <c r="N90">
        <v>169500</v>
      </c>
      <c r="O90" s="21">
        <v>6.8000003695488004E-2</v>
      </c>
      <c r="P90">
        <v>92100</v>
      </c>
      <c r="Q90" s="21">
        <v>6.1000000685453401E-2</v>
      </c>
      <c r="R90">
        <v>764300</v>
      </c>
      <c r="S90" s="21">
        <v>7.0000000298023196E-2</v>
      </c>
      <c r="T90">
        <v>3025</v>
      </c>
      <c r="U90">
        <v>-3850</v>
      </c>
      <c r="V90">
        <v>-3450</v>
      </c>
      <c r="W90">
        <v>-4275</v>
      </c>
      <c r="X90">
        <v>214.60000610351599</v>
      </c>
      <c r="Y90">
        <v>204.60000610351599</v>
      </c>
      <c r="Z90">
        <v>188</v>
      </c>
      <c r="AA90">
        <v>208.10000610351599</v>
      </c>
      <c r="AB90">
        <v>374.79998779296898</v>
      </c>
      <c r="AC90">
        <v>442.10000610351602</v>
      </c>
      <c r="AD90">
        <v>443.39999389648398</v>
      </c>
      <c r="AE90">
        <v>414.10000610351602</v>
      </c>
      <c r="AF90">
        <v>660292</v>
      </c>
      <c r="AG90">
        <v>3857.80004882813</v>
      </c>
      <c r="AH90">
        <v>118.5</v>
      </c>
      <c r="AI90">
        <v>3739.30004882813</v>
      </c>
      <c r="AJ90">
        <v>23306.390625</v>
      </c>
      <c r="AK90">
        <v>1162931</v>
      </c>
      <c r="AL90" s="37">
        <v>3.071699E-2</v>
      </c>
    </row>
    <row r="91" spans="1:38">
      <c r="A91" s="11">
        <v>41729</v>
      </c>
      <c r="B91">
        <v>2014</v>
      </c>
      <c r="C91" t="s">
        <v>97</v>
      </c>
      <c r="D91">
        <v>21525</v>
      </c>
      <c r="E91">
        <v>3425</v>
      </c>
      <c r="F91">
        <v>950</v>
      </c>
      <c r="G91">
        <v>25900</v>
      </c>
      <c r="H91">
        <v>7012175</v>
      </c>
      <c r="I91">
        <v>2493200</v>
      </c>
      <c r="J91">
        <v>1497200</v>
      </c>
      <c r="K91">
        <v>11002575</v>
      </c>
      <c r="L91">
        <v>490850</v>
      </c>
      <c r="M91" s="21">
        <v>6.4000003039836897E-2</v>
      </c>
      <c r="N91">
        <v>163575</v>
      </c>
      <c r="O91" s="21">
        <v>5.7999998331069898E-2</v>
      </c>
      <c r="P91">
        <v>92025</v>
      </c>
      <c r="Q91" s="21">
        <v>6.1999998986720997E-2</v>
      </c>
      <c r="R91">
        <v>746450</v>
      </c>
      <c r="S91" s="21">
        <v>6.3000001013279003E-2</v>
      </c>
      <c r="T91">
        <v>29075</v>
      </c>
      <c r="U91">
        <v>9225</v>
      </c>
      <c r="V91">
        <v>50</v>
      </c>
      <c r="W91">
        <v>38350</v>
      </c>
      <c r="X91">
        <v>214.60000610351599</v>
      </c>
      <c r="Y91">
        <v>207.80000305175801</v>
      </c>
      <c r="Z91">
        <v>190</v>
      </c>
      <c r="AA91">
        <v>209.10000610351599</v>
      </c>
      <c r="AB91">
        <v>372.70001220703102</v>
      </c>
      <c r="AC91">
        <v>439.79998779296898</v>
      </c>
      <c r="AD91">
        <v>439.89999389648398</v>
      </c>
      <c r="AE91">
        <v>417.20001220703102</v>
      </c>
      <c r="AF91">
        <v>614533</v>
      </c>
      <c r="AG91">
        <v>3817</v>
      </c>
      <c r="AH91">
        <v>119</v>
      </c>
      <c r="AI91">
        <v>3698</v>
      </c>
      <c r="AJ91">
        <v>22151.060546875</v>
      </c>
      <c r="AK91">
        <v>1205268</v>
      </c>
      <c r="AL91" s="37">
        <v>3.117632E-2</v>
      </c>
    </row>
    <row r="92" spans="1:38">
      <c r="A92" s="11">
        <v>41820</v>
      </c>
      <c r="B92">
        <v>2014</v>
      </c>
      <c r="C92" t="s">
        <v>98</v>
      </c>
      <c r="D92">
        <v>21525</v>
      </c>
      <c r="E92">
        <v>3425</v>
      </c>
      <c r="F92">
        <v>950</v>
      </c>
      <c r="G92">
        <v>25900</v>
      </c>
      <c r="H92">
        <v>7028450</v>
      </c>
      <c r="I92">
        <v>2498600</v>
      </c>
      <c r="J92">
        <v>1494900</v>
      </c>
      <c r="K92">
        <v>11021950</v>
      </c>
      <c r="L92">
        <v>479000</v>
      </c>
      <c r="M92" s="21">
        <v>6.4000003039836897E-2</v>
      </c>
      <c r="N92">
        <v>157650</v>
      </c>
      <c r="O92" s="21">
        <v>5.7999998331069898E-2</v>
      </c>
      <c r="P92">
        <v>91950</v>
      </c>
      <c r="Q92" s="21">
        <v>6.1999998986720997E-2</v>
      </c>
      <c r="R92">
        <v>728600</v>
      </c>
      <c r="S92" s="21">
        <v>6.3000001013279003E-2</v>
      </c>
      <c r="T92">
        <v>29075</v>
      </c>
      <c r="U92">
        <v>9225</v>
      </c>
      <c r="V92">
        <v>50</v>
      </c>
      <c r="W92">
        <v>38350</v>
      </c>
      <c r="X92">
        <v>217.60000610351599</v>
      </c>
      <c r="Y92">
        <v>210.60000610351599</v>
      </c>
      <c r="Z92">
        <v>193.89999389648401</v>
      </c>
      <c r="AA92">
        <v>212.19999694824199</v>
      </c>
      <c r="AB92">
        <v>373</v>
      </c>
      <c r="AC92">
        <v>443</v>
      </c>
      <c r="AD92">
        <v>442</v>
      </c>
      <c r="AE92">
        <v>420.79998779296898</v>
      </c>
      <c r="AF92">
        <v>599899</v>
      </c>
      <c r="AG92">
        <v>3851</v>
      </c>
      <c r="AH92">
        <v>127.59999847412099</v>
      </c>
      <c r="AI92">
        <v>3723.39990234375</v>
      </c>
      <c r="AJ92">
        <v>23190.720703125</v>
      </c>
      <c r="AK92">
        <v>1233780</v>
      </c>
      <c r="AL92" s="37">
        <v>3.3134249999999997E-2</v>
      </c>
    </row>
    <row r="93" spans="1:38">
      <c r="A93" s="11">
        <v>41912</v>
      </c>
      <c r="B93">
        <v>2014</v>
      </c>
      <c r="C93" t="s">
        <v>99</v>
      </c>
      <c r="D93">
        <v>21525</v>
      </c>
      <c r="E93">
        <v>3425</v>
      </c>
      <c r="F93">
        <v>950</v>
      </c>
      <c r="G93">
        <v>25900</v>
      </c>
      <c r="H93">
        <v>7044725</v>
      </c>
      <c r="I93">
        <v>2504000</v>
      </c>
      <c r="J93">
        <v>1492600</v>
      </c>
      <c r="K93">
        <v>11041325</v>
      </c>
      <c r="L93">
        <v>467150</v>
      </c>
      <c r="M93" s="21">
        <v>6.4000003039836897E-2</v>
      </c>
      <c r="N93">
        <v>151725</v>
      </c>
      <c r="O93" s="21">
        <v>5.7999998331069898E-2</v>
      </c>
      <c r="P93">
        <v>91875</v>
      </c>
      <c r="Q93" s="21">
        <v>6.1999998986720997E-2</v>
      </c>
      <c r="R93">
        <v>710750</v>
      </c>
      <c r="S93" s="21">
        <v>6.3000001013279003E-2</v>
      </c>
      <c r="T93">
        <v>29075</v>
      </c>
      <c r="U93">
        <v>9225</v>
      </c>
      <c r="V93">
        <v>50</v>
      </c>
      <c r="W93">
        <v>38350</v>
      </c>
      <c r="X93">
        <v>221.30000305175801</v>
      </c>
      <c r="Y93">
        <v>214.10000610351599</v>
      </c>
      <c r="Z93">
        <v>197.60000610351599</v>
      </c>
      <c r="AA93">
        <v>215.80000305175801</v>
      </c>
      <c r="AB93">
        <v>375.29998779296898</v>
      </c>
      <c r="AC93">
        <v>452.89999389648398</v>
      </c>
      <c r="AD93">
        <v>445.39999389648398</v>
      </c>
      <c r="AE93">
        <v>425.20001220703102</v>
      </c>
      <c r="AF93">
        <v>646825</v>
      </c>
      <c r="AG93">
        <v>3893.60009765625</v>
      </c>
      <c r="AH93">
        <v>135</v>
      </c>
      <c r="AI93">
        <v>3758.60009765625</v>
      </c>
      <c r="AJ93">
        <v>22932.98046875</v>
      </c>
      <c r="AK93">
        <v>1255896</v>
      </c>
      <c r="AL93" s="37">
        <v>3.467228E-2</v>
      </c>
    </row>
    <row r="94" spans="1:38">
      <c r="A94" s="11">
        <v>42004</v>
      </c>
      <c r="B94">
        <v>2014</v>
      </c>
      <c r="C94" t="s">
        <v>100</v>
      </c>
      <c r="D94">
        <v>21525</v>
      </c>
      <c r="E94">
        <v>3425</v>
      </c>
      <c r="F94">
        <v>950</v>
      </c>
      <c r="G94">
        <v>25900</v>
      </c>
      <c r="H94">
        <v>7061000</v>
      </c>
      <c r="I94">
        <v>2509400</v>
      </c>
      <c r="J94">
        <v>1490300</v>
      </c>
      <c r="K94">
        <v>11060700</v>
      </c>
      <c r="L94">
        <v>455300</v>
      </c>
      <c r="M94" s="21">
        <v>6.4000003039836897E-2</v>
      </c>
      <c r="N94">
        <v>145800</v>
      </c>
      <c r="O94" s="21">
        <v>5.7999998331069898E-2</v>
      </c>
      <c r="P94">
        <v>91800</v>
      </c>
      <c r="Q94" s="21">
        <v>6.1999998986720997E-2</v>
      </c>
      <c r="R94">
        <v>692900</v>
      </c>
      <c r="S94" s="21">
        <v>6.3000001013279003E-2</v>
      </c>
      <c r="T94">
        <v>29075</v>
      </c>
      <c r="U94">
        <v>9225</v>
      </c>
      <c r="V94">
        <v>50</v>
      </c>
      <c r="W94">
        <v>38350</v>
      </c>
      <c r="X94">
        <v>222.60000610351599</v>
      </c>
      <c r="Y94">
        <v>216</v>
      </c>
      <c r="Z94">
        <v>201.69999694824199</v>
      </c>
      <c r="AA94">
        <v>217.69999694824199</v>
      </c>
      <c r="AB94">
        <v>375.89999389648398</v>
      </c>
      <c r="AC94">
        <v>459</v>
      </c>
      <c r="AD94">
        <v>449.5</v>
      </c>
      <c r="AE94">
        <v>428.70001220703102</v>
      </c>
      <c r="AF94">
        <v>677699</v>
      </c>
      <c r="AG94">
        <v>3895.30004882813</v>
      </c>
      <c r="AH94">
        <v>122.59999847412099</v>
      </c>
      <c r="AI94">
        <v>3772.69995117188</v>
      </c>
      <c r="AJ94">
        <v>23605.0390625</v>
      </c>
      <c r="AK94">
        <v>1272693</v>
      </c>
      <c r="AL94" s="37">
        <v>3.1473830000000001E-2</v>
      </c>
    </row>
    <row r="95" spans="1:38">
      <c r="A95" s="11">
        <v>42094</v>
      </c>
      <c r="B95">
        <v>2015</v>
      </c>
      <c r="C95" t="s">
        <v>97</v>
      </c>
      <c r="D95">
        <v>30975</v>
      </c>
      <c r="E95">
        <v>10150</v>
      </c>
      <c r="F95">
        <v>0</v>
      </c>
      <c r="G95">
        <v>41125</v>
      </c>
      <c r="H95">
        <v>7090650</v>
      </c>
      <c r="I95">
        <v>2536150</v>
      </c>
      <c r="J95">
        <v>1489525</v>
      </c>
      <c r="K95">
        <v>11116325</v>
      </c>
      <c r="L95">
        <v>480975</v>
      </c>
      <c r="M95" s="21">
        <v>7.8000001609325395E-2</v>
      </c>
      <c r="N95">
        <v>167800</v>
      </c>
      <c r="O95" s="21">
        <v>8.9000001549720806E-2</v>
      </c>
      <c r="P95">
        <v>95525</v>
      </c>
      <c r="Q95" s="21">
        <v>7.1999996900558499E-2</v>
      </c>
      <c r="R95">
        <v>744300</v>
      </c>
      <c r="S95" s="21">
        <v>7.9999998211860698E-2</v>
      </c>
      <c r="T95">
        <v>3725</v>
      </c>
      <c r="U95">
        <v>6075</v>
      </c>
      <c r="V95">
        <v>-2975</v>
      </c>
      <c r="W95">
        <v>6825</v>
      </c>
      <c r="X95">
        <v>224.89999389648401</v>
      </c>
      <c r="Y95">
        <v>220.10000610351599</v>
      </c>
      <c r="Z95">
        <v>204.89999389648401</v>
      </c>
      <c r="AA95">
        <v>220.80000305175801</v>
      </c>
      <c r="AB95">
        <v>382.5</v>
      </c>
      <c r="AC95">
        <v>466.70001220703102</v>
      </c>
      <c r="AD95">
        <v>456.20001220703102</v>
      </c>
      <c r="AE95">
        <v>433.79998779296898</v>
      </c>
      <c r="AF95">
        <v>628995</v>
      </c>
      <c r="AG95">
        <v>3908</v>
      </c>
      <c r="AH95">
        <v>126.5</v>
      </c>
      <c r="AI95">
        <v>3781.5</v>
      </c>
      <c r="AJ95">
        <v>24900.890625</v>
      </c>
      <c r="AK95">
        <v>1281182</v>
      </c>
      <c r="AL95" s="37">
        <v>3.2369500000000002E-2</v>
      </c>
    </row>
    <row r="96" spans="1:38">
      <c r="A96" s="11">
        <v>42185</v>
      </c>
      <c r="B96">
        <v>2015</v>
      </c>
      <c r="C96" t="s">
        <v>98</v>
      </c>
      <c r="D96">
        <v>30975</v>
      </c>
      <c r="E96">
        <v>10150</v>
      </c>
      <c r="F96">
        <v>0</v>
      </c>
      <c r="G96">
        <v>41125</v>
      </c>
      <c r="H96">
        <v>7120300</v>
      </c>
      <c r="I96">
        <v>2562900</v>
      </c>
      <c r="J96">
        <v>1488750</v>
      </c>
      <c r="K96">
        <v>11171950</v>
      </c>
      <c r="L96">
        <v>506650</v>
      </c>
      <c r="M96" s="21">
        <v>7.8000001609325395E-2</v>
      </c>
      <c r="N96">
        <v>189800</v>
      </c>
      <c r="O96" s="21">
        <v>8.9000001549720806E-2</v>
      </c>
      <c r="P96">
        <v>99250</v>
      </c>
      <c r="Q96" s="21">
        <v>7.1999996900558499E-2</v>
      </c>
      <c r="R96">
        <v>795700</v>
      </c>
      <c r="S96" s="21">
        <v>7.9999998211860698E-2</v>
      </c>
      <c r="T96">
        <v>3725</v>
      </c>
      <c r="U96">
        <v>6075</v>
      </c>
      <c r="V96">
        <v>-2975</v>
      </c>
      <c r="W96">
        <v>6825</v>
      </c>
      <c r="X96">
        <v>230.19999694824199</v>
      </c>
      <c r="Y96">
        <v>225.39999389648401</v>
      </c>
      <c r="Z96">
        <v>210.89999389648401</v>
      </c>
      <c r="AA96">
        <v>226</v>
      </c>
      <c r="AB96">
        <v>395.20001220703102</v>
      </c>
      <c r="AC96">
        <v>478.39999389648398</v>
      </c>
      <c r="AD96">
        <v>471.79998779296898</v>
      </c>
      <c r="AE96">
        <v>445.20001220703102</v>
      </c>
      <c r="AF96">
        <v>618441</v>
      </c>
      <c r="AG96">
        <v>3890.89990234375</v>
      </c>
      <c r="AH96">
        <v>129.19999694824199</v>
      </c>
      <c r="AI96">
        <v>3761.69995117188</v>
      </c>
      <c r="AJ96">
        <v>26250.029296875</v>
      </c>
      <c r="AK96">
        <v>1279819</v>
      </c>
      <c r="AL96" s="37">
        <v>3.3205680000000001E-2</v>
      </c>
    </row>
    <row r="97" spans="1:38">
      <c r="A97" s="11">
        <v>42277</v>
      </c>
      <c r="B97">
        <v>2015</v>
      </c>
      <c r="C97" t="s">
        <v>99</v>
      </c>
      <c r="D97">
        <v>30975</v>
      </c>
      <c r="E97">
        <v>10150</v>
      </c>
      <c r="F97">
        <v>0</v>
      </c>
      <c r="G97">
        <v>41125</v>
      </c>
      <c r="H97">
        <v>7149950</v>
      </c>
      <c r="I97">
        <v>2589650</v>
      </c>
      <c r="J97">
        <v>1487975</v>
      </c>
      <c r="K97">
        <v>11227575</v>
      </c>
      <c r="L97">
        <v>532325</v>
      </c>
      <c r="M97" s="21">
        <v>7.8000001609325395E-2</v>
      </c>
      <c r="N97">
        <v>211800</v>
      </c>
      <c r="O97" s="21">
        <v>8.9000001549720806E-2</v>
      </c>
      <c r="P97">
        <v>102975</v>
      </c>
      <c r="Q97" s="21">
        <v>7.1999996900558499E-2</v>
      </c>
      <c r="R97">
        <v>847100</v>
      </c>
      <c r="S97" s="21">
        <v>7.9999998211860698E-2</v>
      </c>
      <c r="T97">
        <v>3725</v>
      </c>
      <c r="U97">
        <v>6075</v>
      </c>
      <c r="V97">
        <v>-2975</v>
      </c>
      <c r="W97">
        <v>6825</v>
      </c>
      <c r="X97">
        <v>233.80000305175801</v>
      </c>
      <c r="Y97">
        <v>228.89999389648401</v>
      </c>
      <c r="Z97">
        <v>214.19999694824199</v>
      </c>
      <c r="AA97">
        <v>229.60000610351599</v>
      </c>
      <c r="AB97">
        <v>413</v>
      </c>
      <c r="AC97">
        <v>497</v>
      </c>
      <c r="AD97">
        <v>484.79998779296898</v>
      </c>
      <c r="AE97">
        <v>459.60000610351602</v>
      </c>
      <c r="AF97">
        <v>661570</v>
      </c>
      <c r="AG97">
        <v>3908.19995117188</v>
      </c>
      <c r="AH97">
        <v>137</v>
      </c>
      <c r="AI97">
        <v>3771.19995117188</v>
      </c>
      <c r="AJ97">
        <v>20846.30078125</v>
      </c>
      <c r="AK97">
        <v>1279671</v>
      </c>
      <c r="AL97" s="37">
        <v>3.5054500000000002E-2</v>
      </c>
    </row>
    <row r="98" spans="1:38">
      <c r="A98" s="11">
        <v>42369</v>
      </c>
      <c r="B98">
        <v>2015</v>
      </c>
      <c r="C98" t="s">
        <v>100</v>
      </c>
      <c r="D98">
        <v>30975</v>
      </c>
      <c r="E98">
        <v>10150</v>
      </c>
      <c r="F98">
        <v>0</v>
      </c>
      <c r="G98">
        <v>41125</v>
      </c>
      <c r="H98">
        <v>7179600</v>
      </c>
      <c r="I98">
        <v>2616400</v>
      </c>
      <c r="J98">
        <v>1487200</v>
      </c>
      <c r="K98">
        <v>11283200</v>
      </c>
      <c r="L98">
        <v>558000</v>
      </c>
      <c r="M98" s="21">
        <v>7.8000001609325395E-2</v>
      </c>
      <c r="N98">
        <v>233800</v>
      </c>
      <c r="O98" s="21">
        <v>8.9000001549720806E-2</v>
      </c>
      <c r="P98">
        <v>106700</v>
      </c>
      <c r="Q98" s="21">
        <v>7.1999996900558499E-2</v>
      </c>
      <c r="R98">
        <v>898500</v>
      </c>
      <c r="S98" s="21">
        <v>7.9999998211860698E-2</v>
      </c>
      <c r="T98">
        <v>3725</v>
      </c>
      <c r="U98">
        <v>6075</v>
      </c>
      <c r="V98">
        <v>-2975</v>
      </c>
      <c r="W98">
        <v>6825</v>
      </c>
      <c r="X98">
        <v>234.80000305175801</v>
      </c>
      <c r="Y98">
        <v>229.60000610351599</v>
      </c>
      <c r="Z98">
        <v>213.5</v>
      </c>
      <c r="AA98">
        <v>230.19999694824199</v>
      </c>
      <c r="AB98">
        <v>413.60000610351602</v>
      </c>
      <c r="AC98">
        <v>498.79998779296898</v>
      </c>
      <c r="AD98">
        <v>483.29998779296898</v>
      </c>
      <c r="AE98">
        <v>457</v>
      </c>
      <c r="AF98">
        <v>690575</v>
      </c>
      <c r="AG98">
        <v>3903.89990234375</v>
      </c>
      <c r="AH98">
        <v>123.59999847412099</v>
      </c>
      <c r="AI98">
        <v>3780.30004882813</v>
      </c>
      <c r="AJ98">
        <v>21914.400390625</v>
      </c>
      <c r="AK98">
        <v>1288666</v>
      </c>
      <c r="AL98" s="37">
        <v>3.1660649999999999E-2</v>
      </c>
    </row>
    <row r="99" spans="1:38">
      <c r="A99" s="11">
        <v>42460</v>
      </c>
      <c r="B99">
        <v>2016</v>
      </c>
      <c r="C99" t="s">
        <v>97</v>
      </c>
      <c r="D99">
        <v>35550</v>
      </c>
      <c r="E99">
        <v>2675</v>
      </c>
      <c r="F99">
        <v>50</v>
      </c>
      <c r="G99">
        <v>38275</v>
      </c>
      <c r="H99">
        <v>7232350</v>
      </c>
      <c r="I99">
        <v>2628300</v>
      </c>
      <c r="J99">
        <v>1484250</v>
      </c>
      <c r="K99">
        <v>11344900</v>
      </c>
      <c r="L99">
        <v>566500</v>
      </c>
      <c r="M99" s="21">
        <v>7.9999998211860698E-2</v>
      </c>
      <c r="N99">
        <v>237925</v>
      </c>
      <c r="O99" s="21">
        <v>9.3999996781349196E-2</v>
      </c>
      <c r="P99">
        <v>106025</v>
      </c>
      <c r="Q99" s="21">
        <v>7.0000000298023196E-2</v>
      </c>
      <c r="R99">
        <v>910450</v>
      </c>
      <c r="S99" s="21">
        <v>8.2000002264976501E-2</v>
      </c>
      <c r="T99">
        <v>27050</v>
      </c>
      <c r="U99">
        <v>-1450</v>
      </c>
      <c r="V99">
        <v>-1075</v>
      </c>
      <c r="W99">
        <v>24525</v>
      </c>
      <c r="X99">
        <v>235.60000610351599</v>
      </c>
      <c r="Y99">
        <v>230.5</v>
      </c>
      <c r="Z99">
        <v>212.80000305175801</v>
      </c>
      <c r="AA99">
        <v>230.69999694824199</v>
      </c>
      <c r="AB99">
        <v>404.39999389648398</v>
      </c>
      <c r="AC99">
        <v>476.70001220703102</v>
      </c>
      <c r="AD99">
        <v>457.70001220703102</v>
      </c>
      <c r="AE99">
        <v>437.10000610351602</v>
      </c>
      <c r="AF99">
        <v>636207</v>
      </c>
      <c r="AG99">
        <v>3914.10009765625</v>
      </c>
      <c r="AH99">
        <v>131.10000610351599</v>
      </c>
      <c r="AI99">
        <v>3783</v>
      </c>
      <c r="AJ99">
        <v>20776.69921875</v>
      </c>
      <c r="AK99">
        <v>1293295</v>
      </c>
      <c r="AL99" s="37">
        <v>3.3494290000000003E-2</v>
      </c>
    </row>
    <row r="100" spans="1:38">
      <c r="A100" s="11">
        <v>42551</v>
      </c>
      <c r="B100">
        <v>2016</v>
      </c>
      <c r="C100" t="s">
        <v>98</v>
      </c>
      <c r="D100">
        <v>35550</v>
      </c>
      <c r="E100">
        <v>2675</v>
      </c>
      <c r="F100">
        <v>50</v>
      </c>
      <c r="G100">
        <v>38275</v>
      </c>
      <c r="H100">
        <v>7285100</v>
      </c>
      <c r="I100">
        <v>2640200</v>
      </c>
      <c r="J100">
        <v>1481300</v>
      </c>
      <c r="K100">
        <v>11406600</v>
      </c>
      <c r="L100">
        <v>575000</v>
      </c>
      <c r="M100" s="21">
        <v>7.9999998211860698E-2</v>
      </c>
      <c r="N100">
        <v>242050</v>
      </c>
      <c r="O100" s="21">
        <v>9.3999996781349196E-2</v>
      </c>
      <c r="P100">
        <v>105350</v>
      </c>
      <c r="Q100" s="21">
        <v>7.0000000298023196E-2</v>
      </c>
      <c r="R100">
        <v>922400</v>
      </c>
      <c r="S100" s="21">
        <v>8.2000002264976501E-2</v>
      </c>
      <c r="T100">
        <v>27050</v>
      </c>
      <c r="U100">
        <v>-1450</v>
      </c>
      <c r="V100">
        <v>-1075</v>
      </c>
      <c r="W100">
        <v>24525</v>
      </c>
      <c r="X100">
        <v>237.69999694824199</v>
      </c>
      <c r="Y100">
        <v>230.10000610351599</v>
      </c>
      <c r="Z100">
        <v>212.19999694824199</v>
      </c>
      <c r="AA100">
        <v>231.69999694824199</v>
      </c>
      <c r="AB100">
        <v>398.5</v>
      </c>
      <c r="AC100">
        <v>445.79998779296898</v>
      </c>
      <c r="AD100">
        <v>429.79998779296898</v>
      </c>
      <c r="AE100">
        <v>418.29998779296898</v>
      </c>
      <c r="AF100">
        <v>629593</v>
      </c>
      <c r="AG100">
        <v>3911.19995117188</v>
      </c>
      <c r="AH100">
        <v>136.89999389648401</v>
      </c>
      <c r="AI100">
        <v>3774.30004882813</v>
      </c>
      <c r="AJ100">
        <v>20794.369140625</v>
      </c>
      <c r="AK100">
        <v>1314655</v>
      </c>
      <c r="AL100" s="37">
        <v>3.500205E-2</v>
      </c>
    </row>
    <row r="101" spans="1:38">
      <c r="A101" s="11">
        <v>42643</v>
      </c>
      <c r="B101">
        <v>2016</v>
      </c>
      <c r="C101" t="s">
        <v>99</v>
      </c>
      <c r="D101">
        <v>35550</v>
      </c>
      <c r="E101">
        <v>2675</v>
      </c>
      <c r="F101">
        <v>50</v>
      </c>
      <c r="G101">
        <v>38275</v>
      </c>
      <c r="H101">
        <v>7337850</v>
      </c>
      <c r="I101">
        <v>2652100</v>
      </c>
      <c r="J101">
        <v>1478350</v>
      </c>
      <c r="K101">
        <v>11468300</v>
      </c>
      <c r="L101">
        <v>583500</v>
      </c>
      <c r="M101" s="21">
        <v>7.9999998211860698E-2</v>
      </c>
      <c r="N101">
        <v>246175</v>
      </c>
      <c r="O101" s="21">
        <v>9.3999996781349196E-2</v>
      </c>
      <c r="P101">
        <v>104675</v>
      </c>
      <c r="Q101" s="21">
        <v>7.0000000298023196E-2</v>
      </c>
      <c r="R101">
        <v>934350</v>
      </c>
      <c r="S101" s="21">
        <v>8.2000002264976501E-2</v>
      </c>
      <c r="T101">
        <v>27050</v>
      </c>
      <c r="U101">
        <v>-1450</v>
      </c>
      <c r="V101">
        <v>-1075</v>
      </c>
      <c r="W101">
        <v>24525</v>
      </c>
      <c r="X101">
        <v>238.80000305175801</v>
      </c>
      <c r="Y101">
        <v>230.80000305175801</v>
      </c>
      <c r="Z101">
        <v>213.69999694824199</v>
      </c>
      <c r="AA101">
        <v>232.80000305175801</v>
      </c>
      <c r="AB101">
        <v>395.60000610351602</v>
      </c>
      <c r="AC101">
        <v>438.89999389648398</v>
      </c>
      <c r="AD101">
        <v>435.20001220703102</v>
      </c>
      <c r="AE101">
        <v>417.79998779296898</v>
      </c>
      <c r="AF101">
        <v>676476</v>
      </c>
      <c r="AG101">
        <v>3925.69995117188</v>
      </c>
      <c r="AH101">
        <v>140</v>
      </c>
      <c r="AI101">
        <v>3785.69995117188</v>
      </c>
      <c r="AJ101">
        <v>23297.150390625</v>
      </c>
      <c r="AK101">
        <v>1328050</v>
      </c>
      <c r="AL101" s="37">
        <v>3.5662430000000002E-2</v>
      </c>
    </row>
    <row r="102" spans="1:38">
      <c r="A102" s="11">
        <v>42735</v>
      </c>
      <c r="B102">
        <v>2016</v>
      </c>
      <c r="C102" t="s">
        <v>100</v>
      </c>
      <c r="D102">
        <v>35550</v>
      </c>
      <c r="E102">
        <v>2675</v>
      </c>
      <c r="F102">
        <v>50</v>
      </c>
      <c r="G102">
        <v>38275</v>
      </c>
      <c r="H102">
        <v>7390600</v>
      </c>
      <c r="I102">
        <v>2664000</v>
      </c>
      <c r="J102">
        <v>1475400</v>
      </c>
      <c r="K102">
        <v>11530000</v>
      </c>
      <c r="L102">
        <v>592000</v>
      </c>
      <c r="M102" s="21">
        <v>7.9999998211860698E-2</v>
      </c>
      <c r="N102">
        <v>250300</v>
      </c>
      <c r="O102" s="21">
        <v>9.3999996781349196E-2</v>
      </c>
      <c r="P102">
        <v>104000</v>
      </c>
      <c r="Q102" s="21">
        <v>7.0000000298023196E-2</v>
      </c>
      <c r="R102">
        <v>946300</v>
      </c>
      <c r="S102" s="21">
        <v>8.2000002264976501E-2</v>
      </c>
      <c r="T102">
        <v>27050</v>
      </c>
      <c r="U102">
        <v>-1450</v>
      </c>
      <c r="V102">
        <v>-1075</v>
      </c>
      <c r="W102">
        <v>24525</v>
      </c>
      <c r="X102">
        <v>239.60000610351599</v>
      </c>
      <c r="Y102">
        <v>232.5</v>
      </c>
      <c r="Z102">
        <v>215.60000610351599</v>
      </c>
      <c r="AA102">
        <v>234</v>
      </c>
      <c r="AB102">
        <v>401.79998779296898</v>
      </c>
      <c r="AC102">
        <v>467.60000610351602</v>
      </c>
      <c r="AD102">
        <v>456</v>
      </c>
      <c r="AE102">
        <v>434.29998779296898</v>
      </c>
      <c r="AF102">
        <v>713701</v>
      </c>
      <c r="AG102">
        <v>3909.5</v>
      </c>
      <c r="AH102">
        <v>122.40000152587901</v>
      </c>
      <c r="AI102">
        <v>3787.10009765625</v>
      </c>
      <c r="AJ102">
        <v>22000.560546875</v>
      </c>
      <c r="AK102">
        <v>1341223</v>
      </c>
      <c r="AL102" s="37">
        <v>3.1308349999999999E-2</v>
      </c>
    </row>
    <row r="103" spans="1:38">
      <c r="A103" s="11">
        <v>42825</v>
      </c>
      <c r="B103">
        <v>2017</v>
      </c>
      <c r="C103" t="s">
        <v>97</v>
      </c>
      <c r="D103">
        <v>46475</v>
      </c>
      <c r="E103">
        <v>2550</v>
      </c>
      <c r="F103">
        <v>500</v>
      </c>
      <c r="G103">
        <v>49525</v>
      </c>
      <c r="H103">
        <v>7441700</v>
      </c>
      <c r="I103">
        <v>2688700</v>
      </c>
      <c r="J103">
        <v>1476650</v>
      </c>
      <c r="K103">
        <v>11607050</v>
      </c>
      <c r="L103">
        <v>626300</v>
      </c>
      <c r="M103" s="21">
        <v>9.6000000834464999E-2</v>
      </c>
      <c r="N103">
        <v>259275</v>
      </c>
      <c r="O103">
        <v>0.104000002145767</v>
      </c>
      <c r="P103">
        <v>104025</v>
      </c>
      <c r="Q103" s="21">
        <v>7.0000000298023196E-2</v>
      </c>
      <c r="R103">
        <v>989600</v>
      </c>
      <c r="S103" s="21">
        <v>9.4999998807907104E-2</v>
      </c>
      <c r="T103">
        <v>12175</v>
      </c>
      <c r="U103">
        <v>-6425</v>
      </c>
      <c r="V103">
        <v>75</v>
      </c>
      <c r="W103">
        <v>5825</v>
      </c>
      <c r="X103">
        <v>243.89999389648401</v>
      </c>
      <c r="Y103">
        <v>234.80000305175801</v>
      </c>
      <c r="Z103">
        <v>215.39999389648401</v>
      </c>
      <c r="AA103">
        <v>237.10000610351599</v>
      </c>
      <c r="AB103">
        <v>428.39999389648398</v>
      </c>
      <c r="AC103">
        <v>513.70001220703102</v>
      </c>
      <c r="AD103">
        <v>478.39999389648398</v>
      </c>
      <c r="AE103">
        <v>464.79998779296898</v>
      </c>
      <c r="AF103">
        <v>664564</v>
      </c>
      <c r="AG103">
        <v>3931.69995117188</v>
      </c>
      <c r="AH103">
        <v>126.699996948242</v>
      </c>
      <c r="AI103">
        <v>3805</v>
      </c>
      <c r="AJ103">
        <v>24111.58984375</v>
      </c>
      <c r="AK103">
        <v>1362974</v>
      </c>
      <c r="AL103" s="37">
        <v>3.2225249999999997E-2</v>
      </c>
    </row>
    <row r="104" spans="1:38">
      <c r="A104" s="11">
        <v>42916</v>
      </c>
      <c r="B104">
        <v>2017</v>
      </c>
      <c r="C104" t="s">
        <v>98</v>
      </c>
      <c r="D104">
        <v>46475</v>
      </c>
      <c r="E104">
        <v>2550</v>
      </c>
      <c r="F104">
        <v>500</v>
      </c>
      <c r="G104">
        <v>49525</v>
      </c>
      <c r="H104">
        <v>7492800</v>
      </c>
      <c r="I104">
        <v>2713400</v>
      </c>
      <c r="J104">
        <v>1477900</v>
      </c>
      <c r="K104">
        <v>11684100</v>
      </c>
      <c r="L104">
        <v>660600</v>
      </c>
      <c r="M104" s="21">
        <v>9.6000000834464999E-2</v>
      </c>
      <c r="N104">
        <v>268250</v>
      </c>
      <c r="O104">
        <v>0.104000002145767</v>
      </c>
      <c r="P104">
        <v>104050</v>
      </c>
      <c r="Q104" s="21">
        <v>7.0000000298023196E-2</v>
      </c>
      <c r="R104">
        <v>1032900</v>
      </c>
      <c r="S104" s="21">
        <v>9.4999998807907104E-2</v>
      </c>
      <c r="T104">
        <v>12175</v>
      </c>
      <c r="U104">
        <v>-6425</v>
      </c>
      <c r="V104">
        <v>75</v>
      </c>
      <c r="W104">
        <v>5825</v>
      </c>
      <c r="X104">
        <v>247.19999694824199</v>
      </c>
      <c r="Y104">
        <v>236.30000305175801</v>
      </c>
      <c r="Z104">
        <v>220.5</v>
      </c>
      <c r="AA104">
        <v>240.30000305175801</v>
      </c>
      <c r="AB104">
        <v>443</v>
      </c>
      <c r="AC104">
        <v>521.5</v>
      </c>
      <c r="AD104">
        <v>504.60000610351602</v>
      </c>
      <c r="AE104">
        <v>483.60000610351602</v>
      </c>
      <c r="AF104">
        <v>653929</v>
      </c>
      <c r="AG104">
        <v>3931.10009765625</v>
      </c>
      <c r="AH104">
        <v>125.699996948242</v>
      </c>
      <c r="AI104">
        <v>3805.39990234375</v>
      </c>
      <c r="AJ104">
        <v>25764.580078125</v>
      </c>
      <c r="AK104">
        <v>1372303</v>
      </c>
      <c r="AL104" s="37">
        <v>3.1975780000000002E-2</v>
      </c>
    </row>
    <row r="105" spans="1:38">
      <c r="A105" s="11">
        <v>43008</v>
      </c>
      <c r="B105">
        <v>2017</v>
      </c>
      <c r="C105" t="s">
        <v>99</v>
      </c>
      <c r="D105">
        <v>46475</v>
      </c>
      <c r="E105">
        <v>2550</v>
      </c>
      <c r="F105">
        <v>500</v>
      </c>
      <c r="G105">
        <v>49525</v>
      </c>
      <c r="H105">
        <v>7543900</v>
      </c>
      <c r="I105">
        <v>2738100</v>
      </c>
      <c r="J105">
        <v>1479150</v>
      </c>
      <c r="K105">
        <v>11761150</v>
      </c>
      <c r="L105">
        <v>694900</v>
      </c>
      <c r="M105" s="21">
        <v>9.6000000834464999E-2</v>
      </c>
      <c r="N105">
        <v>277225</v>
      </c>
      <c r="O105">
        <v>0.104000002145767</v>
      </c>
      <c r="P105">
        <v>104075</v>
      </c>
      <c r="Q105" s="21">
        <v>7.0000000298023196E-2</v>
      </c>
      <c r="R105">
        <v>1076200</v>
      </c>
      <c r="S105" s="21">
        <v>9.4999998807907104E-2</v>
      </c>
      <c r="T105">
        <v>12175</v>
      </c>
      <c r="U105">
        <v>-6425</v>
      </c>
      <c r="V105">
        <v>75</v>
      </c>
      <c r="W105">
        <v>5825</v>
      </c>
      <c r="X105">
        <v>251</v>
      </c>
      <c r="Y105">
        <v>238.69999694824199</v>
      </c>
      <c r="Z105">
        <v>224.80000305175801</v>
      </c>
      <c r="AA105">
        <v>243.89999389648401</v>
      </c>
      <c r="AB105">
        <v>452.70001220703102</v>
      </c>
      <c r="AC105">
        <v>523.90002441406295</v>
      </c>
      <c r="AD105">
        <v>512</v>
      </c>
      <c r="AE105">
        <v>489</v>
      </c>
      <c r="AF105">
        <v>699971</v>
      </c>
      <c r="AG105">
        <v>3946.89990234375</v>
      </c>
      <c r="AH105">
        <v>129.39999389648401</v>
      </c>
      <c r="AI105">
        <v>3817.5</v>
      </c>
      <c r="AJ105">
        <v>27554.30078125</v>
      </c>
      <c r="AK105">
        <v>1375668</v>
      </c>
      <c r="AL105" s="37">
        <v>3.2785219999999997E-2</v>
      </c>
    </row>
    <row r="106" spans="1:38">
      <c r="A106" s="11">
        <v>43100</v>
      </c>
      <c r="B106">
        <v>2017</v>
      </c>
      <c r="C106" t="s">
        <v>100</v>
      </c>
      <c r="D106">
        <v>46475</v>
      </c>
      <c r="E106">
        <v>2550</v>
      </c>
      <c r="F106">
        <v>500</v>
      </c>
      <c r="G106">
        <v>49525</v>
      </c>
      <c r="H106">
        <v>7595000</v>
      </c>
      <c r="I106">
        <v>2762800</v>
      </c>
      <c r="J106">
        <v>1480400</v>
      </c>
      <c r="K106">
        <v>11838200</v>
      </c>
      <c r="L106">
        <v>729200</v>
      </c>
      <c r="M106" s="21">
        <v>9.6000000834464999E-2</v>
      </c>
      <c r="N106">
        <v>286200</v>
      </c>
      <c r="O106">
        <v>0.104000002145767</v>
      </c>
      <c r="P106">
        <v>104100</v>
      </c>
      <c r="Q106" s="21">
        <v>7.0000000298023196E-2</v>
      </c>
      <c r="R106">
        <v>1119500</v>
      </c>
      <c r="S106" s="21">
        <v>9.4999998807907104E-2</v>
      </c>
      <c r="T106">
        <v>12175</v>
      </c>
      <c r="U106">
        <v>-6425</v>
      </c>
      <c r="V106">
        <v>75</v>
      </c>
      <c r="W106">
        <v>5825</v>
      </c>
      <c r="X106">
        <v>253.10000610351599</v>
      </c>
      <c r="Y106">
        <v>240.39999389648401</v>
      </c>
      <c r="Z106">
        <v>225.80000305175801</v>
      </c>
      <c r="AA106">
        <v>245.69999694824199</v>
      </c>
      <c r="AB106">
        <v>478.29998779296898</v>
      </c>
      <c r="AC106">
        <v>540.29998779296898</v>
      </c>
      <c r="AD106">
        <v>534.5</v>
      </c>
      <c r="AE106">
        <v>511.10000610351602</v>
      </c>
      <c r="AF106">
        <v>738202</v>
      </c>
      <c r="AG106">
        <v>3950.19995117188</v>
      </c>
      <c r="AH106">
        <v>109.800003051758</v>
      </c>
      <c r="AI106">
        <v>3840.39990234375</v>
      </c>
      <c r="AJ106">
        <v>29919.150390625</v>
      </c>
      <c r="AK106">
        <v>1383946</v>
      </c>
      <c r="AL106" s="37">
        <v>2.7796060000000001E-2</v>
      </c>
    </row>
    <row r="107" spans="1:38">
      <c r="A107" s="11">
        <v>43190</v>
      </c>
      <c r="B107">
        <v>2018</v>
      </c>
      <c r="C107" t="s">
        <v>97</v>
      </c>
      <c r="D107">
        <v>44625</v>
      </c>
      <c r="E107">
        <v>175</v>
      </c>
      <c r="F107">
        <v>0</v>
      </c>
      <c r="G107">
        <v>44800</v>
      </c>
      <c r="H107">
        <v>7640075</v>
      </c>
      <c r="I107">
        <v>2771425</v>
      </c>
      <c r="J107">
        <v>1480475</v>
      </c>
      <c r="K107">
        <v>11891975</v>
      </c>
      <c r="L107">
        <v>715275</v>
      </c>
      <c r="M107" s="21">
        <v>8.6999997496604906E-2</v>
      </c>
      <c r="N107">
        <v>277725</v>
      </c>
      <c r="O107" s="21">
        <v>9.00000035762787E-2</v>
      </c>
      <c r="P107">
        <v>104650</v>
      </c>
      <c r="Q107" s="21">
        <v>7.1999996900558499E-2</v>
      </c>
      <c r="R107">
        <v>1097650</v>
      </c>
      <c r="S107" s="21">
        <v>8.6000002920627594E-2</v>
      </c>
      <c r="T107">
        <v>58550</v>
      </c>
      <c r="U107">
        <v>8650</v>
      </c>
      <c r="V107">
        <v>-750</v>
      </c>
      <c r="W107">
        <v>66450</v>
      </c>
      <c r="X107">
        <v>253.69999694824199</v>
      </c>
      <c r="Y107">
        <v>243.39999389648401</v>
      </c>
      <c r="Z107">
        <v>225.60000610351599</v>
      </c>
      <c r="AA107">
        <v>246.80000305175801</v>
      </c>
      <c r="AB107">
        <v>493.70001220703102</v>
      </c>
      <c r="AC107">
        <v>554.70001220703102</v>
      </c>
      <c r="AD107">
        <v>539.5</v>
      </c>
      <c r="AE107">
        <v>522.79998779296898</v>
      </c>
      <c r="AF107">
        <v>694636</v>
      </c>
      <c r="AG107">
        <v>3975.39990234375</v>
      </c>
      <c r="AH107">
        <v>111.59999847412099</v>
      </c>
      <c r="AI107">
        <v>3863.80004882813</v>
      </c>
      <c r="AJ107">
        <v>30093.380859375</v>
      </c>
      <c r="AK107">
        <v>1398897</v>
      </c>
      <c r="AL107" s="37">
        <v>2.8072650000000001E-2</v>
      </c>
    </row>
    <row r="108" spans="1:38">
      <c r="A108" s="11">
        <v>43281</v>
      </c>
      <c r="B108">
        <v>2018</v>
      </c>
      <c r="C108" t="s">
        <v>98</v>
      </c>
      <c r="D108">
        <v>44625</v>
      </c>
      <c r="E108">
        <v>175</v>
      </c>
      <c r="F108">
        <v>0</v>
      </c>
      <c r="G108">
        <v>44800</v>
      </c>
      <c r="H108">
        <v>7685150</v>
      </c>
      <c r="I108">
        <v>2780050</v>
      </c>
      <c r="J108">
        <v>1480550</v>
      </c>
      <c r="K108">
        <v>11945750</v>
      </c>
      <c r="L108">
        <v>701350</v>
      </c>
      <c r="M108" s="21">
        <v>8.6999997496604906E-2</v>
      </c>
      <c r="N108">
        <v>269250</v>
      </c>
      <c r="O108" s="21">
        <v>9.00000035762787E-2</v>
      </c>
      <c r="P108">
        <v>105200</v>
      </c>
      <c r="Q108" s="21">
        <v>7.1999996900558499E-2</v>
      </c>
      <c r="R108">
        <v>1075800</v>
      </c>
      <c r="S108" s="21">
        <v>8.6000002920627594E-2</v>
      </c>
      <c r="T108">
        <v>58550</v>
      </c>
      <c r="U108">
        <v>8650</v>
      </c>
      <c r="V108">
        <v>-750</v>
      </c>
      <c r="W108">
        <v>66450</v>
      </c>
      <c r="X108">
        <v>261.10000610351602</v>
      </c>
      <c r="Y108">
        <v>245.5</v>
      </c>
      <c r="Z108">
        <v>224.80000305175801</v>
      </c>
      <c r="AA108">
        <v>251.39999389648401</v>
      </c>
      <c r="AB108">
        <v>525.29998779296898</v>
      </c>
      <c r="AC108">
        <v>578.40002441406295</v>
      </c>
      <c r="AD108">
        <v>553.90002441406295</v>
      </c>
      <c r="AE108">
        <v>546.90002441406295</v>
      </c>
      <c r="AF108">
        <v>675839</v>
      </c>
      <c r="AG108">
        <v>3969.39990234375</v>
      </c>
      <c r="AH108">
        <v>112.5</v>
      </c>
      <c r="AI108">
        <v>3856.89990234375</v>
      </c>
      <c r="AJ108">
        <v>28955.109375</v>
      </c>
      <c r="AK108">
        <v>1407743</v>
      </c>
      <c r="AL108" s="37">
        <v>2.8341809999999999E-2</v>
      </c>
    </row>
    <row r="109" spans="1:38">
      <c r="A109" s="11">
        <v>43373</v>
      </c>
      <c r="B109">
        <v>2018</v>
      </c>
      <c r="C109" t="s">
        <v>99</v>
      </c>
      <c r="D109">
        <v>44625</v>
      </c>
      <c r="E109">
        <v>175</v>
      </c>
      <c r="F109">
        <v>0</v>
      </c>
      <c r="G109">
        <v>44800</v>
      </c>
      <c r="H109">
        <v>7730225</v>
      </c>
      <c r="I109">
        <v>2788675</v>
      </c>
      <c r="J109">
        <v>1480625</v>
      </c>
      <c r="K109">
        <v>11999525</v>
      </c>
      <c r="L109">
        <v>687425</v>
      </c>
      <c r="M109" s="21">
        <v>8.6999997496604906E-2</v>
      </c>
      <c r="N109">
        <v>260775</v>
      </c>
      <c r="O109" s="21">
        <v>9.00000035762787E-2</v>
      </c>
      <c r="P109">
        <v>105750</v>
      </c>
      <c r="Q109" s="21">
        <v>7.1999996900558499E-2</v>
      </c>
      <c r="R109">
        <v>1053950</v>
      </c>
      <c r="S109" s="21">
        <v>8.6000002920627594E-2</v>
      </c>
      <c r="T109">
        <v>58550</v>
      </c>
      <c r="U109">
        <v>8650</v>
      </c>
      <c r="V109">
        <v>-750</v>
      </c>
      <c r="W109">
        <v>66450</v>
      </c>
      <c r="X109">
        <v>263.89999389648398</v>
      </c>
      <c r="Y109">
        <v>247.19999694824199</v>
      </c>
      <c r="Z109">
        <v>230.30000305175801</v>
      </c>
      <c r="AA109">
        <v>254.10000610351599</v>
      </c>
      <c r="AB109">
        <v>550.40002441406295</v>
      </c>
      <c r="AC109">
        <v>604</v>
      </c>
      <c r="AD109">
        <v>574.29998779296898</v>
      </c>
      <c r="AE109">
        <v>572.20001220703102</v>
      </c>
      <c r="AF109">
        <v>718222</v>
      </c>
      <c r="AG109">
        <v>3985.10009765625</v>
      </c>
      <c r="AH109">
        <v>118.09999847412099</v>
      </c>
      <c r="AI109">
        <v>3867</v>
      </c>
      <c r="AJ109">
        <v>27788.51953125</v>
      </c>
      <c r="AK109">
        <v>1400165</v>
      </c>
      <c r="AL109" s="37">
        <v>2.9635390000000001E-2</v>
      </c>
    </row>
    <row r="110" spans="1:38">
      <c r="A110" s="11">
        <v>43465</v>
      </c>
      <c r="B110">
        <v>2018</v>
      </c>
      <c r="C110" t="s">
        <v>100</v>
      </c>
      <c r="D110">
        <v>44625</v>
      </c>
      <c r="E110">
        <v>175</v>
      </c>
      <c r="F110">
        <v>0</v>
      </c>
      <c r="G110">
        <v>44800</v>
      </c>
      <c r="H110">
        <v>7775300</v>
      </c>
      <c r="I110">
        <v>2797300</v>
      </c>
      <c r="J110">
        <v>1480700</v>
      </c>
      <c r="K110">
        <v>12053300</v>
      </c>
      <c r="L110">
        <v>673500</v>
      </c>
      <c r="M110" s="21">
        <v>8.6999997496604906E-2</v>
      </c>
      <c r="N110">
        <v>252300</v>
      </c>
      <c r="O110" s="21">
        <v>9.00000035762787E-2</v>
      </c>
      <c r="P110">
        <v>106300</v>
      </c>
      <c r="Q110" s="21">
        <v>7.1999996900558499E-2</v>
      </c>
      <c r="R110">
        <v>1032100</v>
      </c>
      <c r="S110" s="21">
        <v>8.6000002920627594E-2</v>
      </c>
      <c r="T110">
        <v>58550</v>
      </c>
      <c r="U110">
        <v>8650</v>
      </c>
      <c r="V110">
        <v>-750</v>
      </c>
      <c r="W110">
        <v>66450</v>
      </c>
      <c r="X110">
        <v>265.60000610351602</v>
      </c>
      <c r="Y110">
        <v>250.39999389648401</v>
      </c>
      <c r="Z110">
        <v>233.39999389648401</v>
      </c>
      <c r="AA110">
        <v>256.39999389648398</v>
      </c>
      <c r="AB110">
        <v>586.90002441406295</v>
      </c>
      <c r="AC110">
        <v>585.09997558593795</v>
      </c>
      <c r="AD110">
        <v>560</v>
      </c>
      <c r="AE110">
        <v>576.90002441406295</v>
      </c>
      <c r="AF110">
        <v>746464</v>
      </c>
      <c r="AG110">
        <v>3973.39990234375</v>
      </c>
      <c r="AH110">
        <v>105.699996948242</v>
      </c>
      <c r="AI110">
        <v>3867.69995117188</v>
      </c>
      <c r="AJ110">
        <v>25845.69921875</v>
      </c>
      <c r="AK110">
        <v>1400950</v>
      </c>
      <c r="AL110" s="37">
        <v>2.6601900000000001E-2</v>
      </c>
    </row>
    <row r="111" spans="1:38">
      <c r="A111" s="11">
        <v>43555</v>
      </c>
      <c r="B111">
        <v>2019</v>
      </c>
      <c r="C111" t="s">
        <v>97</v>
      </c>
      <c r="D111">
        <v>60475</v>
      </c>
      <c r="E111">
        <v>5050</v>
      </c>
      <c r="F111">
        <v>1200</v>
      </c>
      <c r="G111">
        <v>66725</v>
      </c>
      <c r="H111">
        <v>7836300</v>
      </c>
      <c r="I111">
        <v>2801500</v>
      </c>
      <c r="J111">
        <v>1480625</v>
      </c>
      <c r="K111">
        <v>12118425</v>
      </c>
      <c r="L111">
        <v>685225</v>
      </c>
      <c r="M111" s="21">
        <v>9.00000035762787E-2</v>
      </c>
      <c r="N111">
        <v>257400</v>
      </c>
      <c r="O111" s="21">
        <v>9.7000002861022894E-2</v>
      </c>
      <c r="P111">
        <v>107425</v>
      </c>
      <c r="Q111" s="21">
        <v>7.5000002980232197E-2</v>
      </c>
      <c r="R111">
        <v>1050050</v>
      </c>
      <c r="S111" s="21">
        <v>9.00000035762787E-2</v>
      </c>
      <c r="T111">
        <v>42150</v>
      </c>
      <c r="U111">
        <v>-5000</v>
      </c>
      <c r="V111">
        <v>-400</v>
      </c>
      <c r="W111">
        <v>36750</v>
      </c>
      <c r="X111">
        <v>268.10000610351602</v>
      </c>
      <c r="Y111">
        <v>254.19999694824199</v>
      </c>
      <c r="Z111">
        <v>234.89999389648401</v>
      </c>
      <c r="AA111">
        <v>259.29998779296898</v>
      </c>
      <c r="AB111">
        <v>537.79998779296898</v>
      </c>
      <c r="AC111">
        <v>545.20001220703102</v>
      </c>
      <c r="AD111">
        <v>536.20001220703102</v>
      </c>
      <c r="AE111">
        <v>539.29998779296898</v>
      </c>
      <c r="AF111">
        <v>699338</v>
      </c>
      <c r="AG111">
        <v>3970.80004882813</v>
      </c>
      <c r="AH111">
        <v>110.40000152587901</v>
      </c>
      <c r="AI111">
        <v>3860.39990234375</v>
      </c>
      <c r="AJ111">
        <v>29051.359375</v>
      </c>
      <c r="AK111">
        <v>1377000</v>
      </c>
      <c r="AL111" s="37">
        <v>2.7802960000000002E-2</v>
      </c>
    </row>
    <row r="112" spans="1:38">
      <c r="A112" s="11">
        <v>43646</v>
      </c>
      <c r="B112">
        <v>2019</v>
      </c>
      <c r="C112" t="s">
        <v>98</v>
      </c>
      <c r="D112">
        <v>60475</v>
      </c>
      <c r="E112">
        <v>5050</v>
      </c>
      <c r="F112">
        <v>1200</v>
      </c>
      <c r="G112">
        <v>66725</v>
      </c>
      <c r="H112">
        <v>7897300</v>
      </c>
      <c r="I112">
        <v>2805700</v>
      </c>
      <c r="J112">
        <v>1480550</v>
      </c>
      <c r="K112">
        <v>12183550</v>
      </c>
      <c r="L112">
        <v>696950</v>
      </c>
      <c r="M112" s="21">
        <v>9.00000035762787E-2</v>
      </c>
      <c r="N112">
        <v>262500</v>
      </c>
      <c r="O112" s="21">
        <v>9.7000002861022894E-2</v>
      </c>
      <c r="P112">
        <v>108550</v>
      </c>
      <c r="Q112" s="21">
        <v>7.5000002980232197E-2</v>
      </c>
      <c r="R112">
        <v>1068000</v>
      </c>
      <c r="S112" s="21">
        <v>9.00000035762787E-2</v>
      </c>
      <c r="T112">
        <v>42150</v>
      </c>
      <c r="U112">
        <v>-5000</v>
      </c>
      <c r="V112">
        <v>-400</v>
      </c>
      <c r="W112">
        <v>36750</v>
      </c>
      <c r="X112">
        <v>271.79998779296898</v>
      </c>
      <c r="Y112">
        <v>258.70001220703102</v>
      </c>
      <c r="Z112">
        <v>238.89999389648401</v>
      </c>
      <c r="AA112">
        <v>263.5</v>
      </c>
      <c r="AB112">
        <v>534.79998779296898</v>
      </c>
      <c r="AC112">
        <v>580.29998779296898</v>
      </c>
      <c r="AD112">
        <v>581.40002441406295</v>
      </c>
      <c r="AE112">
        <v>562.09997558593795</v>
      </c>
      <c r="AF112">
        <v>678398</v>
      </c>
      <c r="AG112">
        <v>3985</v>
      </c>
      <c r="AH112">
        <v>114.300003051758</v>
      </c>
      <c r="AI112">
        <v>3870.69995117188</v>
      </c>
      <c r="AJ112">
        <v>28542.619140625</v>
      </c>
      <c r="AK112">
        <v>1381924</v>
      </c>
      <c r="AL112" s="37">
        <v>2.8682559999999999E-2</v>
      </c>
    </row>
    <row r="113" spans="1:38">
      <c r="A113" s="11">
        <v>43738</v>
      </c>
      <c r="B113">
        <v>2019</v>
      </c>
      <c r="C113" t="s">
        <v>99</v>
      </c>
      <c r="D113">
        <v>60475</v>
      </c>
      <c r="E113">
        <v>5050</v>
      </c>
      <c r="F113">
        <v>1200</v>
      </c>
      <c r="G113">
        <v>66725</v>
      </c>
      <c r="H113">
        <v>7958300</v>
      </c>
      <c r="I113">
        <v>2809900</v>
      </c>
      <c r="J113">
        <v>1480475</v>
      </c>
      <c r="K113">
        <v>12248675</v>
      </c>
      <c r="L113">
        <v>708675</v>
      </c>
      <c r="M113" s="21">
        <v>9.00000035762787E-2</v>
      </c>
      <c r="N113">
        <v>267600</v>
      </c>
      <c r="O113" s="21">
        <v>9.7000002861022894E-2</v>
      </c>
      <c r="P113">
        <v>109675</v>
      </c>
      <c r="Q113" s="21">
        <v>7.5000002980232197E-2</v>
      </c>
      <c r="R113">
        <v>1085950</v>
      </c>
      <c r="S113" s="21">
        <v>9.00000035762787E-2</v>
      </c>
      <c r="T113">
        <v>42150</v>
      </c>
      <c r="U113">
        <v>-5000</v>
      </c>
      <c r="V113">
        <v>-400</v>
      </c>
      <c r="W113">
        <v>36750</v>
      </c>
      <c r="X113">
        <v>272.5</v>
      </c>
      <c r="Y113">
        <v>258.5</v>
      </c>
      <c r="Z113">
        <v>238.89999389648401</v>
      </c>
      <c r="AA113">
        <v>263.89999389648398</v>
      </c>
      <c r="AB113">
        <v>520.29998779296898</v>
      </c>
      <c r="AC113">
        <v>615.79998779296898</v>
      </c>
      <c r="AD113">
        <v>582.90002441406295</v>
      </c>
      <c r="AE113">
        <v>553.09997558593795</v>
      </c>
      <c r="AF113">
        <v>698211</v>
      </c>
      <c r="AG113">
        <v>3975.69995117188</v>
      </c>
      <c r="AH113">
        <v>120.300003051758</v>
      </c>
      <c r="AI113">
        <v>3855.39990234375</v>
      </c>
      <c r="AJ113">
        <v>26092.26953125</v>
      </c>
      <c r="AK113">
        <v>1388081</v>
      </c>
      <c r="AL113" s="37">
        <v>3.0258819999999999E-2</v>
      </c>
    </row>
    <row r="114" spans="1:38">
      <c r="A114" s="11">
        <v>43830</v>
      </c>
      <c r="B114">
        <v>2019</v>
      </c>
      <c r="C114" t="s">
        <v>100</v>
      </c>
      <c r="D114">
        <v>60475</v>
      </c>
      <c r="E114">
        <v>5050</v>
      </c>
      <c r="F114">
        <v>1200</v>
      </c>
      <c r="G114">
        <v>66725</v>
      </c>
      <c r="H114">
        <v>8019300</v>
      </c>
      <c r="I114">
        <v>2814100</v>
      </c>
      <c r="J114">
        <v>1480400</v>
      </c>
      <c r="K114">
        <v>12313800</v>
      </c>
      <c r="L114">
        <v>720400</v>
      </c>
      <c r="M114" s="21">
        <v>9.00000035762787E-2</v>
      </c>
      <c r="N114">
        <v>272700</v>
      </c>
      <c r="O114" s="21">
        <v>9.7000002861022894E-2</v>
      </c>
      <c r="P114">
        <v>110800</v>
      </c>
      <c r="Q114" s="21">
        <v>7.5000002980232197E-2</v>
      </c>
      <c r="R114">
        <v>1103900</v>
      </c>
      <c r="S114" s="21">
        <v>9.00000035762787E-2</v>
      </c>
      <c r="T114">
        <v>42150</v>
      </c>
      <c r="U114">
        <v>-5000</v>
      </c>
      <c r="V114">
        <v>-400</v>
      </c>
      <c r="W114">
        <v>36750</v>
      </c>
      <c r="X114">
        <v>268.60000610351602</v>
      </c>
      <c r="Y114">
        <v>253</v>
      </c>
      <c r="Z114">
        <v>232.30000305175801</v>
      </c>
      <c r="AA114">
        <v>259.10000610351602</v>
      </c>
      <c r="AB114">
        <v>506.60000610351602</v>
      </c>
      <c r="AC114">
        <v>579.29998779296898</v>
      </c>
      <c r="AD114">
        <v>532.29998779296898</v>
      </c>
      <c r="AE114">
        <v>517.40002441406295</v>
      </c>
      <c r="AF114">
        <v>723789</v>
      </c>
      <c r="AG114">
        <v>3941.80004882813</v>
      </c>
      <c r="AH114">
        <v>124</v>
      </c>
      <c r="AI114">
        <v>3817.80004882813</v>
      </c>
      <c r="AJ114">
        <v>28189.75</v>
      </c>
      <c r="AK114">
        <v>1380185</v>
      </c>
      <c r="AL114" s="37">
        <v>3.145771E-2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7"/>
  <sheetViews>
    <sheetView workbookViewId="0"/>
  </sheetViews>
  <sheetFormatPr defaultRowHeight="15"/>
  <cols>
    <col min="1" max="1" width="10.7109375" bestFit="1" customWidth="1"/>
  </cols>
  <sheetData>
    <row r="1" spans="1:38" s="1" customFormat="1" ht="75">
      <c r="A1" s="1" t="s">
        <v>87</v>
      </c>
      <c r="B1" s="1" t="s">
        <v>86</v>
      </c>
      <c r="C1" s="1" t="s">
        <v>110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s="1" t="s">
        <v>130</v>
      </c>
      <c r="W1" s="1" t="s">
        <v>131</v>
      </c>
      <c r="X1" s="1" t="s">
        <v>102</v>
      </c>
      <c r="Y1" s="1" t="s">
        <v>103</v>
      </c>
      <c r="Z1" s="1" t="s">
        <v>104</v>
      </c>
      <c r="AA1" s="1" t="s">
        <v>105</v>
      </c>
      <c r="AB1" s="1" t="s">
        <v>106</v>
      </c>
      <c r="AC1" s="1" t="s">
        <v>107</v>
      </c>
      <c r="AD1" s="1" t="s">
        <v>108</v>
      </c>
      <c r="AE1" s="1" t="s">
        <v>109</v>
      </c>
      <c r="AF1" s="1" t="s">
        <v>101</v>
      </c>
      <c r="AG1" s="1" t="s">
        <v>92</v>
      </c>
      <c r="AH1" s="1" t="s">
        <v>93</v>
      </c>
      <c r="AI1" s="1" t="s">
        <v>94</v>
      </c>
      <c r="AJ1" s="1" t="s">
        <v>88</v>
      </c>
      <c r="AK1" s="1" t="s">
        <v>81</v>
      </c>
      <c r="AL1" s="1" t="s">
        <v>229</v>
      </c>
    </row>
    <row r="2" spans="1:38">
      <c r="A2" s="11">
        <v>30772</v>
      </c>
      <c r="B2" s="27">
        <v>1984</v>
      </c>
      <c r="C2" t="s">
        <v>97</v>
      </c>
      <c r="H2">
        <v>2235400</v>
      </c>
      <c r="I2">
        <v>1221400</v>
      </c>
      <c r="J2">
        <v>919000</v>
      </c>
      <c r="K2">
        <v>4375800</v>
      </c>
      <c r="L2">
        <v>154900</v>
      </c>
      <c r="M2">
        <v>6.92940860696072E-2</v>
      </c>
      <c r="N2">
        <v>221500</v>
      </c>
      <c r="O2">
        <v>0.18134927132798401</v>
      </c>
      <c r="P2">
        <v>107600</v>
      </c>
      <c r="Q2">
        <v>0.117083786724701</v>
      </c>
      <c r="R2">
        <v>484000</v>
      </c>
      <c r="S2">
        <v>0.110608345902464</v>
      </c>
      <c r="AA2">
        <v>45.400001525878899</v>
      </c>
      <c r="AF2">
        <v>164618</v>
      </c>
      <c r="AG2">
        <v>2539.80004882813</v>
      </c>
      <c r="AH2">
        <v>101.199996948242</v>
      </c>
      <c r="AI2">
        <v>2438.60009765625</v>
      </c>
      <c r="AK2">
        <v>121477</v>
      </c>
      <c r="AL2">
        <v>3.9845655170743198E-2</v>
      </c>
    </row>
    <row r="3" spans="1:38">
      <c r="A3" s="11">
        <v>30863</v>
      </c>
      <c r="B3" s="27">
        <v>1984</v>
      </c>
      <c r="C3" t="s">
        <v>98</v>
      </c>
      <c r="H3">
        <v>2235400</v>
      </c>
      <c r="I3">
        <v>1221400</v>
      </c>
      <c r="J3">
        <v>919000</v>
      </c>
      <c r="K3">
        <v>4375800</v>
      </c>
      <c r="L3">
        <v>154900</v>
      </c>
      <c r="M3">
        <v>6.92940860696072E-2</v>
      </c>
      <c r="N3">
        <v>221500</v>
      </c>
      <c r="O3">
        <v>0.18134927132798401</v>
      </c>
      <c r="P3">
        <v>107600</v>
      </c>
      <c r="Q3">
        <v>0.117083786724701</v>
      </c>
      <c r="R3">
        <v>484000</v>
      </c>
      <c r="S3">
        <v>0.110608345902464</v>
      </c>
      <c r="AA3">
        <v>43.400001525878899</v>
      </c>
      <c r="AF3">
        <v>175681</v>
      </c>
      <c r="AG3">
        <v>2622</v>
      </c>
      <c r="AH3">
        <v>94.300003051757798</v>
      </c>
      <c r="AI3">
        <v>2527.69995117188</v>
      </c>
      <c r="AK3">
        <v>124687.25</v>
      </c>
      <c r="AL3">
        <v>3.5964913444606297E-2</v>
      </c>
    </row>
    <row r="4" spans="1:38">
      <c r="A4" s="11">
        <v>30955</v>
      </c>
      <c r="B4" s="27">
        <v>1984</v>
      </c>
      <c r="C4" t="s">
        <v>99</v>
      </c>
      <c r="H4">
        <v>2235400</v>
      </c>
      <c r="I4">
        <v>1221400</v>
      </c>
      <c r="J4">
        <v>919000</v>
      </c>
      <c r="K4">
        <v>4375800</v>
      </c>
      <c r="L4">
        <v>154900</v>
      </c>
      <c r="M4">
        <v>6.92940860696072E-2</v>
      </c>
      <c r="N4">
        <v>221500</v>
      </c>
      <c r="O4">
        <v>0.18134927132798401</v>
      </c>
      <c r="P4">
        <v>107600</v>
      </c>
      <c r="Q4">
        <v>0.117083786724701</v>
      </c>
      <c r="R4">
        <v>484000</v>
      </c>
      <c r="S4">
        <v>0.110608345902464</v>
      </c>
      <c r="AA4">
        <v>42.400001525878899</v>
      </c>
      <c r="AF4">
        <v>182624</v>
      </c>
      <c r="AG4">
        <v>2643.69995117188</v>
      </c>
      <c r="AH4">
        <v>102.199996948242</v>
      </c>
      <c r="AI4">
        <v>2541.5</v>
      </c>
      <c r="AK4">
        <v>127897.5</v>
      </c>
      <c r="AL4">
        <v>3.8657941080999E-2</v>
      </c>
    </row>
    <row r="5" spans="1:38">
      <c r="A5" s="11">
        <v>31047</v>
      </c>
      <c r="B5" s="27">
        <v>1984</v>
      </c>
      <c r="C5" t="s">
        <v>100</v>
      </c>
      <c r="H5">
        <v>2235400</v>
      </c>
      <c r="I5">
        <v>1221400</v>
      </c>
      <c r="J5">
        <v>919000</v>
      </c>
      <c r="K5">
        <v>4375800</v>
      </c>
      <c r="L5">
        <v>154900</v>
      </c>
      <c r="M5">
        <v>6.92940860696072E-2</v>
      </c>
      <c r="N5">
        <v>221500</v>
      </c>
      <c r="O5">
        <v>0.18134927132798401</v>
      </c>
      <c r="P5">
        <v>107600</v>
      </c>
      <c r="Q5">
        <v>0.117083786724701</v>
      </c>
      <c r="R5">
        <v>484000</v>
      </c>
      <c r="S5">
        <v>0.110608345902464</v>
      </c>
      <c r="AA5">
        <v>40.599998474121101</v>
      </c>
      <c r="AF5">
        <v>177190</v>
      </c>
      <c r="AG5">
        <v>2619.19995117188</v>
      </c>
      <c r="AH5">
        <v>106.40000152587901</v>
      </c>
      <c r="AI5">
        <v>2512.80004882813</v>
      </c>
      <c r="AK5">
        <v>131107.75</v>
      </c>
      <c r="AL5">
        <v>4.0623092360044397E-2</v>
      </c>
    </row>
    <row r="6" spans="1:38">
      <c r="A6" s="11">
        <v>31137</v>
      </c>
      <c r="B6" s="27">
        <v>1985</v>
      </c>
      <c r="C6" t="s">
        <v>97</v>
      </c>
      <c r="D6">
        <v>51250</v>
      </c>
      <c r="E6">
        <v>18325</v>
      </c>
      <c r="F6">
        <v>7475</v>
      </c>
      <c r="G6">
        <v>77050</v>
      </c>
      <c r="H6">
        <v>2235400</v>
      </c>
      <c r="I6">
        <v>1221400</v>
      </c>
      <c r="J6">
        <v>919000</v>
      </c>
      <c r="K6">
        <v>4375800</v>
      </c>
      <c r="L6">
        <v>154900</v>
      </c>
      <c r="M6">
        <v>6.92940860696072E-2</v>
      </c>
      <c r="N6">
        <v>221500</v>
      </c>
      <c r="O6">
        <v>0.18134927132798401</v>
      </c>
      <c r="P6">
        <v>107600</v>
      </c>
      <c r="Q6">
        <v>0.117083786724701</v>
      </c>
      <c r="R6">
        <v>484000</v>
      </c>
      <c r="S6">
        <v>0.110608345902464</v>
      </c>
      <c r="W6">
        <v>96250</v>
      </c>
      <c r="AA6">
        <v>41</v>
      </c>
      <c r="AF6">
        <v>174467</v>
      </c>
      <c r="AG6">
        <v>2594.39990234375</v>
      </c>
      <c r="AH6">
        <v>77.599998474121094</v>
      </c>
      <c r="AI6">
        <v>2516.80004882813</v>
      </c>
      <c r="AK6">
        <v>134318</v>
      </c>
      <c r="AL6">
        <v>2.9910577164306201E-2</v>
      </c>
    </row>
    <row r="7" spans="1:38">
      <c r="A7" s="11">
        <v>31228</v>
      </c>
      <c r="B7" s="27">
        <v>1985</v>
      </c>
      <c r="C7" t="s">
        <v>98</v>
      </c>
      <c r="D7">
        <v>51250</v>
      </c>
      <c r="E7">
        <v>18325</v>
      </c>
      <c r="F7">
        <v>7475</v>
      </c>
      <c r="G7">
        <v>77050</v>
      </c>
      <c r="H7">
        <v>2235400</v>
      </c>
      <c r="I7">
        <v>1221400</v>
      </c>
      <c r="J7">
        <v>919000</v>
      </c>
      <c r="K7">
        <v>4375800</v>
      </c>
      <c r="L7">
        <v>154900</v>
      </c>
      <c r="M7">
        <v>6.92940860696072E-2</v>
      </c>
      <c r="N7">
        <v>221500</v>
      </c>
      <c r="O7">
        <v>0.18134927132798401</v>
      </c>
      <c r="P7">
        <v>107600</v>
      </c>
      <c r="Q7">
        <v>0.117083786724701</v>
      </c>
      <c r="R7">
        <v>484000</v>
      </c>
      <c r="S7">
        <v>0.110608345902464</v>
      </c>
      <c r="W7">
        <v>96250</v>
      </c>
      <c r="AA7">
        <v>42.599998474121101</v>
      </c>
      <c r="AF7">
        <v>171185</v>
      </c>
      <c r="AG7">
        <v>2632.19995117188</v>
      </c>
      <c r="AH7">
        <v>74.5</v>
      </c>
      <c r="AI7">
        <v>2557.69995117188</v>
      </c>
      <c r="AK7">
        <v>138376.25</v>
      </c>
      <c r="AL7">
        <v>2.83033209414171E-2</v>
      </c>
    </row>
    <row r="8" spans="1:38">
      <c r="A8" s="11">
        <v>31320</v>
      </c>
      <c r="B8" s="27">
        <v>1985</v>
      </c>
      <c r="C8" t="s">
        <v>99</v>
      </c>
      <c r="D8">
        <v>51250</v>
      </c>
      <c r="E8">
        <v>18325</v>
      </c>
      <c r="F8">
        <v>7475</v>
      </c>
      <c r="G8">
        <v>77050</v>
      </c>
      <c r="H8">
        <v>2235400</v>
      </c>
      <c r="I8">
        <v>1221400</v>
      </c>
      <c r="J8">
        <v>919000</v>
      </c>
      <c r="K8">
        <v>4375800</v>
      </c>
      <c r="L8">
        <v>154900</v>
      </c>
      <c r="M8">
        <v>6.92940860696072E-2</v>
      </c>
      <c r="N8">
        <v>221500</v>
      </c>
      <c r="O8">
        <v>0.18134927132798401</v>
      </c>
      <c r="P8">
        <v>107600</v>
      </c>
      <c r="Q8">
        <v>0.117083786724701</v>
      </c>
      <c r="R8">
        <v>484000</v>
      </c>
      <c r="S8">
        <v>0.110608345902464</v>
      </c>
      <c r="W8">
        <v>96250</v>
      </c>
      <c r="AA8">
        <v>44.200000762939503</v>
      </c>
      <c r="AF8">
        <v>177998</v>
      </c>
      <c r="AG8">
        <v>2637.10009765625</v>
      </c>
      <c r="AH8">
        <v>95.099998474121094</v>
      </c>
      <c r="AI8">
        <v>2542</v>
      </c>
      <c r="AK8">
        <v>142434.5</v>
      </c>
      <c r="AL8">
        <v>3.60623392940762E-2</v>
      </c>
    </row>
    <row r="9" spans="1:38">
      <c r="A9" s="11">
        <v>31412</v>
      </c>
      <c r="B9" s="27">
        <v>1985</v>
      </c>
      <c r="C9" t="s">
        <v>100</v>
      </c>
      <c r="D9">
        <v>51250</v>
      </c>
      <c r="E9">
        <v>18325</v>
      </c>
      <c r="F9">
        <v>7475</v>
      </c>
      <c r="G9">
        <v>77050</v>
      </c>
      <c r="H9">
        <v>2235400</v>
      </c>
      <c r="I9">
        <v>1221400</v>
      </c>
      <c r="J9">
        <v>919000</v>
      </c>
      <c r="K9">
        <v>4375800</v>
      </c>
      <c r="L9">
        <v>154900</v>
      </c>
      <c r="M9">
        <v>6.92940860696072E-2</v>
      </c>
      <c r="N9">
        <v>221500</v>
      </c>
      <c r="O9">
        <v>0.18134927132798401</v>
      </c>
      <c r="P9">
        <v>107600</v>
      </c>
      <c r="Q9">
        <v>0.117083786724701</v>
      </c>
      <c r="R9">
        <v>484000</v>
      </c>
      <c r="S9">
        <v>0.110608345902464</v>
      </c>
      <c r="W9">
        <v>96250</v>
      </c>
      <c r="AA9">
        <v>45.799999237060497</v>
      </c>
      <c r="AF9">
        <v>181469</v>
      </c>
      <c r="AG9">
        <v>2644.10009765625</v>
      </c>
      <c r="AH9">
        <v>87.300003051757798</v>
      </c>
      <c r="AI9">
        <v>2556.80004882813</v>
      </c>
      <c r="AK9">
        <v>146492.75</v>
      </c>
      <c r="AL9">
        <v>3.3016905498071403E-2</v>
      </c>
    </row>
    <row r="10" spans="1:38">
      <c r="A10" s="11">
        <v>31502</v>
      </c>
      <c r="B10" s="27">
        <v>1986</v>
      </c>
      <c r="C10" t="s">
        <v>97</v>
      </c>
      <c r="D10">
        <v>3675</v>
      </c>
      <c r="E10">
        <v>3250</v>
      </c>
      <c r="F10">
        <v>4600</v>
      </c>
      <c r="G10">
        <v>11525</v>
      </c>
      <c r="H10">
        <v>2237150</v>
      </c>
      <c r="I10">
        <v>1224650</v>
      </c>
      <c r="J10">
        <v>923600</v>
      </c>
      <c r="K10">
        <v>4385400</v>
      </c>
      <c r="L10">
        <v>133300</v>
      </c>
      <c r="M10">
        <v>5.9584739512325999E-2</v>
      </c>
      <c r="N10">
        <v>195800</v>
      </c>
      <c r="O10">
        <v>0.15988241538398701</v>
      </c>
      <c r="P10">
        <v>100500</v>
      </c>
      <c r="Q10">
        <v>0.108813339107839</v>
      </c>
      <c r="R10">
        <v>429600</v>
      </c>
      <c r="S10">
        <v>9.7961417430565106E-2</v>
      </c>
      <c r="W10">
        <v>64000</v>
      </c>
      <c r="X10">
        <v>48.799999237060497</v>
      </c>
      <c r="Y10">
        <v>48.599998474121101</v>
      </c>
      <c r="Z10">
        <v>51.299999237060497</v>
      </c>
      <c r="AA10">
        <v>49.299999237060497</v>
      </c>
      <c r="AB10">
        <v>27.200000762939499</v>
      </c>
      <c r="AC10">
        <v>30.100000381469702</v>
      </c>
      <c r="AD10">
        <v>31.899999618530298</v>
      </c>
      <c r="AE10">
        <v>29.200000762939499</v>
      </c>
      <c r="AF10">
        <v>175479</v>
      </c>
      <c r="AG10">
        <v>2656</v>
      </c>
      <c r="AH10">
        <v>83.199996948242202</v>
      </c>
      <c r="AI10">
        <v>2572.80004882813</v>
      </c>
      <c r="AK10">
        <v>150551</v>
      </c>
      <c r="AL10">
        <v>3.1325300055814097E-2</v>
      </c>
    </row>
    <row r="11" spans="1:38">
      <c r="A11" s="11">
        <v>31593</v>
      </c>
      <c r="B11" s="27">
        <v>1986</v>
      </c>
      <c r="C11" t="s">
        <v>98</v>
      </c>
      <c r="D11">
        <v>3675</v>
      </c>
      <c r="E11">
        <v>3250</v>
      </c>
      <c r="F11">
        <v>4600</v>
      </c>
      <c r="G11">
        <v>11525</v>
      </c>
      <c r="H11">
        <v>2238900</v>
      </c>
      <c r="I11">
        <v>1227900</v>
      </c>
      <c r="J11">
        <v>928200</v>
      </c>
      <c r="K11">
        <v>4395000</v>
      </c>
      <c r="L11">
        <v>111700</v>
      </c>
      <c r="M11">
        <v>4.98905712626736E-2</v>
      </c>
      <c r="N11">
        <v>170100</v>
      </c>
      <c r="O11">
        <v>0.13852919618861501</v>
      </c>
      <c r="P11">
        <v>93400</v>
      </c>
      <c r="Q11">
        <v>0.10062486533074801</v>
      </c>
      <c r="R11">
        <v>375200</v>
      </c>
      <c r="S11">
        <v>8.5369738339021603E-2</v>
      </c>
      <c r="W11">
        <v>64000</v>
      </c>
      <c r="X11">
        <v>51.400001525878899</v>
      </c>
      <c r="Y11">
        <v>47.900001525878899</v>
      </c>
      <c r="Z11">
        <v>50.900001525878899</v>
      </c>
      <c r="AA11">
        <v>50.299999237060497</v>
      </c>
      <c r="AB11">
        <v>27.399999618530298</v>
      </c>
      <c r="AC11">
        <v>32.400001525878899</v>
      </c>
      <c r="AD11">
        <v>32.900001525878899</v>
      </c>
      <c r="AE11">
        <v>30.299999237060501</v>
      </c>
      <c r="AF11">
        <v>185661</v>
      </c>
      <c r="AG11">
        <v>2704.89990234375</v>
      </c>
      <c r="AH11">
        <v>80.900001525878906</v>
      </c>
      <c r="AI11">
        <v>2624</v>
      </c>
      <c r="AK11">
        <v>154615</v>
      </c>
      <c r="AL11">
        <v>2.9908685883636699E-2</v>
      </c>
    </row>
    <row r="12" spans="1:38">
      <c r="A12" s="11">
        <v>31685</v>
      </c>
      <c r="B12" s="27">
        <v>1986</v>
      </c>
      <c r="C12" t="s">
        <v>99</v>
      </c>
      <c r="D12">
        <v>3675</v>
      </c>
      <c r="E12">
        <v>3250</v>
      </c>
      <c r="F12">
        <v>4600</v>
      </c>
      <c r="G12">
        <v>11525</v>
      </c>
      <c r="H12">
        <v>2240650</v>
      </c>
      <c r="I12">
        <v>1231150</v>
      </c>
      <c r="J12">
        <v>932800</v>
      </c>
      <c r="K12">
        <v>4404600</v>
      </c>
      <c r="L12">
        <v>90100</v>
      </c>
      <c r="M12">
        <v>4.0211545756811601E-2</v>
      </c>
      <c r="N12">
        <v>144400</v>
      </c>
      <c r="O12">
        <v>0.117288713804167</v>
      </c>
      <c r="P12">
        <v>86300</v>
      </c>
      <c r="Q12">
        <v>9.2517152658662102E-2</v>
      </c>
      <c r="R12">
        <v>320800</v>
      </c>
      <c r="S12">
        <v>7.2832947373200702E-2</v>
      </c>
      <c r="W12">
        <v>64000</v>
      </c>
      <c r="X12">
        <v>53.099998474121101</v>
      </c>
      <c r="Y12">
        <v>48.5</v>
      </c>
      <c r="Z12">
        <v>49.900001525878899</v>
      </c>
      <c r="AA12">
        <v>50.799999237060497</v>
      </c>
      <c r="AB12">
        <v>31.399999618530298</v>
      </c>
      <c r="AC12">
        <v>29.200000762939499</v>
      </c>
      <c r="AD12">
        <v>32.700000762939503</v>
      </c>
      <c r="AE12">
        <v>31.200000762939499</v>
      </c>
      <c r="AF12">
        <v>208158</v>
      </c>
      <c r="AG12">
        <v>2718.60009765625</v>
      </c>
      <c r="AH12">
        <v>81.199996948242202</v>
      </c>
      <c r="AI12">
        <v>2637.39990234375</v>
      </c>
      <c r="AK12">
        <v>158679</v>
      </c>
      <c r="AL12">
        <v>2.9868312378214801E-2</v>
      </c>
    </row>
    <row r="13" spans="1:38">
      <c r="A13" s="11">
        <v>31777</v>
      </c>
      <c r="B13" s="27">
        <v>1986</v>
      </c>
      <c r="C13" t="s">
        <v>100</v>
      </c>
      <c r="D13">
        <v>3675</v>
      </c>
      <c r="E13">
        <v>3250</v>
      </c>
      <c r="F13">
        <v>4600</v>
      </c>
      <c r="G13">
        <v>11525</v>
      </c>
      <c r="H13">
        <v>2242400</v>
      </c>
      <c r="I13">
        <v>1234400</v>
      </c>
      <c r="J13">
        <v>937400</v>
      </c>
      <c r="K13">
        <v>4414200</v>
      </c>
      <c r="L13">
        <v>68500</v>
      </c>
      <c r="M13">
        <v>3.0547627541919399E-2</v>
      </c>
      <c r="N13">
        <v>118700</v>
      </c>
      <c r="O13">
        <v>9.6160077770576793E-2</v>
      </c>
      <c r="P13">
        <v>79200</v>
      </c>
      <c r="Q13">
        <v>8.44890121612972E-2</v>
      </c>
      <c r="R13">
        <v>266400</v>
      </c>
      <c r="S13">
        <v>6.0350686421095603E-2</v>
      </c>
      <c r="W13">
        <v>64000</v>
      </c>
      <c r="X13">
        <v>60.599998474121101</v>
      </c>
      <c r="Y13">
        <v>50.900001525878899</v>
      </c>
      <c r="Z13">
        <v>52.299999237060497</v>
      </c>
      <c r="AA13">
        <v>54.400001525878899</v>
      </c>
      <c r="AB13">
        <v>31.399999618530298</v>
      </c>
      <c r="AC13">
        <v>34.700000762939503</v>
      </c>
      <c r="AD13">
        <v>34</v>
      </c>
      <c r="AE13">
        <v>32.900001525878899</v>
      </c>
      <c r="AF13">
        <v>214117</v>
      </c>
      <c r="AG13">
        <v>2719.39990234375</v>
      </c>
      <c r="AH13">
        <v>58.900001525878899</v>
      </c>
      <c r="AI13">
        <v>2660.5</v>
      </c>
      <c r="AJ13">
        <v>2568.30004882813</v>
      </c>
      <c r="AK13">
        <v>162743</v>
      </c>
      <c r="AL13">
        <v>2.16591908660125E-2</v>
      </c>
    </row>
    <row r="14" spans="1:38">
      <c r="A14" s="11">
        <v>31867</v>
      </c>
      <c r="B14" s="27">
        <v>1987</v>
      </c>
      <c r="C14" t="s">
        <v>97</v>
      </c>
      <c r="D14">
        <v>42475</v>
      </c>
      <c r="E14">
        <v>15350</v>
      </c>
      <c r="F14">
        <v>4000</v>
      </c>
      <c r="G14">
        <v>61825</v>
      </c>
      <c r="H14">
        <v>2229650</v>
      </c>
      <c r="I14">
        <v>1240150</v>
      </c>
      <c r="J14">
        <v>945950</v>
      </c>
      <c r="K14">
        <v>4415750</v>
      </c>
      <c r="L14">
        <v>86425</v>
      </c>
      <c r="M14">
        <v>3.8761689054335899E-2</v>
      </c>
      <c r="N14">
        <v>103000</v>
      </c>
      <c r="O14">
        <v>8.3054469217433396E-2</v>
      </c>
      <c r="P14">
        <v>70650</v>
      </c>
      <c r="Q14">
        <v>7.4686822770759595E-2</v>
      </c>
      <c r="R14">
        <v>260075</v>
      </c>
      <c r="S14">
        <v>5.8897129592934402E-2</v>
      </c>
      <c r="W14">
        <v>67250</v>
      </c>
      <c r="X14">
        <v>64.699996948242202</v>
      </c>
      <c r="Y14">
        <v>56</v>
      </c>
      <c r="Z14">
        <v>54.5</v>
      </c>
      <c r="AA14">
        <v>57.700000762939503</v>
      </c>
      <c r="AB14">
        <v>39.599998474121101</v>
      </c>
      <c r="AC14">
        <v>36.799999237060497</v>
      </c>
      <c r="AD14">
        <v>37.400001525878899</v>
      </c>
      <c r="AE14">
        <v>38.099998474121101</v>
      </c>
      <c r="AF14">
        <v>198558</v>
      </c>
      <c r="AG14">
        <v>2661.69995117188</v>
      </c>
      <c r="AH14">
        <v>50.599998474121101</v>
      </c>
      <c r="AI14">
        <v>2611.10009765625</v>
      </c>
      <c r="AJ14">
        <v>2713.80004882813</v>
      </c>
      <c r="AK14">
        <v>166807</v>
      </c>
      <c r="AL14">
        <v>1.9010406658287401E-2</v>
      </c>
    </row>
    <row r="15" spans="1:38">
      <c r="A15" s="11">
        <v>31958</v>
      </c>
      <c r="B15" s="27">
        <v>1987</v>
      </c>
      <c r="C15" t="s">
        <v>98</v>
      </c>
      <c r="D15">
        <v>42475</v>
      </c>
      <c r="E15">
        <v>15350</v>
      </c>
      <c r="F15">
        <v>4000</v>
      </c>
      <c r="G15">
        <v>61825</v>
      </c>
      <c r="H15">
        <v>2216900</v>
      </c>
      <c r="I15">
        <v>1245900</v>
      </c>
      <c r="J15">
        <v>954500</v>
      </c>
      <c r="K15">
        <v>4417300</v>
      </c>
      <c r="L15">
        <v>104350</v>
      </c>
      <c r="M15">
        <v>4.7070233208534401E-2</v>
      </c>
      <c r="N15">
        <v>87300</v>
      </c>
      <c r="O15">
        <v>7.0069829039248702E-2</v>
      </c>
      <c r="P15">
        <v>62100</v>
      </c>
      <c r="Q15">
        <v>6.5060240963855404E-2</v>
      </c>
      <c r="R15">
        <v>253750</v>
      </c>
      <c r="S15">
        <v>5.7444592850836501E-2</v>
      </c>
      <c r="W15">
        <v>67250</v>
      </c>
      <c r="X15">
        <v>65.5</v>
      </c>
      <c r="Y15">
        <v>61</v>
      </c>
      <c r="Z15">
        <v>56.400001525878899</v>
      </c>
      <c r="AA15">
        <v>60.700000762939503</v>
      </c>
      <c r="AB15">
        <v>41</v>
      </c>
      <c r="AC15">
        <v>40.099998474121101</v>
      </c>
      <c r="AD15">
        <v>39.299999237060497</v>
      </c>
      <c r="AE15">
        <v>40.200000762939503</v>
      </c>
      <c r="AF15">
        <v>210815</v>
      </c>
      <c r="AG15">
        <v>2716.30004882813</v>
      </c>
      <c r="AH15">
        <v>41.200000762939503</v>
      </c>
      <c r="AI15">
        <v>2675.10009765625</v>
      </c>
      <c r="AJ15">
        <v>3178.19995117188</v>
      </c>
      <c r="AK15">
        <v>172839</v>
      </c>
      <c r="AL15">
        <v>1.51676913530647E-2</v>
      </c>
    </row>
    <row r="16" spans="1:38">
      <c r="A16" s="11">
        <v>32050</v>
      </c>
      <c r="B16" s="27">
        <v>1987</v>
      </c>
      <c r="C16" t="s">
        <v>99</v>
      </c>
      <c r="D16">
        <v>42475</v>
      </c>
      <c r="E16">
        <v>15350</v>
      </c>
      <c r="F16">
        <v>4000</v>
      </c>
      <c r="G16">
        <v>61825</v>
      </c>
      <c r="H16">
        <v>2204150</v>
      </c>
      <c r="I16">
        <v>1251650</v>
      </c>
      <c r="J16">
        <v>963050</v>
      </c>
      <c r="K16">
        <v>4418850</v>
      </c>
      <c r="L16">
        <v>122275</v>
      </c>
      <c r="M16">
        <v>5.5474899621169201E-2</v>
      </c>
      <c r="N16">
        <v>71600</v>
      </c>
      <c r="O16">
        <v>5.7204490073103499E-2</v>
      </c>
      <c r="P16">
        <v>53550</v>
      </c>
      <c r="Q16">
        <v>5.5604589585172101E-2</v>
      </c>
      <c r="R16">
        <v>247425</v>
      </c>
      <c r="S16">
        <v>5.5993075121355103E-2</v>
      </c>
      <c r="W16">
        <v>67250</v>
      </c>
      <c r="X16">
        <v>76.699996948242202</v>
      </c>
      <c r="Y16">
        <v>68.400001525878906</v>
      </c>
      <c r="Z16">
        <v>61.599998474121101</v>
      </c>
      <c r="AA16">
        <v>68.699996948242202</v>
      </c>
      <c r="AB16">
        <v>46.099998474121101</v>
      </c>
      <c r="AC16">
        <v>43.5</v>
      </c>
      <c r="AD16">
        <v>42.400001525878899</v>
      </c>
      <c r="AE16">
        <v>44.099998474121101</v>
      </c>
      <c r="AF16">
        <v>239780</v>
      </c>
      <c r="AG16">
        <v>2751.89990234375</v>
      </c>
      <c r="AH16">
        <v>49.900001525878899</v>
      </c>
      <c r="AI16">
        <v>2702</v>
      </c>
      <c r="AJ16">
        <v>3943.60009765625</v>
      </c>
      <c r="AK16">
        <v>178871</v>
      </c>
      <c r="AL16">
        <v>1.8132927539762599E-2</v>
      </c>
    </row>
    <row r="17" spans="1:38">
      <c r="A17" s="11">
        <v>32142</v>
      </c>
      <c r="B17" s="27">
        <v>1987</v>
      </c>
      <c r="C17" t="s">
        <v>100</v>
      </c>
      <c r="D17">
        <v>42475</v>
      </c>
      <c r="E17">
        <v>15350</v>
      </c>
      <c r="F17">
        <v>4000</v>
      </c>
      <c r="G17">
        <v>61825</v>
      </c>
      <c r="H17">
        <v>2191400</v>
      </c>
      <c r="I17">
        <v>1257400</v>
      </c>
      <c r="J17">
        <v>971600</v>
      </c>
      <c r="K17">
        <v>4420400</v>
      </c>
      <c r="L17">
        <v>140200</v>
      </c>
      <c r="M17">
        <v>6.3977366067354199E-2</v>
      </c>
      <c r="N17">
        <v>55900</v>
      </c>
      <c r="O17">
        <v>4.4456815651344003E-2</v>
      </c>
      <c r="P17">
        <v>45000</v>
      </c>
      <c r="Q17">
        <v>4.6315356113626999E-2</v>
      </c>
      <c r="R17">
        <v>241100</v>
      </c>
      <c r="S17">
        <v>5.4542575332549102E-2</v>
      </c>
      <c r="W17">
        <v>67250</v>
      </c>
      <c r="X17">
        <v>82.300003051757798</v>
      </c>
      <c r="Y17">
        <v>69.199996948242202</v>
      </c>
      <c r="Z17">
        <v>71</v>
      </c>
      <c r="AA17">
        <v>74.400001525878906</v>
      </c>
      <c r="AB17">
        <v>44.5</v>
      </c>
      <c r="AC17">
        <v>46.400001525878899</v>
      </c>
      <c r="AD17">
        <v>45.5</v>
      </c>
      <c r="AE17">
        <v>45.5</v>
      </c>
      <c r="AF17">
        <v>239203</v>
      </c>
      <c r="AG17">
        <v>2782.89990234375</v>
      </c>
      <c r="AH17">
        <v>47.700000762939503</v>
      </c>
      <c r="AI17">
        <v>2735.19995117188</v>
      </c>
      <c r="AJ17">
        <v>2302.80004882813</v>
      </c>
      <c r="AK17">
        <v>184903</v>
      </c>
      <c r="AL17">
        <v>1.7140393990731299E-2</v>
      </c>
    </row>
    <row r="18" spans="1:38">
      <c r="A18" s="11">
        <v>32233</v>
      </c>
      <c r="B18" s="27">
        <v>1988</v>
      </c>
      <c r="C18" t="s">
        <v>97</v>
      </c>
      <c r="D18">
        <v>55500</v>
      </c>
      <c r="E18">
        <v>3875</v>
      </c>
      <c r="F18">
        <v>2400</v>
      </c>
      <c r="G18">
        <v>61775</v>
      </c>
      <c r="H18">
        <v>2246900</v>
      </c>
      <c r="I18">
        <v>1259525</v>
      </c>
      <c r="J18">
        <v>973225</v>
      </c>
      <c r="K18">
        <v>4479650</v>
      </c>
      <c r="L18">
        <v>126125</v>
      </c>
      <c r="M18">
        <v>5.6132894209800201E-2</v>
      </c>
      <c r="N18">
        <v>47725</v>
      </c>
      <c r="O18">
        <v>3.7891268533772601E-2</v>
      </c>
      <c r="P18">
        <v>37850</v>
      </c>
      <c r="Q18">
        <v>3.8891314958000502E-2</v>
      </c>
      <c r="R18">
        <v>211700</v>
      </c>
      <c r="S18">
        <v>4.72581563291775E-2</v>
      </c>
      <c r="W18">
        <v>88500</v>
      </c>
      <c r="X18">
        <v>78.599998474121094</v>
      </c>
      <c r="Y18">
        <v>74.400001525878906</v>
      </c>
      <c r="Z18">
        <v>70.199996948242202</v>
      </c>
      <c r="AA18">
        <v>74.699996948242202</v>
      </c>
      <c r="AB18">
        <v>46.400001525878899</v>
      </c>
      <c r="AC18">
        <v>49.599998474121101</v>
      </c>
      <c r="AD18">
        <v>48.400001525878899</v>
      </c>
      <c r="AE18">
        <v>48.099998474121101</v>
      </c>
      <c r="AF18">
        <v>217811</v>
      </c>
      <c r="AG18">
        <v>2739.30004882813</v>
      </c>
      <c r="AH18">
        <v>36.900001525878899</v>
      </c>
      <c r="AI18">
        <v>2702.39990234375</v>
      </c>
      <c r="AJ18">
        <v>2544</v>
      </c>
      <c r="AK18">
        <v>190935</v>
      </c>
      <c r="AL18">
        <v>1.34705949943909E-2</v>
      </c>
    </row>
    <row r="19" spans="1:38">
      <c r="A19" s="11">
        <v>32324</v>
      </c>
      <c r="B19" s="27">
        <v>1988</v>
      </c>
      <c r="C19" t="s">
        <v>98</v>
      </c>
      <c r="D19">
        <v>55500</v>
      </c>
      <c r="E19">
        <v>3875</v>
      </c>
      <c r="F19">
        <v>2400</v>
      </c>
      <c r="G19">
        <v>61775</v>
      </c>
      <c r="H19">
        <v>2302400</v>
      </c>
      <c r="I19">
        <v>1261650</v>
      </c>
      <c r="J19">
        <v>974850</v>
      </c>
      <c r="K19">
        <v>4538900</v>
      </c>
      <c r="L19">
        <v>112050</v>
      </c>
      <c r="M19">
        <v>4.8666608756080601E-2</v>
      </c>
      <c r="N19">
        <v>39550</v>
      </c>
      <c r="O19">
        <v>3.1347838148456403E-2</v>
      </c>
      <c r="P19">
        <v>30700</v>
      </c>
      <c r="Q19">
        <v>3.1492024414012401E-2</v>
      </c>
      <c r="R19">
        <v>182300</v>
      </c>
      <c r="S19">
        <v>4.0163916367401797E-2</v>
      </c>
      <c r="W19">
        <v>88500</v>
      </c>
      <c r="X19">
        <v>76.300003051757798</v>
      </c>
      <c r="Y19">
        <v>82.900001525878906</v>
      </c>
      <c r="Z19">
        <v>73.599998474121094</v>
      </c>
      <c r="AA19">
        <v>77.699996948242202</v>
      </c>
      <c r="AB19">
        <v>53.299999237060497</v>
      </c>
      <c r="AC19">
        <v>59.799999237060497</v>
      </c>
      <c r="AD19">
        <v>56.299999237060497</v>
      </c>
      <c r="AE19">
        <v>56.5</v>
      </c>
      <c r="AF19">
        <v>229700</v>
      </c>
      <c r="AG19">
        <v>2745.69995117188</v>
      </c>
      <c r="AH19">
        <v>42.799999237060497</v>
      </c>
      <c r="AI19">
        <v>2702.89990234375</v>
      </c>
      <c r="AJ19">
        <v>2671.5</v>
      </c>
      <c r="AK19">
        <v>198964.75</v>
      </c>
      <c r="AL19">
        <v>1.5588010342788301E-2</v>
      </c>
    </row>
    <row r="20" spans="1:38">
      <c r="A20" s="11">
        <v>32416</v>
      </c>
      <c r="B20" s="27">
        <v>1988</v>
      </c>
      <c r="C20" t="s">
        <v>99</v>
      </c>
      <c r="D20">
        <v>55500</v>
      </c>
      <c r="E20">
        <v>3875</v>
      </c>
      <c r="F20">
        <v>2400</v>
      </c>
      <c r="G20">
        <v>61775</v>
      </c>
      <c r="H20">
        <v>2357900</v>
      </c>
      <c r="I20">
        <v>1263775</v>
      </c>
      <c r="J20">
        <v>976475</v>
      </c>
      <c r="K20">
        <v>4598150</v>
      </c>
      <c r="L20">
        <v>97975</v>
      </c>
      <c r="M20">
        <v>4.1551804571864803E-2</v>
      </c>
      <c r="N20">
        <v>31375</v>
      </c>
      <c r="O20">
        <v>2.4826412929516699E-2</v>
      </c>
      <c r="P20">
        <v>23550</v>
      </c>
      <c r="Q20">
        <v>2.4117360915538E-2</v>
      </c>
      <c r="R20">
        <v>152900</v>
      </c>
      <c r="S20">
        <v>3.3252503724323902E-2</v>
      </c>
      <c r="W20">
        <v>88500</v>
      </c>
      <c r="X20">
        <v>85.699996948242202</v>
      </c>
      <c r="Y20">
        <v>87</v>
      </c>
      <c r="Z20">
        <v>77.300003051757798</v>
      </c>
      <c r="AA20">
        <v>84</v>
      </c>
      <c r="AB20">
        <v>69</v>
      </c>
      <c r="AC20">
        <v>68.900001525878906</v>
      </c>
      <c r="AD20">
        <v>70.300003051757798</v>
      </c>
      <c r="AE20">
        <v>69.5</v>
      </c>
      <c r="AF20">
        <v>257179</v>
      </c>
      <c r="AG20">
        <v>2775.39990234375</v>
      </c>
      <c r="AH20">
        <v>40.700000762939503</v>
      </c>
      <c r="AI20">
        <v>2734.69995117188</v>
      </c>
      <c r="AJ20">
        <v>2441</v>
      </c>
      <c r="AK20">
        <v>206994.5</v>
      </c>
      <c r="AL20">
        <v>1.46645536481317E-2</v>
      </c>
    </row>
    <row r="21" spans="1:38">
      <c r="A21" s="11">
        <v>32508</v>
      </c>
      <c r="B21" s="27">
        <v>1988</v>
      </c>
      <c r="C21" t="s">
        <v>100</v>
      </c>
      <c r="D21">
        <v>55500</v>
      </c>
      <c r="E21">
        <v>3875</v>
      </c>
      <c r="F21">
        <v>2400</v>
      </c>
      <c r="G21">
        <v>61775</v>
      </c>
      <c r="H21">
        <v>2413400</v>
      </c>
      <c r="I21">
        <v>1265900</v>
      </c>
      <c r="J21">
        <v>978100</v>
      </c>
      <c r="K21">
        <v>4657400</v>
      </c>
      <c r="L21">
        <v>83900</v>
      </c>
      <c r="M21">
        <v>3.4764233032236698E-2</v>
      </c>
      <c r="N21">
        <v>23200</v>
      </c>
      <c r="O21">
        <v>1.83268820601943E-2</v>
      </c>
      <c r="P21">
        <v>16400</v>
      </c>
      <c r="Q21">
        <v>1.6767201717615799E-2</v>
      </c>
      <c r="R21">
        <v>123500</v>
      </c>
      <c r="S21">
        <v>2.6516940782410799E-2</v>
      </c>
      <c r="W21">
        <v>88500</v>
      </c>
      <c r="X21">
        <v>95.199996948242202</v>
      </c>
      <c r="Y21">
        <v>99.699996948242202</v>
      </c>
      <c r="Z21">
        <v>91</v>
      </c>
      <c r="AA21">
        <v>95.800003051757798</v>
      </c>
      <c r="AB21">
        <v>81</v>
      </c>
      <c r="AC21">
        <v>81.199996948242202</v>
      </c>
      <c r="AD21">
        <v>77.800003051757798</v>
      </c>
      <c r="AE21">
        <v>79.800003051757798</v>
      </c>
      <c r="AF21">
        <v>259279</v>
      </c>
      <c r="AG21">
        <v>2790.80004882813</v>
      </c>
      <c r="AH21">
        <v>30.600000381469702</v>
      </c>
      <c r="AI21">
        <v>2760.19995117188</v>
      </c>
      <c r="AJ21">
        <v>2687.39990234375</v>
      </c>
      <c r="AK21">
        <v>215024.25</v>
      </c>
      <c r="AL21">
        <v>1.09645979095919E-2</v>
      </c>
    </row>
    <row r="22" spans="1:38">
      <c r="A22" s="11">
        <v>32598</v>
      </c>
      <c r="B22" s="27">
        <v>1989</v>
      </c>
      <c r="C22" t="s">
        <v>97</v>
      </c>
      <c r="D22">
        <v>53375</v>
      </c>
      <c r="E22">
        <v>9200</v>
      </c>
      <c r="F22">
        <v>4725</v>
      </c>
      <c r="G22">
        <v>67300</v>
      </c>
      <c r="H22">
        <v>2465300</v>
      </c>
      <c r="I22">
        <v>1271925</v>
      </c>
      <c r="J22">
        <v>980025</v>
      </c>
      <c r="K22">
        <v>4717250</v>
      </c>
      <c r="L22">
        <v>105450</v>
      </c>
      <c r="M22">
        <v>4.2773698941305303E-2</v>
      </c>
      <c r="N22">
        <v>30200</v>
      </c>
      <c r="O22">
        <v>2.3743538337559201E-2</v>
      </c>
      <c r="P22">
        <v>22250</v>
      </c>
      <c r="Q22">
        <v>2.2703502461671899E-2</v>
      </c>
      <c r="R22">
        <v>157900</v>
      </c>
      <c r="S22">
        <v>3.3472892045153399E-2</v>
      </c>
      <c r="W22">
        <v>25500</v>
      </c>
      <c r="X22">
        <v>120.300003051758</v>
      </c>
      <c r="Y22">
        <v>121</v>
      </c>
      <c r="Z22">
        <v>103.90000152587901</v>
      </c>
      <c r="AA22">
        <v>116.90000152587901</v>
      </c>
      <c r="AB22">
        <v>95.599998474121094</v>
      </c>
      <c r="AC22">
        <v>96.5</v>
      </c>
      <c r="AD22">
        <v>97.5</v>
      </c>
      <c r="AE22">
        <v>96.5</v>
      </c>
      <c r="AF22">
        <v>232742</v>
      </c>
      <c r="AG22">
        <v>2761.39990234375</v>
      </c>
      <c r="AH22">
        <v>27</v>
      </c>
      <c r="AI22">
        <v>2734.39990234375</v>
      </c>
      <c r="AJ22">
        <v>3005</v>
      </c>
      <c r="AK22">
        <v>223054</v>
      </c>
      <c r="AL22">
        <v>9.7776493643979799E-3</v>
      </c>
    </row>
    <row r="23" spans="1:38">
      <c r="A23" s="11">
        <v>32689</v>
      </c>
      <c r="B23" s="27">
        <v>1989</v>
      </c>
      <c r="C23" t="s">
        <v>98</v>
      </c>
      <c r="D23">
        <v>53375</v>
      </c>
      <c r="E23">
        <v>9200</v>
      </c>
      <c r="F23">
        <v>4725</v>
      </c>
      <c r="G23">
        <v>67300</v>
      </c>
      <c r="H23">
        <v>2517200</v>
      </c>
      <c r="I23">
        <v>1277950</v>
      </c>
      <c r="J23">
        <v>981950</v>
      </c>
      <c r="K23">
        <v>4777100</v>
      </c>
      <c r="L23">
        <v>127000</v>
      </c>
      <c r="M23">
        <v>5.0452884156999799E-2</v>
      </c>
      <c r="N23">
        <v>37200</v>
      </c>
      <c r="O23">
        <v>2.9109120075120301E-2</v>
      </c>
      <c r="P23">
        <v>28100</v>
      </c>
      <c r="Q23">
        <v>2.8616528336473299E-2</v>
      </c>
      <c r="R23">
        <v>192300</v>
      </c>
      <c r="S23">
        <v>4.0254547738167501E-2</v>
      </c>
      <c r="W23">
        <v>25500</v>
      </c>
      <c r="X23">
        <v>138.60000610351599</v>
      </c>
      <c r="Y23">
        <v>142.39999389648401</v>
      </c>
      <c r="Z23">
        <v>128.80000305175801</v>
      </c>
      <c r="AA23">
        <v>137.89999389648401</v>
      </c>
      <c r="AB23">
        <v>111.59999847412099</v>
      </c>
      <c r="AC23">
        <v>110.199996948242</v>
      </c>
      <c r="AD23">
        <v>105.300003051758</v>
      </c>
      <c r="AE23">
        <v>109</v>
      </c>
      <c r="AF23">
        <v>236469</v>
      </c>
      <c r="AG23">
        <v>2736</v>
      </c>
      <c r="AH23">
        <v>30.799999237060501</v>
      </c>
      <c r="AI23">
        <v>2705.19995117188</v>
      </c>
      <c r="AJ23">
        <v>2273.89990234375</v>
      </c>
      <c r="AK23">
        <v>229195.5</v>
      </c>
      <c r="AL23">
        <v>1.1257309662668301E-2</v>
      </c>
    </row>
    <row r="24" spans="1:38">
      <c r="A24" s="11">
        <v>32781</v>
      </c>
      <c r="B24" s="27">
        <v>1989</v>
      </c>
      <c r="C24" t="s">
        <v>99</v>
      </c>
      <c r="D24">
        <v>53375</v>
      </c>
      <c r="E24">
        <v>9200</v>
      </c>
      <c r="F24">
        <v>4725</v>
      </c>
      <c r="G24">
        <v>67300</v>
      </c>
      <c r="H24">
        <v>2569100</v>
      </c>
      <c r="I24">
        <v>1283975</v>
      </c>
      <c r="J24">
        <v>983875</v>
      </c>
      <c r="K24">
        <v>4836950</v>
      </c>
      <c r="L24">
        <v>148550</v>
      </c>
      <c r="M24">
        <v>5.7821805301467397E-2</v>
      </c>
      <c r="N24">
        <v>44200</v>
      </c>
      <c r="O24">
        <v>3.4424346268424201E-2</v>
      </c>
      <c r="P24">
        <v>33950</v>
      </c>
      <c r="Q24">
        <v>3.4506415957311701E-2</v>
      </c>
      <c r="R24">
        <v>226700</v>
      </c>
      <c r="S24">
        <v>4.686837780006E-2</v>
      </c>
      <c r="W24">
        <v>25500</v>
      </c>
      <c r="X24">
        <v>140.30000305175801</v>
      </c>
      <c r="Y24">
        <v>156.80000305175801</v>
      </c>
      <c r="Z24">
        <v>133.10000610351599</v>
      </c>
      <c r="AA24">
        <v>144.30000305175801</v>
      </c>
      <c r="AB24">
        <v>105</v>
      </c>
      <c r="AC24">
        <v>106.09999847412099</v>
      </c>
      <c r="AD24">
        <v>95.5</v>
      </c>
      <c r="AE24">
        <v>102</v>
      </c>
      <c r="AF24">
        <v>257876</v>
      </c>
      <c r="AG24">
        <v>2742.60009765625</v>
      </c>
      <c r="AH24">
        <v>32.5</v>
      </c>
      <c r="AI24">
        <v>2710.10009765625</v>
      </c>
      <c r="AJ24">
        <v>2758.19995117188</v>
      </c>
      <c r="AK24">
        <v>235337</v>
      </c>
      <c r="AL24">
        <v>1.18500688553806E-2</v>
      </c>
    </row>
    <row r="25" spans="1:38">
      <c r="A25" s="11">
        <v>32873</v>
      </c>
      <c r="B25" s="27">
        <v>1989</v>
      </c>
      <c r="C25" t="s">
        <v>100</v>
      </c>
      <c r="D25">
        <v>53375</v>
      </c>
      <c r="E25">
        <v>9200</v>
      </c>
      <c r="F25">
        <v>4725</v>
      </c>
      <c r="G25">
        <v>67300</v>
      </c>
      <c r="H25">
        <v>2621000</v>
      </c>
      <c r="I25">
        <v>1290000</v>
      </c>
      <c r="J25">
        <v>985800</v>
      </c>
      <c r="K25">
        <v>4896800</v>
      </c>
      <c r="L25">
        <v>170100</v>
      </c>
      <c r="M25">
        <v>6.4898893552079395E-2</v>
      </c>
      <c r="N25">
        <v>51200</v>
      </c>
      <c r="O25">
        <v>3.9689922480620199E-2</v>
      </c>
      <c r="P25">
        <v>39800</v>
      </c>
      <c r="Q25">
        <v>4.0373300872387899E-2</v>
      </c>
      <c r="R25">
        <v>261100</v>
      </c>
      <c r="S25">
        <v>5.3320535860153603E-2</v>
      </c>
      <c r="W25">
        <v>25500</v>
      </c>
      <c r="X25">
        <v>143.19999694824199</v>
      </c>
      <c r="Y25">
        <v>156.80000305175801</v>
      </c>
      <c r="Z25">
        <v>136.89999389648401</v>
      </c>
      <c r="AA25">
        <v>146.5</v>
      </c>
      <c r="AB25">
        <v>106.59999847412099</v>
      </c>
      <c r="AC25">
        <v>107.09999847412099</v>
      </c>
      <c r="AD25">
        <v>101.300003051758</v>
      </c>
      <c r="AE25">
        <v>105.09999847412099</v>
      </c>
      <c r="AF25">
        <v>258831</v>
      </c>
      <c r="AG25">
        <v>2771.30004882813</v>
      </c>
      <c r="AH25">
        <v>28.399999618530298</v>
      </c>
      <c r="AI25">
        <v>2742.89990234375</v>
      </c>
      <c r="AJ25">
        <v>2836.60009765625</v>
      </c>
      <c r="AK25">
        <v>241478.5</v>
      </c>
      <c r="AL25">
        <v>1.0247897780155399E-2</v>
      </c>
    </row>
    <row r="26" spans="1:38">
      <c r="A26" s="11">
        <v>32963</v>
      </c>
      <c r="B26" s="27">
        <v>1990</v>
      </c>
      <c r="C26" t="s">
        <v>97</v>
      </c>
      <c r="D26">
        <v>16075</v>
      </c>
      <c r="E26">
        <v>22600</v>
      </c>
      <c r="F26">
        <v>11400</v>
      </c>
      <c r="G26">
        <v>50075</v>
      </c>
      <c r="H26">
        <v>2637075</v>
      </c>
      <c r="I26">
        <v>1309825</v>
      </c>
      <c r="J26">
        <v>995375</v>
      </c>
      <c r="K26">
        <v>4942275</v>
      </c>
      <c r="L26">
        <v>159450</v>
      </c>
      <c r="M26">
        <v>6.0464719433463203E-2</v>
      </c>
      <c r="N26">
        <v>65325</v>
      </c>
      <c r="O26">
        <v>4.98730746473766E-2</v>
      </c>
      <c r="P26">
        <v>48150</v>
      </c>
      <c r="Q26">
        <v>4.8373728494286103E-2</v>
      </c>
      <c r="R26">
        <v>272925</v>
      </c>
      <c r="S26">
        <v>5.52225442736392E-2</v>
      </c>
      <c r="W26">
        <v>33750</v>
      </c>
      <c r="X26">
        <v>141.89999389648401</v>
      </c>
      <c r="Y26">
        <v>146</v>
      </c>
      <c r="Z26">
        <v>134.89999389648401</v>
      </c>
      <c r="AA26">
        <v>142</v>
      </c>
      <c r="AB26">
        <v>111.800003051758</v>
      </c>
      <c r="AC26">
        <v>104.40000152587901</v>
      </c>
      <c r="AD26">
        <v>97.800003051757798</v>
      </c>
      <c r="AE26">
        <v>105.300003051758</v>
      </c>
      <c r="AF26">
        <v>234840</v>
      </c>
      <c r="AG26">
        <v>2743.5</v>
      </c>
      <c r="AH26">
        <v>37.900001525878899</v>
      </c>
      <c r="AI26">
        <v>2705.60009765625</v>
      </c>
      <c r="AJ26">
        <v>2997</v>
      </c>
      <c r="AK26">
        <v>247620</v>
      </c>
      <c r="AL26">
        <v>1.38144711229739E-2</v>
      </c>
    </row>
    <row r="27" spans="1:38">
      <c r="A27" s="11">
        <v>33054</v>
      </c>
      <c r="B27" s="27">
        <v>1990</v>
      </c>
      <c r="C27" t="s">
        <v>98</v>
      </c>
      <c r="D27">
        <v>16075</v>
      </c>
      <c r="E27">
        <v>22600</v>
      </c>
      <c r="F27">
        <v>11400</v>
      </c>
      <c r="G27">
        <v>50075</v>
      </c>
      <c r="H27">
        <v>2653150</v>
      </c>
      <c r="I27">
        <v>1329650</v>
      </c>
      <c r="J27">
        <v>1004950</v>
      </c>
      <c r="K27">
        <v>4987750</v>
      </c>
      <c r="L27">
        <v>148800</v>
      </c>
      <c r="M27">
        <v>5.6084277179955899E-2</v>
      </c>
      <c r="N27">
        <v>79450</v>
      </c>
      <c r="O27">
        <v>5.97525664648592E-2</v>
      </c>
      <c r="P27">
        <v>56500</v>
      </c>
      <c r="Q27">
        <v>5.6221702572267301E-2</v>
      </c>
      <c r="R27">
        <v>284750</v>
      </c>
      <c r="S27">
        <v>5.70898701819458E-2</v>
      </c>
      <c r="W27">
        <v>33750</v>
      </c>
      <c r="X27">
        <v>139.10000610351599</v>
      </c>
      <c r="Y27">
        <v>143.80000305175801</v>
      </c>
      <c r="Z27">
        <v>131.19999694824199</v>
      </c>
      <c r="AA27">
        <v>139.10000610351599</v>
      </c>
      <c r="AB27">
        <v>91.199996948242202</v>
      </c>
      <c r="AC27">
        <v>99.900001525878906</v>
      </c>
      <c r="AD27">
        <v>95.099998474121094</v>
      </c>
      <c r="AE27">
        <v>94.900001525878906</v>
      </c>
      <c r="AF27">
        <v>246996</v>
      </c>
      <c r="AG27">
        <v>2737.69995117188</v>
      </c>
      <c r="AH27">
        <v>36</v>
      </c>
      <c r="AI27">
        <v>2701.69995117188</v>
      </c>
      <c r="AJ27">
        <v>3278</v>
      </c>
      <c r="AK27">
        <v>253935.75</v>
      </c>
      <c r="AL27">
        <v>1.3149724455592799E-2</v>
      </c>
    </row>
    <row r="28" spans="1:38">
      <c r="A28" s="11">
        <v>33146</v>
      </c>
      <c r="B28" s="27">
        <v>1990</v>
      </c>
      <c r="C28" t="s">
        <v>99</v>
      </c>
      <c r="D28">
        <v>16075</v>
      </c>
      <c r="E28">
        <v>22600</v>
      </c>
      <c r="F28">
        <v>11400</v>
      </c>
      <c r="G28">
        <v>50075</v>
      </c>
      <c r="H28">
        <v>2669225</v>
      </c>
      <c r="I28">
        <v>1349475</v>
      </c>
      <c r="J28">
        <v>1014525</v>
      </c>
      <c r="K28">
        <v>5033225</v>
      </c>
      <c r="L28">
        <v>138150</v>
      </c>
      <c r="M28">
        <v>5.1756596015697397E-2</v>
      </c>
      <c r="N28">
        <v>93575</v>
      </c>
      <c r="O28">
        <v>6.9341781063005994E-2</v>
      </c>
      <c r="P28">
        <v>64850</v>
      </c>
      <c r="Q28">
        <v>6.3921539636775798E-2</v>
      </c>
      <c r="R28">
        <v>296575</v>
      </c>
      <c r="S28">
        <v>5.8923453650492501E-2</v>
      </c>
      <c r="W28">
        <v>33750</v>
      </c>
      <c r="X28">
        <v>135.10000610351599</v>
      </c>
      <c r="Y28">
        <v>140.19999694824199</v>
      </c>
      <c r="Z28">
        <v>130.89999389648401</v>
      </c>
      <c r="AA28">
        <v>136.10000610351599</v>
      </c>
      <c r="AB28">
        <v>89.800003051757798</v>
      </c>
      <c r="AC28">
        <v>99</v>
      </c>
      <c r="AD28">
        <v>94</v>
      </c>
      <c r="AE28">
        <v>93.400001525878906</v>
      </c>
      <c r="AF28">
        <v>270592</v>
      </c>
      <c r="AG28">
        <v>2736.39990234375</v>
      </c>
      <c r="AH28">
        <v>41.099998474121101</v>
      </c>
      <c r="AI28">
        <v>2695.30004882813</v>
      </c>
      <c r="AJ28">
        <v>2760</v>
      </c>
      <c r="AK28">
        <v>260251.5</v>
      </c>
      <c r="AL28">
        <v>1.5019733935423199E-2</v>
      </c>
    </row>
    <row r="29" spans="1:38">
      <c r="A29" s="11">
        <v>33238</v>
      </c>
      <c r="B29" s="27">
        <v>1990</v>
      </c>
      <c r="C29" t="s">
        <v>100</v>
      </c>
      <c r="D29">
        <v>16075</v>
      </c>
      <c r="E29">
        <v>22600</v>
      </c>
      <c r="F29">
        <v>11400</v>
      </c>
      <c r="G29">
        <v>50075</v>
      </c>
      <c r="H29">
        <v>2685300</v>
      </c>
      <c r="I29">
        <v>1369300</v>
      </c>
      <c r="J29">
        <v>1024100</v>
      </c>
      <c r="K29">
        <v>5078700</v>
      </c>
      <c r="L29">
        <v>127500</v>
      </c>
      <c r="M29">
        <v>4.74807284102335E-2</v>
      </c>
      <c r="N29">
        <v>107700</v>
      </c>
      <c r="O29">
        <v>7.8653326517198599E-2</v>
      </c>
      <c r="P29">
        <v>73200</v>
      </c>
      <c r="Q29">
        <v>7.1477394785665505E-2</v>
      </c>
      <c r="R29">
        <v>308400</v>
      </c>
      <c r="S29">
        <v>6.0724201075078303E-2</v>
      </c>
      <c r="W29">
        <v>33750</v>
      </c>
      <c r="X29">
        <v>133.60000610351599</v>
      </c>
      <c r="Y29">
        <v>135.10000610351599</v>
      </c>
      <c r="Z29">
        <v>124.699996948242</v>
      </c>
      <c r="AA29">
        <v>132.10000610351599</v>
      </c>
      <c r="AB29">
        <v>105.90000152587901</v>
      </c>
      <c r="AC29">
        <v>101.199996948242</v>
      </c>
      <c r="AD29">
        <v>98.199996948242202</v>
      </c>
      <c r="AE29">
        <v>102.90000152587901</v>
      </c>
      <c r="AF29">
        <v>271256</v>
      </c>
      <c r="AG29">
        <v>2774.69995117188</v>
      </c>
      <c r="AH29">
        <v>31.200000762939499</v>
      </c>
      <c r="AI29">
        <v>2743.5</v>
      </c>
      <c r="AJ29">
        <v>3024</v>
      </c>
      <c r="AK29">
        <v>266567.25</v>
      </c>
      <c r="AL29">
        <v>1.1244459333255999E-2</v>
      </c>
    </row>
    <row r="30" spans="1:38">
      <c r="A30" s="11">
        <v>33328</v>
      </c>
      <c r="B30" s="27">
        <v>1991</v>
      </c>
      <c r="C30" t="s">
        <v>97</v>
      </c>
      <c r="D30">
        <v>69700</v>
      </c>
      <c r="E30">
        <v>33300</v>
      </c>
      <c r="F30">
        <v>11675</v>
      </c>
      <c r="G30">
        <v>114675</v>
      </c>
      <c r="H30">
        <v>2776600</v>
      </c>
      <c r="I30">
        <v>1364675</v>
      </c>
      <c r="J30">
        <v>1048275</v>
      </c>
      <c r="K30">
        <v>5189550</v>
      </c>
      <c r="L30">
        <v>165550</v>
      </c>
      <c r="M30">
        <v>5.96232802708348E-2</v>
      </c>
      <c r="N30">
        <v>118675</v>
      </c>
      <c r="O30">
        <v>8.6962097202630706E-2</v>
      </c>
      <c r="P30">
        <v>73425</v>
      </c>
      <c r="Q30">
        <v>7.0043643127996005E-2</v>
      </c>
      <c r="R30">
        <v>357650</v>
      </c>
      <c r="S30">
        <v>6.8917343507625906E-2</v>
      </c>
      <c r="T30">
        <v>37250</v>
      </c>
      <c r="U30">
        <v>12750</v>
      </c>
      <c r="V30">
        <v>9750</v>
      </c>
      <c r="W30">
        <v>59750</v>
      </c>
      <c r="X30">
        <v>129.69999694824199</v>
      </c>
      <c r="Y30">
        <v>136.30000305175801</v>
      </c>
      <c r="Z30">
        <v>125</v>
      </c>
      <c r="AA30">
        <v>131.19999694824199</v>
      </c>
      <c r="AB30">
        <v>88.5</v>
      </c>
      <c r="AC30">
        <v>100.09999847412099</v>
      </c>
      <c r="AD30">
        <v>99.099998474121094</v>
      </c>
      <c r="AE30">
        <v>94</v>
      </c>
      <c r="AF30">
        <v>249095</v>
      </c>
      <c r="AG30">
        <v>2782.5</v>
      </c>
      <c r="AH30">
        <v>41.099998474121101</v>
      </c>
      <c r="AI30">
        <v>2741.39990234375</v>
      </c>
      <c r="AJ30">
        <v>3745</v>
      </c>
      <c r="AK30">
        <v>272883</v>
      </c>
      <c r="AL30">
        <v>1.47708889394865E-2</v>
      </c>
    </row>
    <row r="31" spans="1:38">
      <c r="A31" s="11">
        <v>33419</v>
      </c>
      <c r="B31" s="27">
        <v>1991</v>
      </c>
      <c r="C31" t="s">
        <v>98</v>
      </c>
      <c r="D31">
        <v>69700</v>
      </c>
      <c r="E31">
        <v>33300</v>
      </c>
      <c r="F31">
        <v>11675</v>
      </c>
      <c r="G31">
        <v>114675</v>
      </c>
      <c r="H31">
        <v>2867900</v>
      </c>
      <c r="I31">
        <v>1360050</v>
      </c>
      <c r="J31">
        <v>1072450</v>
      </c>
      <c r="K31">
        <v>5300400</v>
      </c>
      <c r="L31">
        <v>203600</v>
      </c>
      <c r="M31">
        <v>7.0992712437672204E-2</v>
      </c>
      <c r="N31">
        <v>129650</v>
      </c>
      <c r="O31">
        <v>9.5327377669938596E-2</v>
      </c>
      <c r="P31">
        <v>73650</v>
      </c>
      <c r="Q31">
        <v>6.8674530281132004E-2</v>
      </c>
      <c r="R31">
        <v>406900</v>
      </c>
      <c r="S31">
        <v>7.6767791110104899E-2</v>
      </c>
      <c r="T31">
        <v>37250</v>
      </c>
      <c r="U31">
        <v>12750</v>
      </c>
      <c r="V31">
        <v>9750</v>
      </c>
      <c r="W31">
        <v>59750</v>
      </c>
      <c r="X31">
        <v>123.800003051758</v>
      </c>
      <c r="Y31">
        <v>134.30000305175801</v>
      </c>
      <c r="Z31">
        <v>125</v>
      </c>
      <c r="AA31">
        <v>128.10000610351599</v>
      </c>
      <c r="AB31">
        <v>88.099998474121094</v>
      </c>
      <c r="AC31">
        <v>100.300003051758</v>
      </c>
      <c r="AD31">
        <v>102.5</v>
      </c>
      <c r="AE31">
        <v>93.5</v>
      </c>
      <c r="AF31">
        <v>260064</v>
      </c>
      <c r="AG31">
        <v>2790.60009765625</v>
      </c>
      <c r="AH31">
        <v>58.299999237060497</v>
      </c>
      <c r="AI31">
        <v>2732.30004882813</v>
      </c>
      <c r="AJ31">
        <v>3668</v>
      </c>
      <c r="AK31">
        <v>283686.25</v>
      </c>
      <c r="AL31">
        <v>2.0891563533601699E-2</v>
      </c>
    </row>
    <row r="32" spans="1:38">
      <c r="A32" s="11">
        <v>33511</v>
      </c>
      <c r="B32" s="27">
        <v>1991</v>
      </c>
      <c r="C32" t="s">
        <v>99</v>
      </c>
      <c r="D32">
        <v>69700</v>
      </c>
      <c r="E32">
        <v>33300</v>
      </c>
      <c r="F32">
        <v>11675</v>
      </c>
      <c r="G32">
        <v>114675</v>
      </c>
      <c r="H32">
        <v>2959200</v>
      </c>
      <c r="I32">
        <v>1355425</v>
      </c>
      <c r="J32">
        <v>1096625</v>
      </c>
      <c r="K32">
        <v>5411250</v>
      </c>
      <c r="L32">
        <v>241650</v>
      </c>
      <c r="M32">
        <v>8.1660583941605802E-2</v>
      </c>
      <c r="N32">
        <v>140625</v>
      </c>
      <c r="O32">
        <v>0.103749746389509</v>
      </c>
      <c r="P32">
        <v>73875</v>
      </c>
      <c r="Q32">
        <v>6.7365781374672307E-2</v>
      </c>
      <c r="R32">
        <v>456150</v>
      </c>
      <c r="S32">
        <v>8.4296604296604294E-2</v>
      </c>
      <c r="T32">
        <v>37250</v>
      </c>
      <c r="U32">
        <v>12750</v>
      </c>
      <c r="V32">
        <v>9750</v>
      </c>
      <c r="W32">
        <v>59750</v>
      </c>
      <c r="X32">
        <v>122.09999847412099</v>
      </c>
      <c r="Y32">
        <v>135.39999389648401</v>
      </c>
      <c r="Z32">
        <v>127.5</v>
      </c>
      <c r="AA32">
        <v>128.30000305175801</v>
      </c>
      <c r="AB32">
        <v>99.300003051757798</v>
      </c>
      <c r="AC32">
        <v>113.699996948242</v>
      </c>
      <c r="AD32">
        <v>108.09999847412099</v>
      </c>
      <c r="AE32">
        <v>103.800003051758</v>
      </c>
      <c r="AF32">
        <v>284597</v>
      </c>
      <c r="AG32">
        <v>2805.80004882813</v>
      </c>
      <c r="AH32">
        <v>54.5</v>
      </c>
      <c r="AI32">
        <v>2751.30004882813</v>
      </c>
      <c r="AJ32">
        <v>3956.69995117188</v>
      </c>
      <c r="AK32">
        <v>294489.5</v>
      </c>
      <c r="AL32">
        <v>1.9424049843737998E-2</v>
      </c>
    </row>
    <row r="33" spans="1:38">
      <c r="A33" s="11">
        <v>33603</v>
      </c>
      <c r="B33" s="27">
        <v>1991</v>
      </c>
      <c r="C33" t="s">
        <v>100</v>
      </c>
      <c r="D33">
        <v>69700</v>
      </c>
      <c r="E33">
        <v>33300</v>
      </c>
      <c r="F33">
        <v>11675</v>
      </c>
      <c r="G33">
        <v>114675</v>
      </c>
      <c r="H33">
        <v>3050500</v>
      </c>
      <c r="I33">
        <v>1350800</v>
      </c>
      <c r="J33">
        <v>1120800</v>
      </c>
      <c r="K33">
        <v>5522100</v>
      </c>
      <c r="L33">
        <v>279700</v>
      </c>
      <c r="M33">
        <v>9.1689886903786294E-2</v>
      </c>
      <c r="N33">
        <v>151600</v>
      </c>
      <c r="O33">
        <v>0.11222978975422</v>
      </c>
      <c r="P33">
        <v>74100</v>
      </c>
      <c r="Q33">
        <v>6.6113490364025695E-2</v>
      </c>
      <c r="R33">
        <v>505400</v>
      </c>
      <c r="S33">
        <v>9.1523152423896706E-2</v>
      </c>
      <c r="T33">
        <v>37250</v>
      </c>
      <c r="U33">
        <v>12750</v>
      </c>
      <c r="V33">
        <v>9750</v>
      </c>
      <c r="W33">
        <v>59750</v>
      </c>
      <c r="X33">
        <v>126.5</v>
      </c>
      <c r="Y33">
        <v>137.19999694824199</v>
      </c>
      <c r="Z33">
        <v>128.30000305175801</v>
      </c>
      <c r="AA33">
        <v>130.69999694824199</v>
      </c>
      <c r="AB33">
        <v>106</v>
      </c>
      <c r="AC33">
        <v>123.199996948242</v>
      </c>
      <c r="AD33">
        <v>109.300003051758</v>
      </c>
      <c r="AE33">
        <v>109.699996948242</v>
      </c>
      <c r="AF33">
        <v>288298</v>
      </c>
      <c r="AG33">
        <v>2837.60009765625</v>
      </c>
      <c r="AH33">
        <v>47.799999237060497</v>
      </c>
      <c r="AI33">
        <v>2789.80004882813</v>
      </c>
      <c r="AJ33">
        <v>4297.2998046875</v>
      </c>
      <c r="AK33">
        <v>305292.75</v>
      </c>
      <c r="AL33">
        <v>1.6845220465188701E-2</v>
      </c>
    </row>
    <row r="34" spans="1:38">
      <c r="A34" s="11">
        <v>33694</v>
      </c>
      <c r="B34" s="27">
        <v>1992</v>
      </c>
      <c r="C34" t="s">
        <v>97</v>
      </c>
      <c r="D34">
        <v>84925</v>
      </c>
      <c r="E34">
        <v>35400</v>
      </c>
      <c r="F34">
        <v>20825</v>
      </c>
      <c r="G34">
        <v>141150</v>
      </c>
      <c r="H34">
        <v>3135425</v>
      </c>
      <c r="I34">
        <v>1390125</v>
      </c>
      <c r="J34">
        <v>1140800</v>
      </c>
      <c r="K34">
        <v>5666350</v>
      </c>
      <c r="L34">
        <v>296450</v>
      </c>
      <c r="M34">
        <v>9.4548585917379593E-2</v>
      </c>
      <c r="N34">
        <v>151875</v>
      </c>
      <c r="O34">
        <v>0.109252765039115</v>
      </c>
      <c r="P34">
        <v>77900</v>
      </c>
      <c r="Q34">
        <v>6.8285413744740495E-2</v>
      </c>
      <c r="R34">
        <v>526225</v>
      </c>
      <c r="S34">
        <v>9.2868425000220606E-2</v>
      </c>
      <c r="T34">
        <v>68000</v>
      </c>
      <c r="U34">
        <v>34250</v>
      </c>
      <c r="V34">
        <v>16250</v>
      </c>
      <c r="W34">
        <v>118500</v>
      </c>
      <c r="X34">
        <v>125.699996948242</v>
      </c>
      <c r="Y34">
        <v>141.30000305175801</v>
      </c>
      <c r="Z34">
        <v>132.39999389648401</v>
      </c>
      <c r="AA34">
        <v>132.89999389648401</v>
      </c>
      <c r="AB34">
        <v>114.300003051758</v>
      </c>
      <c r="AC34">
        <v>139.10000610351599</v>
      </c>
      <c r="AD34">
        <v>128.10000610351599</v>
      </c>
      <c r="AE34">
        <v>121.800003051758</v>
      </c>
      <c r="AF34">
        <v>264716</v>
      </c>
      <c r="AG34">
        <v>2785.80004882813</v>
      </c>
      <c r="AH34">
        <v>58.299999237060497</v>
      </c>
      <c r="AI34">
        <v>2727.5</v>
      </c>
      <c r="AJ34">
        <v>4938.2998046875</v>
      </c>
      <c r="AK34">
        <v>316096</v>
      </c>
      <c r="AL34">
        <v>2.0927560562569801E-2</v>
      </c>
    </row>
    <row r="35" spans="1:38">
      <c r="A35" s="11">
        <v>33785</v>
      </c>
      <c r="B35" s="27">
        <v>1992</v>
      </c>
      <c r="C35" t="s">
        <v>98</v>
      </c>
      <c r="D35">
        <v>84925</v>
      </c>
      <c r="E35">
        <v>35400</v>
      </c>
      <c r="F35">
        <v>20825</v>
      </c>
      <c r="G35">
        <v>141150</v>
      </c>
      <c r="H35">
        <v>3220350</v>
      </c>
      <c r="I35">
        <v>1429450</v>
      </c>
      <c r="J35">
        <v>1160800</v>
      </c>
      <c r="K35">
        <v>5810600</v>
      </c>
      <c r="L35">
        <v>313200</v>
      </c>
      <c r="M35">
        <v>9.72565093856258E-2</v>
      </c>
      <c r="N35">
        <v>152150</v>
      </c>
      <c r="O35">
        <v>0.106439539683095</v>
      </c>
      <c r="P35">
        <v>81700</v>
      </c>
      <c r="Q35">
        <v>7.0382494831150902E-2</v>
      </c>
      <c r="R35">
        <v>547050</v>
      </c>
      <c r="S35">
        <v>9.4146903934189202E-2</v>
      </c>
      <c r="T35">
        <v>68000</v>
      </c>
      <c r="U35">
        <v>34250</v>
      </c>
      <c r="V35">
        <v>16250</v>
      </c>
      <c r="W35">
        <v>118500</v>
      </c>
      <c r="X35">
        <v>130.10000610351599</v>
      </c>
      <c r="Y35">
        <v>139.89999389648401</v>
      </c>
      <c r="Z35">
        <v>135.69999694824199</v>
      </c>
      <c r="AA35">
        <v>135.10000610351599</v>
      </c>
      <c r="AB35">
        <v>129.10000610351599</v>
      </c>
      <c r="AC35">
        <v>148.80000305175801</v>
      </c>
      <c r="AD35">
        <v>140.39999389648401</v>
      </c>
      <c r="AE35">
        <v>135.10000610351599</v>
      </c>
      <c r="AF35">
        <v>277351</v>
      </c>
      <c r="AG35">
        <v>2801.30004882813</v>
      </c>
      <c r="AH35">
        <v>57.400001525878899</v>
      </c>
      <c r="AI35">
        <v>2743.89990234375</v>
      </c>
      <c r="AJ35">
        <v>6103.89990234375</v>
      </c>
      <c r="AK35">
        <v>330423.5</v>
      </c>
      <c r="AL35">
        <v>2.0490486747355499E-2</v>
      </c>
    </row>
    <row r="36" spans="1:38">
      <c r="A36" s="11">
        <v>33877</v>
      </c>
      <c r="B36" s="27">
        <v>1992</v>
      </c>
      <c r="C36" t="s">
        <v>99</v>
      </c>
      <c r="D36">
        <v>84925</v>
      </c>
      <c r="E36">
        <v>35400</v>
      </c>
      <c r="F36">
        <v>20825</v>
      </c>
      <c r="G36">
        <v>141150</v>
      </c>
      <c r="H36">
        <v>3305275</v>
      </c>
      <c r="I36">
        <v>1468775</v>
      </c>
      <c r="J36">
        <v>1180800</v>
      </c>
      <c r="K36">
        <v>5954850</v>
      </c>
      <c r="L36">
        <v>329950</v>
      </c>
      <c r="M36">
        <v>9.9825279288410201E-2</v>
      </c>
      <c r="N36">
        <v>152425</v>
      </c>
      <c r="O36">
        <v>0.103776956987966</v>
      </c>
      <c r="P36">
        <v>85500</v>
      </c>
      <c r="Q36">
        <v>7.2408536585365793E-2</v>
      </c>
      <c r="R36">
        <v>567875</v>
      </c>
      <c r="S36">
        <v>9.5363443243742504E-2</v>
      </c>
      <c r="T36">
        <v>68000</v>
      </c>
      <c r="U36">
        <v>34250</v>
      </c>
      <c r="V36">
        <v>16250</v>
      </c>
      <c r="W36">
        <v>118500</v>
      </c>
      <c r="X36">
        <v>131.80000305175801</v>
      </c>
      <c r="Y36">
        <v>146.5</v>
      </c>
      <c r="Z36">
        <v>135.89999389648401</v>
      </c>
      <c r="AA36">
        <v>138.10000610351599</v>
      </c>
      <c r="AB36">
        <v>137.60000610351599</v>
      </c>
      <c r="AC36">
        <v>154</v>
      </c>
      <c r="AD36">
        <v>147.89999389648401</v>
      </c>
      <c r="AE36">
        <v>142.39999389648401</v>
      </c>
      <c r="AF36">
        <v>303700</v>
      </c>
      <c r="AG36">
        <v>2765</v>
      </c>
      <c r="AH36">
        <v>46.400001525878899</v>
      </c>
      <c r="AI36">
        <v>2718.60009765625</v>
      </c>
      <c r="AJ36">
        <v>5505.39990234375</v>
      </c>
      <c r="AK36">
        <v>344751</v>
      </c>
      <c r="AL36">
        <v>1.6781194041909201E-2</v>
      </c>
    </row>
    <row r="37" spans="1:38">
      <c r="A37" s="11">
        <v>33969</v>
      </c>
      <c r="B37" s="27">
        <v>1992</v>
      </c>
      <c r="C37" t="s">
        <v>100</v>
      </c>
      <c r="D37">
        <v>84925</v>
      </c>
      <c r="E37">
        <v>35400</v>
      </c>
      <c r="F37">
        <v>20825</v>
      </c>
      <c r="G37">
        <v>141150</v>
      </c>
      <c r="H37">
        <v>3390200</v>
      </c>
      <c r="I37">
        <v>1508100</v>
      </c>
      <c r="J37">
        <v>1200800</v>
      </c>
      <c r="K37">
        <v>6099100</v>
      </c>
      <c r="L37">
        <v>346700</v>
      </c>
      <c r="M37">
        <v>0.10226535307651501</v>
      </c>
      <c r="N37">
        <v>152700</v>
      </c>
      <c r="O37">
        <v>0.101253232544261</v>
      </c>
      <c r="P37">
        <v>89300</v>
      </c>
      <c r="Q37">
        <v>7.4367088607594903E-2</v>
      </c>
      <c r="R37">
        <v>588700</v>
      </c>
      <c r="S37">
        <v>9.6522437736715205E-2</v>
      </c>
      <c r="T37">
        <v>68000</v>
      </c>
      <c r="U37">
        <v>34250</v>
      </c>
      <c r="V37">
        <v>16250</v>
      </c>
      <c r="W37">
        <v>118500</v>
      </c>
      <c r="X37">
        <v>135.5</v>
      </c>
      <c r="Y37">
        <v>147.80000305175801</v>
      </c>
      <c r="Z37">
        <v>139.69999694824199</v>
      </c>
      <c r="AA37">
        <v>141</v>
      </c>
      <c r="AB37">
        <v>144.19999694824199</v>
      </c>
      <c r="AC37">
        <v>160.60000610351599</v>
      </c>
      <c r="AD37">
        <v>158.69999694824199</v>
      </c>
      <c r="AE37">
        <v>149.19999694824199</v>
      </c>
      <c r="AF37">
        <v>303752</v>
      </c>
      <c r="AG37">
        <v>2817.10009765625</v>
      </c>
      <c r="AH37">
        <v>56.5</v>
      </c>
      <c r="AI37">
        <v>2760.60009765625</v>
      </c>
      <c r="AJ37">
        <v>5512.39990234375</v>
      </c>
      <c r="AK37">
        <v>359078.5</v>
      </c>
      <c r="AL37">
        <v>2.0056085350679001E-2</v>
      </c>
    </row>
    <row r="38" spans="1:38">
      <c r="A38" s="11">
        <v>34059</v>
      </c>
      <c r="B38" s="27">
        <v>1993</v>
      </c>
      <c r="C38" t="s">
        <v>97</v>
      </c>
      <c r="D38">
        <v>47525</v>
      </c>
      <c r="E38">
        <v>37800</v>
      </c>
      <c r="F38">
        <v>17875</v>
      </c>
      <c r="G38">
        <v>103200</v>
      </c>
      <c r="H38">
        <v>3427725</v>
      </c>
      <c r="I38">
        <v>1543275</v>
      </c>
      <c r="J38">
        <v>1212350</v>
      </c>
      <c r="K38">
        <v>6183350</v>
      </c>
      <c r="L38">
        <v>302425</v>
      </c>
      <c r="M38">
        <v>8.8229073219117604E-2</v>
      </c>
      <c r="N38">
        <v>157025</v>
      </c>
      <c r="O38">
        <v>0.101747906238357</v>
      </c>
      <c r="P38">
        <v>89300</v>
      </c>
      <c r="Q38">
        <v>7.3658596939827597E-2</v>
      </c>
      <c r="R38">
        <v>548750</v>
      </c>
      <c r="S38">
        <v>8.8746391519160306E-2</v>
      </c>
      <c r="T38">
        <v>91725</v>
      </c>
      <c r="U38">
        <v>27250</v>
      </c>
      <c r="V38">
        <v>15325</v>
      </c>
      <c r="W38">
        <v>134300</v>
      </c>
      <c r="X38">
        <v>137.80000305175801</v>
      </c>
      <c r="Y38">
        <v>149.5</v>
      </c>
      <c r="Z38">
        <v>145</v>
      </c>
      <c r="AA38">
        <v>143.5</v>
      </c>
      <c r="AB38">
        <v>151.30000305175801</v>
      </c>
      <c r="AC38">
        <v>168.10000610351599</v>
      </c>
      <c r="AD38">
        <v>157</v>
      </c>
      <c r="AE38">
        <v>154.60000610351599</v>
      </c>
      <c r="AF38">
        <v>281582</v>
      </c>
      <c r="AG38">
        <v>2834</v>
      </c>
      <c r="AH38">
        <v>60.900001525878899</v>
      </c>
      <c r="AI38">
        <v>2773.10009765625</v>
      </c>
      <c r="AJ38">
        <v>6388.89990234375</v>
      </c>
      <c r="AK38">
        <v>373406</v>
      </c>
      <c r="AL38">
        <v>2.1489061935737099E-2</v>
      </c>
    </row>
    <row r="39" spans="1:38">
      <c r="A39" s="11">
        <v>34150</v>
      </c>
      <c r="B39" s="27">
        <v>1993</v>
      </c>
      <c r="C39" t="s">
        <v>98</v>
      </c>
      <c r="D39">
        <v>47525</v>
      </c>
      <c r="E39">
        <v>37800</v>
      </c>
      <c r="F39">
        <v>17875</v>
      </c>
      <c r="G39">
        <v>103200</v>
      </c>
      <c r="H39">
        <v>3465250</v>
      </c>
      <c r="I39">
        <v>1578450</v>
      </c>
      <c r="J39">
        <v>1223900</v>
      </c>
      <c r="K39">
        <v>6267600</v>
      </c>
      <c r="L39">
        <v>258150</v>
      </c>
      <c r="M39">
        <v>7.4496789553423301E-2</v>
      </c>
      <c r="N39">
        <v>161350</v>
      </c>
      <c r="O39">
        <v>0.102220532801166</v>
      </c>
      <c r="P39">
        <v>89300</v>
      </c>
      <c r="Q39">
        <v>7.2963477408285002E-2</v>
      </c>
      <c r="R39">
        <v>508800</v>
      </c>
      <c r="S39">
        <v>8.1179398812942796E-2</v>
      </c>
      <c r="T39">
        <v>91725</v>
      </c>
      <c r="U39">
        <v>27250</v>
      </c>
      <c r="V39">
        <v>15325</v>
      </c>
      <c r="W39">
        <v>134300</v>
      </c>
      <c r="X39">
        <v>142.60000610351599</v>
      </c>
      <c r="Y39">
        <v>155.69999694824199</v>
      </c>
      <c r="Z39">
        <v>145.69999694824199</v>
      </c>
      <c r="AA39">
        <v>147.60000610351599</v>
      </c>
      <c r="AB39">
        <v>154.69999694824199</v>
      </c>
      <c r="AC39">
        <v>173.89999389648401</v>
      </c>
      <c r="AD39">
        <v>165.89999389648401</v>
      </c>
      <c r="AE39">
        <v>159.60000610351599</v>
      </c>
      <c r="AF39">
        <v>294227</v>
      </c>
      <c r="AG39">
        <v>2832.10009765625</v>
      </c>
      <c r="AH39">
        <v>56.900001525878899</v>
      </c>
      <c r="AI39">
        <v>2775.19995117188</v>
      </c>
      <c r="AJ39">
        <v>7099.2998046875</v>
      </c>
      <c r="AK39">
        <v>387322</v>
      </c>
      <c r="AL39">
        <v>2.0091098324161401E-2</v>
      </c>
    </row>
    <row r="40" spans="1:38">
      <c r="A40" s="11">
        <v>34242</v>
      </c>
      <c r="B40" s="27">
        <v>1993</v>
      </c>
      <c r="C40" t="s">
        <v>99</v>
      </c>
      <c r="D40">
        <v>47525</v>
      </c>
      <c r="E40">
        <v>37800</v>
      </c>
      <c r="F40">
        <v>17875</v>
      </c>
      <c r="G40">
        <v>103200</v>
      </c>
      <c r="H40">
        <v>3502775</v>
      </c>
      <c r="I40">
        <v>1613625</v>
      </c>
      <c r="J40">
        <v>1235450</v>
      </c>
      <c r="K40">
        <v>6351850</v>
      </c>
      <c r="L40">
        <v>213875</v>
      </c>
      <c r="M40">
        <v>6.1058732005338602E-2</v>
      </c>
      <c r="N40">
        <v>165675</v>
      </c>
      <c r="O40">
        <v>0.102672554032071</v>
      </c>
      <c r="P40">
        <v>89300</v>
      </c>
      <c r="Q40">
        <v>7.2281354971872602E-2</v>
      </c>
      <c r="R40">
        <v>468850</v>
      </c>
      <c r="S40">
        <v>7.3813141053393899E-2</v>
      </c>
      <c r="T40">
        <v>91725</v>
      </c>
      <c r="U40">
        <v>27250</v>
      </c>
      <c r="V40">
        <v>15325</v>
      </c>
      <c r="W40">
        <v>134300</v>
      </c>
      <c r="X40">
        <v>150.69999694824199</v>
      </c>
      <c r="Y40">
        <v>158.10000610351599</v>
      </c>
      <c r="Z40">
        <v>147</v>
      </c>
      <c r="AA40">
        <v>152.19999694824199</v>
      </c>
      <c r="AB40">
        <v>163.80000305175801</v>
      </c>
      <c r="AC40">
        <v>179</v>
      </c>
      <c r="AD40">
        <v>166.30000305175801</v>
      </c>
      <c r="AE40">
        <v>166.89999389648401</v>
      </c>
      <c r="AF40">
        <v>321708</v>
      </c>
      <c r="AG40">
        <v>2848.30004882813</v>
      </c>
      <c r="AH40">
        <v>53.700000762939503</v>
      </c>
      <c r="AI40">
        <v>2794.60009765625</v>
      </c>
      <c r="AJ40">
        <v>7676.2001953125</v>
      </c>
      <c r="AK40">
        <v>401238</v>
      </c>
      <c r="AL40">
        <v>1.88533510663784E-2</v>
      </c>
    </row>
    <row r="41" spans="1:38">
      <c r="A41" s="11">
        <v>34334</v>
      </c>
      <c r="B41" s="27">
        <v>1993</v>
      </c>
      <c r="C41" t="s">
        <v>100</v>
      </c>
      <c r="D41">
        <v>47525</v>
      </c>
      <c r="E41">
        <v>37800</v>
      </c>
      <c r="F41">
        <v>17875</v>
      </c>
      <c r="G41">
        <v>103200</v>
      </c>
      <c r="H41">
        <v>3540300</v>
      </c>
      <c r="I41">
        <v>1648800</v>
      </c>
      <c r="J41">
        <v>1247000</v>
      </c>
      <c r="K41">
        <v>6436100</v>
      </c>
      <c r="L41">
        <v>169600</v>
      </c>
      <c r="M41">
        <v>4.7905544727847901E-2</v>
      </c>
      <c r="N41">
        <v>170000</v>
      </c>
      <c r="O41">
        <v>0.10310528869480801</v>
      </c>
      <c r="P41">
        <v>89300</v>
      </c>
      <c r="Q41">
        <v>7.1611868484362504E-2</v>
      </c>
      <c r="R41">
        <v>428900</v>
      </c>
      <c r="S41">
        <v>6.66397352433927E-2</v>
      </c>
      <c r="T41">
        <v>91725</v>
      </c>
      <c r="U41">
        <v>27250</v>
      </c>
      <c r="V41">
        <v>15325</v>
      </c>
      <c r="W41">
        <v>134300</v>
      </c>
      <c r="X41">
        <v>154.10000610351599</v>
      </c>
      <c r="Y41">
        <v>162.89999389648401</v>
      </c>
      <c r="Z41">
        <v>152.30000305175801</v>
      </c>
      <c r="AA41">
        <v>156.39999389648401</v>
      </c>
      <c r="AB41">
        <v>176.30000305175801</v>
      </c>
      <c r="AC41">
        <v>183.89999389648401</v>
      </c>
      <c r="AD41">
        <v>171.69999694824199</v>
      </c>
      <c r="AE41">
        <v>177.10000610351599</v>
      </c>
      <c r="AF41">
        <v>323286</v>
      </c>
      <c r="AG41">
        <v>2911.19995117188</v>
      </c>
      <c r="AH41">
        <v>53.700000762939503</v>
      </c>
      <c r="AI41">
        <v>2857.5</v>
      </c>
      <c r="AJ41">
        <v>11888.400390625</v>
      </c>
      <c r="AK41">
        <v>415154</v>
      </c>
      <c r="AL41">
        <v>1.8446002220260799E-2</v>
      </c>
    </row>
    <row r="42" spans="1:38">
      <c r="A42" s="11">
        <v>34424</v>
      </c>
      <c r="B42" s="27">
        <v>1994</v>
      </c>
      <c r="C42" t="s">
        <v>97</v>
      </c>
      <c r="D42">
        <v>82450</v>
      </c>
      <c r="E42">
        <v>28500</v>
      </c>
      <c r="F42">
        <v>14500</v>
      </c>
      <c r="G42">
        <v>125450</v>
      </c>
      <c r="H42">
        <v>3623125</v>
      </c>
      <c r="I42">
        <v>1662875</v>
      </c>
      <c r="J42">
        <v>1256375</v>
      </c>
      <c r="K42">
        <v>6542375</v>
      </c>
      <c r="L42">
        <v>226400</v>
      </c>
      <c r="M42">
        <v>6.2487493531136799E-2</v>
      </c>
      <c r="N42">
        <v>171050</v>
      </c>
      <c r="O42">
        <v>0.102864015635571</v>
      </c>
      <c r="P42">
        <v>92550</v>
      </c>
      <c r="Q42">
        <v>7.3664312008755395E-2</v>
      </c>
      <c r="R42">
        <v>490000</v>
      </c>
      <c r="S42">
        <v>7.4896348802995893E-2</v>
      </c>
      <c r="T42">
        <v>25750</v>
      </c>
      <c r="U42">
        <v>22750</v>
      </c>
      <c r="V42">
        <v>8250</v>
      </c>
      <c r="W42">
        <v>56750</v>
      </c>
      <c r="X42">
        <v>167.80000305175801</v>
      </c>
      <c r="Y42">
        <v>173.39999389648401</v>
      </c>
      <c r="Z42">
        <v>160.60000610351599</v>
      </c>
      <c r="AA42">
        <v>168</v>
      </c>
      <c r="AB42">
        <v>213.60000610351599</v>
      </c>
      <c r="AC42">
        <v>227.89999389648401</v>
      </c>
      <c r="AD42">
        <v>195.39999389648401</v>
      </c>
      <c r="AE42">
        <v>213</v>
      </c>
      <c r="AF42">
        <v>303837</v>
      </c>
      <c r="AG42">
        <v>2904.30004882813</v>
      </c>
      <c r="AH42">
        <v>56.099998474121101</v>
      </c>
      <c r="AI42">
        <v>2848.19995117188</v>
      </c>
      <c r="AJ42">
        <v>9029.900390625</v>
      </c>
      <c r="AK42">
        <v>429070</v>
      </c>
      <c r="AL42">
        <v>1.93161854942492E-2</v>
      </c>
    </row>
    <row r="43" spans="1:38">
      <c r="A43" s="11">
        <v>34515</v>
      </c>
      <c r="B43" s="27">
        <v>1994</v>
      </c>
      <c r="C43" t="s">
        <v>98</v>
      </c>
      <c r="D43">
        <v>82450</v>
      </c>
      <c r="E43">
        <v>28500</v>
      </c>
      <c r="F43">
        <v>14500</v>
      </c>
      <c r="G43">
        <v>125450</v>
      </c>
      <c r="H43">
        <v>3705950</v>
      </c>
      <c r="I43">
        <v>1676950</v>
      </c>
      <c r="J43">
        <v>1265750</v>
      </c>
      <c r="K43">
        <v>6648650</v>
      </c>
      <c r="L43">
        <v>283200</v>
      </c>
      <c r="M43">
        <v>7.64176526936413E-2</v>
      </c>
      <c r="N43">
        <v>172100</v>
      </c>
      <c r="O43">
        <v>0.102626792689108</v>
      </c>
      <c r="P43">
        <v>95800</v>
      </c>
      <c r="Q43">
        <v>7.5686351965238E-2</v>
      </c>
      <c r="R43">
        <v>551100</v>
      </c>
      <c r="S43">
        <v>8.2889007542884599E-2</v>
      </c>
      <c r="T43">
        <v>25750</v>
      </c>
      <c r="U43">
        <v>22750</v>
      </c>
      <c r="V43">
        <v>8250</v>
      </c>
      <c r="W43">
        <v>56750</v>
      </c>
      <c r="X43">
        <v>182.19999694824199</v>
      </c>
      <c r="Y43">
        <v>184.60000610351599</v>
      </c>
      <c r="Z43">
        <v>168.30000305175801</v>
      </c>
      <c r="AA43">
        <v>180.10000610351599</v>
      </c>
      <c r="AB43">
        <v>243</v>
      </c>
      <c r="AC43">
        <v>257.79998779296898</v>
      </c>
      <c r="AD43">
        <v>211.89999389648401</v>
      </c>
      <c r="AE43">
        <v>239.39999389648401</v>
      </c>
      <c r="AF43">
        <v>314144</v>
      </c>
      <c r="AG43">
        <v>2918</v>
      </c>
      <c r="AH43">
        <v>47.099998474121101</v>
      </c>
      <c r="AI43">
        <v>2870.89990234375</v>
      </c>
      <c r="AJ43">
        <v>8758.400390625</v>
      </c>
      <c r="AK43">
        <v>436301</v>
      </c>
      <c r="AL43">
        <v>1.6141192074750201E-2</v>
      </c>
    </row>
    <row r="44" spans="1:38">
      <c r="A44" s="11">
        <v>34607</v>
      </c>
      <c r="B44" s="27">
        <v>1994</v>
      </c>
      <c r="C44" t="s">
        <v>99</v>
      </c>
      <c r="D44">
        <v>82450</v>
      </c>
      <c r="E44">
        <v>28500</v>
      </c>
      <c r="F44">
        <v>14500</v>
      </c>
      <c r="G44">
        <v>125450</v>
      </c>
      <c r="H44">
        <v>3788775</v>
      </c>
      <c r="I44">
        <v>1691025</v>
      </c>
      <c r="J44">
        <v>1275125</v>
      </c>
      <c r="K44">
        <v>6754925</v>
      </c>
      <c r="L44">
        <v>340000</v>
      </c>
      <c r="M44">
        <v>8.9738767807536701E-2</v>
      </c>
      <c r="N44">
        <v>173150</v>
      </c>
      <c r="O44">
        <v>0.102393518723851</v>
      </c>
      <c r="P44">
        <v>99050</v>
      </c>
      <c r="Q44">
        <v>7.7678658955004407E-2</v>
      </c>
      <c r="R44">
        <v>612200</v>
      </c>
      <c r="S44">
        <v>9.0630169839043401E-2</v>
      </c>
      <c r="T44">
        <v>25750</v>
      </c>
      <c r="U44">
        <v>22750</v>
      </c>
      <c r="V44">
        <v>8250</v>
      </c>
      <c r="W44">
        <v>56750</v>
      </c>
      <c r="X44">
        <v>191.30000305175801</v>
      </c>
      <c r="Y44">
        <v>193.19999694824199</v>
      </c>
      <c r="Z44">
        <v>171.60000610351599</v>
      </c>
      <c r="AA44">
        <v>187.5</v>
      </c>
      <c r="AB44">
        <v>240.10000610351599</v>
      </c>
      <c r="AC44">
        <v>261.89999389648398</v>
      </c>
      <c r="AD44">
        <v>206.39999389648401</v>
      </c>
      <c r="AE44">
        <v>236</v>
      </c>
      <c r="AF44">
        <v>336453</v>
      </c>
      <c r="AG44">
        <v>2921.19995117188</v>
      </c>
      <c r="AH44">
        <v>66.099998474121094</v>
      </c>
      <c r="AI44">
        <v>2855.10009765625</v>
      </c>
      <c r="AJ44">
        <v>9521.2001953125</v>
      </c>
      <c r="AK44">
        <v>443532</v>
      </c>
      <c r="AL44">
        <v>2.2627687107691599E-2</v>
      </c>
    </row>
    <row r="45" spans="1:38">
      <c r="A45" s="11">
        <v>34699</v>
      </c>
      <c r="B45" s="27">
        <v>1994</v>
      </c>
      <c r="C45" t="s">
        <v>100</v>
      </c>
      <c r="D45">
        <v>82450</v>
      </c>
      <c r="E45">
        <v>28500</v>
      </c>
      <c r="F45">
        <v>14500</v>
      </c>
      <c r="G45">
        <v>125450</v>
      </c>
      <c r="H45">
        <v>3871600</v>
      </c>
      <c r="I45">
        <v>1705100</v>
      </c>
      <c r="J45">
        <v>1284500</v>
      </c>
      <c r="K45">
        <v>6861200</v>
      </c>
      <c r="L45">
        <v>396800</v>
      </c>
      <c r="M45">
        <v>0.102489926645315</v>
      </c>
      <c r="N45">
        <v>174200</v>
      </c>
      <c r="O45">
        <v>0.102164095947452</v>
      </c>
      <c r="P45">
        <v>102300</v>
      </c>
      <c r="Q45">
        <v>7.9641884001557001E-2</v>
      </c>
      <c r="R45">
        <v>673300</v>
      </c>
      <c r="S45">
        <v>9.8131522182708597E-2</v>
      </c>
      <c r="T45">
        <v>25750</v>
      </c>
      <c r="U45">
        <v>22750</v>
      </c>
      <c r="V45">
        <v>8250</v>
      </c>
      <c r="W45">
        <v>56750</v>
      </c>
      <c r="X45">
        <v>196.39999389648401</v>
      </c>
      <c r="Y45">
        <v>195.5</v>
      </c>
      <c r="Z45">
        <v>177.10000610351599</v>
      </c>
      <c r="AA45">
        <v>191.69999694824199</v>
      </c>
      <c r="AB45">
        <v>234.30000305175801</v>
      </c>
      <c r="AC45">
        <v>267.79998779296898</v>
      </c>
      <c r="AD45">
        <v>202.69999694824199</v>
      </c>
      <c r="AE45">
        <v>232.69999694824199</v>
      </c>
      <c r="AF45">
        <v>340057</v>
      </c>
      <c r="AG45">
        <v>2972.39990234375</v>
      </c>
      <c r="AH45">
        <v>55.5</v>
      </c>
      <c r="AI45">
        <v>2916.89990234375</v>
      </c>
      <c r="AJ45">
        <v>8191</v>
      </c>
      <c r="AK45">
        <v>450763</v>
      </c>
      <c r="AL45">
        <v>1.8671780992940399E-2</v>
      </c>
    </row>
    <row r="46" spans="1:38">
      <c r="A46" s="11">
        <v>34789</v>
      </c>
      <c r="B46" s="27">
        <v>1995</v>
      </c>
      <c r="C46" t="s">
        <v>97</v>
      </c>
      <c r="D46">
        <v>55450</v>
      </c>
      <c r="E46">
        <v>20450</v>
      </c>
      <c r="F46">
        <v>12725</v>
      </c>
      <c r="G46">
        <v>88625</v>
      </c>
      <c r="H46">
        <v>3933275</v>
      </c>
      <c r="I46">
        <v>1718225</v>
      </c>
      <c r="J46">
        <v>1291550</v>
      </c>
      <c r="K46">
        <v>6943050</v>
      </c>
      <c r="L46">
        <v>379400</v>
      </c>
      <c r="M46">
        <v>9.6459057655516101E-2</v>
      </c>
      <c r="N46">
        <v>179925</v>
      </c>
      <c r="O46">
        <v>0.104715622226426</v>
      </c>
      <c r="P46">
        <v>114850</v>
      </c>
      <c r="Q46">
        <v>8.8924160891951501E-2</v>
      </c>
      <c r="R46">
        <v>674175</v>
      </c>
      <c r="S46">
        <v>9.7100697820122303E-2</v>
      </c>
      <c r="T46">
        <v>72850</v>
      </c>
      <c r="U46">
        <v>13825</v>
      </c>
      <c r="V46">
        <v>-2075</v>
      </c>
      <c r="W46">
        <v>84600</v>
      </c>
      <c r="X46">
        <v>195.10000610351599</v>
      </c>
      <c r="Y46">
        <v>193.30000305175801</v>
      </c>
      <c r="Z46">
        <v>175.89999389648401</v>
      </c>
      <c r="AA46">
        <v>190.19999694824199</v>
      </c>
      <c r="AB46">
        <v>218.60000610351599</v>
      </c>
      <c r="AC46">
        <v>216.10000610351599</v>
      </c>
      <c r="AD46">
        <v>198.39999389648401</v>
      </c>
      <c r="AE46">
        <v>212.80000305175801</v>
      </c>
      <c r="AF46">
        <v>315624</v>
      </c>
      <c r="AG46">
        <v>2929.10009765625</v>
      </c>
      <c r="AH46">
        <v>77.300003051757798</v>
      </c>
      <c r="AI46">
        <v>2851.80004882813</v>
      </c>
      <c r="AJ46">
        <v>8587.7001953125</v>
      </c>
      <c r="AK46">
        <v>457994</v>
      </c>
      <c r="AL46">
        <v>2.63903589753079E-2</v>
      </c>
    </row>
    <row r="47" spans="1:38">
      <c r="A47" s="11">
        <v>34880</v>
      </c>
      <c r="B47" s="27">
        <v>1995</v>
      </c>
      <c r="C47" t="s">
        <v>98</v>
      </c>
      <c r="D47">
        <v>55450</v>
      </c>
      <c r="E47">
        <v>20450</v>
      </c>
      <c r="F47">
        <v>12725</v>
      </c>
      <c r="G47">
        <v>88625</v>
      </c>
      <c r="H47">
        <v>3994950</v>
      </c>
      <c r="I47">
        <v>1731350</v>
      </c>
      <c r="J47">
        <v>1298600</v>
      </c>
      <c r="K47">
        <v>7024900</v>
      </c>
      <c r="L47">
        <v>362000</v>
      </c>
      <c r="M47">
        <v>9.0614400680859603E-2</v>
      </c>
      <c r="N47">
        <v>185650</v>
      </c>
      <c r="O47">
        <v>0.107228463337858</v>
      </c>
      <c r="P47">
        <v>127400</v>
      </c>
      <c r="Q47">
        <v>9.8105652240874794E-2</v>
      </c>
      <c r="R47">
        <v>675050</v>
      </c>
      <c r="S47">
        <v>9.6093894575011704E-2</v>
      </c>
      <c r="T47">
        <v>72850</v>
      </c>
      <c r="U47">
        <v>13825</v>
      </c>
      <c r="V47">
        <v>-2075</v>
      </c>
      <c r="W47">
        <v>84600</v>
      </c>
      <c r="X47">
        <v>184.19999694824199</v>
      </c>
      <c r="Y47">
        <v>185.5</v>
      </c>
      <c r="Z47">
        <v>172.69999694824199</v>
      </c>
      <c r="AA47">
        <v>182</v>
      </c>
      <c r="AB47">
        <v>202.60000610351599</v>
      </c>
      <c r="AC47">
        <v>225.69999694824199</v>
      </c>
      <c r="AD47">
        <v>186.10000610351599</v>
      </c>
      <c r="AE47">
        <v>202.19999694824199</v>
      </c>
      <c r="AF47">
        <v>323350</v>
      </c>
      <c r="AG47">
        <v>3009.10009765625</v>
      </c>
      <c r="AH47">
        <v>88.599998474121094</v>
      </c>
      <c r="AI47">
        <v>2920.5</v>
      </c>
      <c r="AJ47">
        <v>9206.5</v>
      </c>
      <c r="AK47">
        <v>462108.25</v>
      </c>
      <c r="AL47">
        <v>2.9444018343932999E-2</v>
      </c>
    </row>
    <row r="48" spans="1:38">
      <c r="A48" s="11">
        <v>34972</v>
      </c>
      <c r="B48" s="27">
        <v>1995</v>
      </c>
      <c r="C48" t="s">
        <v>99</v>
      </c>
      <c r="D48">
        <v>55450</v>
      </c>
      <c r="E48">
        <v>20450</v>
      </c>
      <c r="F48">
        <v>12725</v>
      </c>
      <c r="G48">
        <v>88625</v>
      </c>
      <c r="H48">
        <v>4056625</v>
      </c>
      <c r="I48">
        <v>1744475</v>
      </c>
      <c r="J48">
        <v>1305650</v>
      </c>
      <c r="K48">
        <v>7106750</v>
      </c>
      <c r="L48">
        <v>344600</v>
      </c>
      <c r="M48">
        <v>8.4947462484207897E-2</v>
      </c>
      <c r="N48">
        <v>191375</v>
      </c>
      <c r="O48">
        <v>0.10970349245475</v>
      </c>
      <c r="P48">
        <v>139950</v>
      </c>
      <c r="Q48">
        <v>0.10718799065599501</v>
      </c>
      <c r="R48">
        <v>675925</v>
      </c>
      <c r="S48">
        <v>9.5110282477925898E-2</v>
      </c>
      <c r="T48">
        <v>72850</v>
      </c>
      <c r="U48">
        <v>13825</v>
      </c>
      <c r="V48">
        <v>-2075</v>
      </c>
      <c r="W48">
        <v>84600</v>
      </c>
      <c r="X48">
        <v>179.69999694824199</v>
      </c>
      <c r="Y48">
        <v>178.69999694824199</v>
      </c>
      <c r="Z48">
        <v>166.80000305175801</v>
      </c>
      <c r="AA48">
        <v>176.60000610351599</v>
      </c>
      <c r="AB48">
        <v>184</v>
      </c>
      <c r="AC48">
        <v>196.39999389648401</v>
      </c>
      <c r="AD48">
        <v>172.89999389648401</v>
      </c>
      <c r="AE48">
        <v>183.60000610351599</v>
      </c>
      <c r="AF48">
        <v>340721</v>
      </c>
      <c r="AG48">
        <v>3018.39990234375</v>
      </c>
      <c r="AH48">
        <v>111</v>
      </c>
      <c r="AI48">
        <v>2907.39990234375</v>
      </c>
      <c r="AJ48">
        <v>9646.2998046875</v>
      </c>
      <c r="AK48">
        <v>466222.5</v>
      </c>
      <c r="AL48">
        <v>3.67744512295438E-2</v>
      </c>
    </row>
    <row r="49" spans="1:38">
      <c r="A49" s="11">
        <v>35064</v>
      </c>
      <c r="B49" s="27">
        <v>1995</v>
      </c>
      <c r="C49" t="s">
        <v>100</v>
      </c>
      <c r="D49">
        <v>55450</v>
      </c>
      <c r="E49">
        <v>20450</v>
      </c>
      <c r="F49">
        <v>12725</v>
      </c>
      <c r="G49">
        <v>88625</v>
      </c>
      <c r="H49">
        <v>4118300</v>
      </c>
      <c r="I49">
        <v>1757600</v>
      </c>
      <c r="J49">
        <v>1312700</v>
      </c>
      <c r="K49">
        <v>7188600</v>
      </c>
      <c r="L49">
        <v>327200</v>
      </c>
      <c r="M49">
        <v>7.9450258601850302E-2</v>
      </c>
      <c r="N49">
        <v>197100</v>
      </c>
      <c r="O49">
        <v>0.112141556668184</v>
      </c>
      <c r="P49">
        <v>152500</v>
      </c>
      <c r="Q49">
        <v>0.116172773672583</v>
      </c>
      <c r="R49">
        <v>676800</v>
      </c>
      <c r="S49">
        <v>9.4149069359819704E-2</v>
      </c>
      <c r="T49">
        <v>72850</v>
      </c>
      <c r="U49">
        <v>13825</v>
      </c>
      <c r="V49">
        <v>-2075</v>
      </c>
      <c r="W49">
        <v>84600</v>
      </c>
      <c r="X49">
        <v>167</v>
      </c>
      <c r="Y49">
        <v>168.30000305175801</v>
      </c>
      <c r="Z49">
        <v>158.5</v>
      </c>
      <c r="AA49">
        <v>165.60000610351599</v>
      </c>
      <c r="AB49">
        <v>180.80000305175801</v>
      </c>
      <c r="AC49">
        <v>190.69999694824199</v>
      </c>
      <c r="AD49">
        <v>170.19999694824199</v>
      </c>
      <c r="AE49">
        <v>179.89999389648401</v>
      </c>
      <c r="AF49">
        <v>345525</v>
      </c>
      <c r="AG49">
        <v>3046.19995117188</v>
      </c>
      <c r="AH49">
        <v>105.59999847412099</v>
      </c>
      <c r="AI49">
        <v>2940.60009765625</v>
      </c>
      <c r="AJ49">
        <v>10073.400390625</v>
      </c>
      <c r="AK49">
        <v>470336.75</v>
      </c>
      <c r="AL49">
        <v>3.4666141476857697E-2</v>
      </c>
    </row>
    <row r="50" spans="1:38">
      <c r="A50" s="11">
        <v>35155</v>
      </c>
      <c r="B50" s="27">
        <v>1996</v>
      </c>
      <c r="C50" t="s">
        <v>97</v>
      </c>
      <c r="D50">
        <v>32625</v>
      </c>
      <c r="E50">
        <v>22450</v>
      </c>
      <c r="F50">
        <v>12100</v>
      </c>
      <c r="G50">
        <v>67175</v>
      </c>
      <c r="H50">
        <v>4157450</v>
      </c>
      <c r="I50">
        <v>1766950</v>
      </c>
      <c r="J50">
        <v>1313950</v>
      </c>
      <c r="K50">
        <v>7238350</v>
      </c>
      <c r="L50">
        <v>333775</v>
      </c>
      <c r="M50">
        <v>8.0283587295096798E-2</v>
      </c>
      <c r="N50">
        <v>213525</v>
      </c>
      <c r="O50">
        <v>0.120843826933416</v>
      </c>
      <c r="P50">
        <v>166300</v>
      </c>
      <c r="Q50">
        <v>0.126564937783021</v>
      </c>
      <c r="R50">
        <v>713600</v>
      </c>
      <c r="S50">
        <v>9.8586003716316595E-2</v>
      </c>
      <c r="T50">
        <v>31100</v>
      </c>
      <c r="U50">
        <v>8700</v>
      </c>
      <c r="V50">
        <v>-700</v>
      </c>
      <c r="W50">
        <v>39100</v>
      </c>
      <c r="X50">
        <v>155.10000610351599</v>
      </c>
      <c r="Y50">
        <v>160.60000610351599</v>
      </c>
      <c r="Z50">
        <v>152.5</v>
      </c>
      <c r="AA50">
        <v>156.30000305175801</v>
      </c>
      <c r="AB50">
        <v>192.60000610351599</v>
      </c>
      <c r="AC50">
        <v>198.10000610351599</v>
      </c>
      <c r="AD50">
        <v>170.19999694824199</v>
      </c>
      <c r="AE50">
        <v>188.19999694824199</v>
      </c>
      <c r="AF50">
        <v>323436</v>
      </c>
      <c r="AG50">
        <v>3065.30004882813</v>
      </c>
      <c r="AH50">
        <v>91.800003051757798</v>
      </c>
      <c r="AI50">
        <v>2973.5</v>
      </c>
      <c r="AJ50">
        <v>10957.2001953125</v>
      </c>
      <c r="AK50">
        <v>474451</v>
      </c>
      <c r="AL50">
        <v>2.9948129576043699E-2</v>
      </c>
    </row>
    <row r="51" spans="1:38">
      <c r="A51" s="11">
        <v>35246</v>
      </c>
      <c r="B51" s="27">
        <v>1996</v>
      </c>
      <c r="C51" t="s">
        <v>98</v>
      </c>
      <c r="D51">
        <v>32625</v>
      </c>
      <c r="E51">
        <v>22450</v>
      </c>
      <c r="F51">
        <v>12100</v>
      </c>
      <c r="G51">
        <v>67175</v>
      </c>
      <c r="H51">
        <v>4196600</v>
      </c>
      <c r="I51">
        <v>1776300</v>
      </c>
      <c r="J51">
        <v>1315200</v>
      </c>
      <c r="K51">
        <v>7288100</v>
      </c>
      <c r="L51">
        <v>340350</v>
      </c>
      <c r="M51">
        <v>8.1101367773912206E-2</v>
      </c>
      <c r="N51">
        <v>229950</v>
      </c>
      <c r="O51">
        <v>0.12945448403985799</v>
      </c>
      <c r="P51">
        <v>180100</v>
      </c>
      <c r="Q51">
        <v>0.13693734793187301</v>
      </c>
      <c r="R51">
        <v>750400</v>
      </c>
      <c r="S51">
        <v>0.102962363304565</v>
      </c>
      <c r="T51">
        <v>31100</v>
      </c>
      <c r="U51">
        <v>8700</v>
      </c>
      <c r="V51">
        <v>-700</v>
      </c>
      <c r="W51">
        <v>39100</v>
      </c>
      <c r="X51">
        <v>151</v>
      </c>
      <c r="Y51">
        <v>152.80000305175801</v>
      </c>
      <c r="Z51">
        <v>147.10000610351599</v>
      </c>
      <c r="AA51">
        <v>150.80000305175801</v>
      </c>
      <c r="AB51">
        <v>189.60000610351599</v>
      </c>
      <c r="AC51">
        <v>201</v>
      </c>
      <c r="AD51">
        <v>176.5</v>
      </c>
      <c r="AE51">
        <v>188.69999694824199</v>
      </c>
      <c r="AF51">
        <v>335139</v>
      </c>
      <c r="AG51">
        <v>3191.80004882813</v>
      </c>
      <c r="AH51">
        <v>92.800003051757798</v>
      </c>
      <c r="AI51">
        <v>3099</v>
      </c>
      <c r="AJ51">
        <v>11020.900390625</v>
      </c>
      <c r="AK51">
        <v>477587.5</v>
      </c>
      <c r="AL51">
        <v>2.9074503926343899E-2</v>
      </c>
    </row>
    <row r="52" spans="1:38">
      <c r="A52" s="11">
        <v>35338</v>
      </c>
      <c r="B52" s="27">
        <v>1996</v>
      </c>
      <c r="C52" t="s">
        <v>99</v>
      </c>
      <c r="D52">
        <v>32625</v>
      </c>
      <c r="E52">
        <v>22450</v>
      </c>
      <c r="F52">
        <v>12100</v>
      </c>
      <c r="G52">
        <v>67175</v>
      </c>
      <c r="H52">
        <v>4235750</v>
      </c>
      <c r="I52">
        <v>1785650</v>
      </c>
      <c r="J52">
        <v>1316450</v>
      </c>
      <c r="K52">
        <v>7337850</v>
      </c>
      <c r="L52">
        <v>346925</v>
      </c>
      <c r="M52">
        <v>8.1904031163312296E-2</v>
      </c>
      <c r="N52">
        <v>246375</v>
      </c>
      <c r="O52">
        <v>0.13797496709881599</v>
      </c>
      <c r="P52">
        <v>193900</v>
      </c>
      <c r="Q52">
        <v>0.14729006038968401</v>
      </c>
      <c r="R52">
        <v>787200</v>
      </c>
      <c r="S52">
        <v>0.107279380199922</v>
      </c>
      <c r="T52">
        <v>31100</v>
      </c>
      <c r="U52">
        <v>8700</v>
      </c>
      <c r="V52">
        <v>-700</v>
      </c>
      <c r="W52">
        <v>39100</v>
      </c>
      <c r="X52">
        <v>150.39999389648401</v>
      </c>
      <c r="Y52">
        <v>152.30000305175801</v>
      </c>
      <c r="Z52">
        <v>147.30000305175801</v>
      </c>
      <c r="AA52">
        <v>150.39999389648401</v>
      </c>
      <c r="AB52">
        <v>182.69999694824199</v>
      </c>
      <c r="AC52">
        <v>186.60000610351599</v>
      </c>
      <c r="AD52">
        <v>166.80000305175801</v>
      </c>
      <c r="AE52">
        <v>179.89999389648401</v>
      </c>
      <c r="AF52">
        <v>356968</v>
      </c>
      <c r="AG52">
        <v>3179.39990234375</v>
      </c>
      <c r="AH52">
        <v>82.900001525878906</v>
      </c>
      <c r="AI52">
        <v>3096.5</v>
      </c>
      <c r="AJ52">
        <v>11902.400390625</v>
      </c>
      <c r="AK52">
        <v>480724</v>
      </c>
      <c r="AL52">
        <v>2.60741033126307E-2</v>
      </c>
    </row>
    <row r="53" spans="1:38">
      <c r="A53" s="11">
        <v>35430</v>
      </c>
      <c r="B53" s="27">
        <v>1996</v>
      </c>
      <c r="C53" t="s">
        <v>100</v>
      </c>
      <c r="D53">
        <v>32625</v>
      </c>
      <c r="E53">
        <v>22450</v>
      </c>
      <c r="F53">
        <v>12100</v>
      </c>
      <c r="G53">
        <v>67175</v>
      </c>
      <c r="H53">
        <v>4274900</v>
      </c>
      <c r="I53">
        <v>1795000</v>
      </c>
      <c r="J53">
        <v>1317700</v>
      </c>
      <c r="K53">
        <v>7387600</v>
      </c>
      <c r="L53">
        <v>353500</v>
      </c>
      <c r="M53">
        <v>8.2691992795153102E-2</v>
      </c>
      <c r="N53">
        <v>262800</v>
      </c>
      <c r="O53">
        <v>0.146406685236769</v>
      </c>
      <c r="P53">
        <v>207700</v>
      </c>
      <c r="Q53">
        <v>0.15762313121347801</v>
      </c>
      <c r="R53">
        <v>824000</v>
      </c>
      <c r="S53">
        <v>0.11153825328929599</v>
      </c>
      <c r="T53">
        <v>31100</v>
      </c>
      <c r="U53">
        <v>8700</v>
      </c>
      <c r="V53">
        <v>-700</v>
      </c>
      <c r="W53">
        <v>39100</v>
      </c>
      <c r="X53">
        <v>150.69999694824199</v>
      </c>
      <c r="Y53">
        <v>155.10000610351599</v>
      </c>
      <c r="Z53">
        <v>148.30000305175801</v>
      </c>
      <c r="AA53">
        <v>151.5</v>
      </c>
      <c r="AB53">
        <v>202.5</v>
      </c>
      <c r="AC53">
        <v>194.10000610351599</v>
      </c>
      <c r="AD53">
        <v>173.19999694824199</v>
      </c>
      <c r="AE53">
        <v>196.69999694824199</v>
      </c>
      <c r="AF53">
        <v>366112</v>
      </c>
      <c r="AG53">
        <v>3206.5</v>
      </c>
      <c r="AH53">
        <v>82.300003051757798</v>
      </c>
      <c r="AI53">
        <v>3124.19995117188</v>
      </c>
      <c r="AJ53">
        <v>13451.5</v>
      </c>
      <c r="AK53">
        <v>483860.5</v>
      </c>
      <c r="AL53">
        <v>2.56666156406542E-2</v>
      </c>
    </row>
    <row r="54" spans="1:38">
      <c r="A54" s="11">
        <v>35520</v>
      </c>
      <c r="B54" s="27">
        <v>1997</v>
      </c>
      <c r="C54" t="s">
        <v>97</v>
      </c>
      <c r="D54">
        <v>84450</v>
      </c>
      <c r="E54">
        <v>12100</v>
      </c>
      <c r="F54">
        <v>17475</v>
      </c>
      <c r="G54">
        <v>114025</v>
      </c>
      <c r="H54">
        <v>4361575</v>
      </c>
      <c r="I54">
        <v>1812200</v>
      </c>
      <c r="J54">
        <v>1337450</v>
      </c>
      <c r="K54">
        <v>7511225</v>
      </c>
      <c r="L54">
        <v>367175</v>
      </c>
      <c r="M54">
        <v>8.4184039022600798E-2</v>
      </c>
      <c r="N54">
        <v>258350</v>
      </c>
      <c r="O54">
        <v>0.14256152742522901</v>
      </c>
      <c r="P54">
        <v>218750</v>
      </c>
      <c r="Q54">
        <v>0.16355751616882899</v>
      </c>
      <c r="R54">
        <v>844275</v>
      </c>
      <c r="S54">
        <v>0.112401772014552</v>
      </c>
      <c r="T54">
        <v>65725</v>
      </c>
      <c r="U54">
        <v>10750</v>
      </c>
      <c r="V54">
        <v>1975</v>
      </c>
      <c r="W54">
        <v>78450</v>
      </c>
      <c r="X54">
        <v>153.10000610351599</v>
      </c>
      <c r="Y54">
        <v>157.30000305175801</v>
      </c>
      <c r="Z54">
        <v>148.19999694824199</v>
      </c>
      <c r="AA54">
        <v>153.39999389648401</v>
      </c>
      <c r="AB54">
        <v>229</v>
      </c>
      <c r="AC54">
        <v>219.10000610351599</v>
      </c>
      <c r="AD54">
        <v>185.5</v>
      </c>
      <c r="AE54">
        <v>221.69999694824199</v>
      </c>
      <c r="AF54">
        <v>342372</v>
      </c>
      <c r="AG54">
        <v>3216.10009765625</v>
      </c>
      <c r="AH54">
        <v>71.5</v>
      </c>
      <c r="AI54">
        <v>3144.60009765625</v>
      </c>
      <c r="AJ54">
        <v>12534.2998046875</v>
      </c>
      <c r="AK54">
        <v>486997</v>
      </c>
      <c r="AL54">
        <v>2.2231895099318E-2</v>
      </c>
    </row>
    <row r="55" spans="1:38">
      <c r="A55" s="11">
        <v>35611</v>
      </c>
      <c r="B55" s="27">
        <v>1997</v>
      </c>
      <c r="C55" t="s">
        <v>98</v>
      </c>
      <c r="D55">
        <v>84450</v>
      </c>
      <c r="E55">
        <v>12100</v>
      </c>
      <c r="F55">
        <v>17475</v>
      </c>
      <c r="G55">
        <v>114025</v>
      </c>
      <c r="H55">
        <v>4448250</v>
      </c>
      <c r="I55">
        <v>1829400</v>
      </c>
      <c r="J55">
        <v>1357200</v>
      </c>
      <c r="K55">
        <v>7634850</v>
      </c>
      <c r="L55">
        <v>380850</v>
      </c>
      <c r="M55">
        <v>8.5617939639183904E-2</v>
      </c>
      <c r="N55">
        <v>253900</v>
      </c>
      <c r="O55">
        <v>0.138788673882147</v>
      </c>
      <c r="P55">
        <v>229800</v>
      </c>
      <c r="Q55">
        <v>0.16931918656056599</v>
      </c>
      <c r="R55">
        <v>864550</v>
      </c>
      <c r="S55">
        <v>0.113237326208111</v>
      </c>
      <c r="T55">
        <v>65725</v>
      </c>
      <c r="U55">
        <v>10750</v>
      </c>
      <c r="V55">
        <v>1975</v>
      </c>
      <c r="W55">
        <v>78450</v>
      </c>
      <c r="X55">
        <v>156.30000305175801</v>
      </c>
      <c r="Y55">
        <v>161.39999389648401</v>
      </c>
      <c r="Z55">
        <v>152.39999389648401</v>
      </c>
      <c r="AA55">
        <v>157</v>
      </c>
      <c r="AB55">
        <v>231.89999389648401</v>
      </c>
      <c r="AC55">
        <v>223.80000305175801</v>
      </c>
      <c r="AD55">
        <v>193.19999694824199</v>
      </c>
      <c r="AE55">
        <v>225</v>
      </c>
      <c r="AF55">
        <v>360198</v>
      </c>
      <c r="AG55">
        <v>3213.10009765625</v>
      </c>
      <c r="AH55">
        <v>68.199996948242202</v>
      </c>
      <c r="AI55">
        <v>3144.89990234375</v>
      </c>
      <c r="AJ55">
        <v>15196.7998046875</v>
      </c>
      <c r="AK55">
        <v>482541.75</v>
      </c>
      <c r="AL55">
        <v>2.1225606073707399E-2</v>
      </c>
    </row>
    <row r="56" spans="1:38">
      <c r="A56" s="11">
        <v>35703</v>
      </c>
      <c r="B56" s="27">
        <v>1997</v>
      </c>
      <c r="C56" t="s">
        <v>99</v>
      </c>
      <c r="D56">
        <v>84450</v>
      </c>
      <c r="E56">
        <v>12100</v>
      </c>
      <c r="F56">
        <v>17475</v>
      </c>
      <c r="G56">
        <v>114025</v>
      </c>
      <c r="H56">
        <v>4534925</v>
      </c>
      <c r="I56">
        <v>1846600</v>
      </c>
      <c r="J56">
        <v>1376950</v>
      </c>
      <c r="K56">
        <v>7758475</v>
      </c>
      <c r="L56">
        <v>394525</v>
      </c>
      <c r="M56">
        <v>8.6997028616790803E-2</v>
      </c>
      <c r="N56">
        <v>249450</v>
      </c>
      <c r="O56">
        <v>0.13508610419148701</v>
      </c>
      <c r="P56">
        <v>240850</v>
      </c>
      <c r="Q56">
        <v>0.174915574276481</v>
      </c>
      <c r="R56">
        <v>884825</v>
      </c>
      <c r="S56">
        <v>0.1140462526463</v>
      </c>
      <c r="T56">
        <v>65725</v>
      </c>
      <c r="U56">
        <v>10750</v>
      </c>
      <c r="V56">
        <v>1975</v>
      </c>
      <c r="W56">
        <v>78450</v>
      </c>
      <c r="X56">
        <v>158.80000305175801</v>
      </c>
      <c r="Y56">
        <v>160.10000610351599</v>
      </c>
      <c r="Z56">
        <v>151.39999389648401</v>
      </c>
      <c r="AA56">
        <v>158</v>
      </c>
      <c r="AB56">
        <v>213.69999694824199</v>
      </c>
      <c r="AC56">
        <v>209.80000305175801</v>
      </c>
      <c r="AD56">
        <v>191</v>
      </c>
      <c r="AE56">
        <v>209.5</v>
      </c>
      <c r="AF56">
        <v>379362</v>
      </c>
      <c r="AG56">
        <v>3213.30004882813</v>
      </c>
      <c r="AH56">
        <v>69.599998474121094</v>
      </c>
      <c r="AI56">
        <v>3143.69995117188</v>
      </c>
      <c r="AJ56">
        <v>15049.2998046875</v>
      </c>
      <c r="AK56">
        <v>478086.5</v>
      </c>
      <c r="AL56">
        <v>2.16599749218888E-2</v>
      </c>
    </row>
    <row r="57" spans="1:38">
      <c r="A57" s="11">
        <v>35795</v>
      </c>
      <c r="B57" s="27">
        <v>1997</v>
      </c>
      <c r="C57" t="s">
        <v>100</v>
      </c>
      <c r="D57">
        <v>84450</v>
      </c>
      <c r="E57">
        <v>12100</v>
      </c>
      <c r="F57">
        <v>17475</v>
      </c>
      <c r="G57">
        <v>114025</v>
      </c>
      <c r="H57">
        <v>4621600</v>
      </c>
      <c r="I57">
        <v>1863800</v>
      </c>
      <c r="J57">
        <v>1396700</v>
      </c>
      <c r="K57">
        <v>7882100</v>
      </c>
      <c r="L57">
        <v>408200</v>
      </c>
      <c r="M57">
        <v>8.8324389821706803E-2</v>
      </c>
      <c r="N57">
        <v>245000</v>
      </c>
      <c r="O57">
        <v>0.13145187251851101</v>
      </c>
      <c r="P57">
        <v>251900</v>
      </c>
      <c r="Q57">
        <v>0.180353690842701</v>
      </c>
      <c r="R57">
        <v>905100</v>
      </c>
      <c r="S57">
        <v>0.114829804239987</v>
      </c>
      <c r="T57">
        <v>65725</v>
      </c>
      <c r="U57">
        <v>10750</v>
      </c>
      <c r="V57">
        <v>1975</v>
      </c>
      <c r="W57">
        <v>78450</v>
      </c>
      <c r="X57">
        <v>160.39999389648401</v>
      </c>
      <c r="Y57">
        <v>160.39999389648401</v>
      </c>
      <c r="Z57">
        <v>150.5</v>
      </c>
      <c r="AA57">
        <v>159</v>
      </c>
      <c r="AB57">
        <v>197</v>
      </c>
      <c r="AC57">
        <v>199.19999694824199</v>
      </c>
      <c r="AD57">
        <v>187.80000305175801</v>
      </c>
      <c r="AE57">
        <v>196</v>
      </c>
      <c r="AF57">
        <v>370184</v>
      </c>
      <c r="AG57">
        <v>3296.89990234375</v>
      </c>
      <c r="AH57">
        <v>75.599998474121094</v>
      </c>
      <c r="AI57">
        <v>3221.30004882813</v>
      </c>
      <c r="AJ57">
        <v>10722.7998046875</v>
      </c>
      <c r="AK57">
        <v>473631.25</v>
      </c>
      <c r="AL57">
        <v>2.2930632022033E-2</v>
      </c>
    </row>
    <row r="58" spans="1:38">
      <c r="A58" s="11">
        <v>35885</v>
      </c>
      <c r="B58" s="27">
        <v>1998</v>
      </c>
      <c r="C58" t="s">
        <v>97</v>
      </c>
      <c r="D58">
        <v>158775</v>
      </c>
      <c r="E58">
        <v>15675</v>
      </c>
      <c r="F58">
        <v>9725</v>
      </c>
      <c r="G58">
        <v>184175</v>
      </c>
      <c r="H58">
        <v>4786450</v>
      </c>
      <c r="I58">
        <v>1879525</v>
      </c>
      <c r="J58">
        <v>1404125</v>
      </c>
      <c r="K58">
        <v>8070100</v>
      </c>
      <c r="L58">
        <v>508100</v>
      </c>
      <c r="M58">
        <v>0.106153830082838</v>
      </c>
      <c r="N58">
        <v>258325</v>
      </c>
      <c r="O58">
        <v>0.13744164084010599</v>
      </c>
      <c r="P58">
        <v>255700</v>
      </c>
      <c r="Q58">
        <v>0.18210629395531</v>
      </c>
      <c r="R58">
        <v>1022125</v>
      </c>
      <c r="S58">
        <v>0.12665580352164199</v>
      </c>
      <c r="T58">
        <v>58025</v>
      </c>
      <c r="U58">
        <v>1850</v>
      </c>
      <c r="V58">
        <v>3650</v>
      </c>
      <c r="W58">
        <v>63525</v>
      </c>
      <c r="X58">
        <v>156.39999389648401</v>
      </c>
      <c r="Y58">
        <v>155.89999389648401</v>
      </c>
      <c r="Z58">
        <v>142</v>
      </c>
      <c r="AA58">
        <v>154</v>
      </c>
      <c r="AB58">
        <v>169.19999694824199</v>
      </c>
      <c r="AC58">
        <v>160.69999694824199</v>
      </c>
      <c r="AD58">
        <v>157.89999389648401</v>
      </c>
      <c r="AE58">
        <v>164.89999389648401</v>
      </c>
      <c r="AF58">
        <v>333226</v>
      </c>
      <c r="AG58">
        <v>3246.80004882813</v>
      </c>
      <c r="AH58">
        <v>105.59999847412099</v>
      </c>
      <c r="AI58">
        <v>3141.19995117188</v>
      </c>
      <c r="AJ58">
        <v>11518.7001953125</v>
      </c>
      <c r="AK58">
        <v>469176</v>
      </c>
      <c r="AL58">
        <v>3.25243306905319E-2</v>
      </c>
    </row>
    <row r="59" spans="1:38">
      <c r="A59" s="11">
        <v>35976</v>
      </c>
      <c r="B59" s="27">
        <v>1998</v>
      </c>
      <c r="C59" t="s">
        <v>98</v>
      </c>
      <c r="D59">
        <v>158775</v>
      </c>
      <c r="E59">
        <v>15675</v>
      </c>
      <c r="F59">
        <v>9725</v>
      </c>
      <c r="G59">
        <v>184175</v>
      </c>
      <c r="H59">
        <v>4951300</v>
      </c>
      <c r="I59">
        <v>1895250</v>
      </c>
      <c r="J59">
        <v>1411550</v>
      </c>
      <c r="K59">
        <v>8258100</v>
      </c>
      <c r="L59">
        <v>608000</v>
      </c>
      <c r="M59">
        <v>0.12279603336497499</v>
      </c>
      <c r="N59">
        <v>271650</v>
      </c>
      <c r="O59">
        <v>0.143332014246142</v>
      </c>
      <c r="P59">
        <v>259500</v>
      </c>
      <c r="Q59">
        <v>0.183840459069817</v>
      </c>
      <c r="R59">
        <v>1139150</v>
      </c>
      <c r="S59">
        <v>0.13794335258715701</v>
      </c>
      <c r="T59">
        <v>58025</v>
      </c>
      <c r="U59">
        <v>1850</v>
      </c>
      <c r="V59">
        <v>3650</v>
      </c>
      <c r="W59">
        <v>63525</v>
      </c>
      <c r="X59">
        <v>146.5</v>
      </c>
      <c r="Y59">
        <v>144.10000610351599</v>
      </c>
      <c r="Z59">
        <v>132.89999389648401</v>
      </c>
      <c r="AA59">
        <v>143.80000305175801</v>
      </c>
      <c r="AB59">
        <v>153.5</v>
      </c>
      <c r="AC59">
        <v>144.5</v>
      </c>
      <c r="AD59">
        <v>149.69999694824199</v>
      </c>
      <c r="AE59">
        <v>150.80000305175801</v>
      </c>
      <c r="AF59">
        <v>338647</v>
      </c>
      <c r="AG59">
        <v>3257.69995117188</v>
      </c>
      <c r="AH59">
        <v>140.30000305175801</v>
      </c>
      <c r="AI59">
        <v>3117.39990234375</v>
      </c>
      <c r="AJ59">
        <v>8543.099609375</v>
      </c>
      <c r="AK59">
        <v>470572.25</v>
      </c>
      <c r="AL59">
        <v>4.3067196228826599E-2</v>
      </c>
    </row>
    <row r="60" spans="1:38">
      <c r="A60" s="11">
        <v>36068</v>
      </c>
      <c r="B60" s="27">
        <v>1998</v>
      </c>
      <c r="C60" t="s">
        <v>99</v>
      </c>
      <c r="D60">
        <v>158775</v>
      </c>
      <c r="E60">
        <v>15675</v>
      </c>
      <c r="F60">
        <v>9725</v>
      </c>
      <c r="G60">
        <v>184175</v>
      </c>
      <c r="H60">
        <v>5116150</v>
      </c>
      <c r="I60">
        <v>1910975</v>
      </c>
      <c r="J60">
        <v>1418975</v>
      </c>
      <c r="K60">
        <v>8446100</v>
      </c>
      <c r="L60">
        <v>707900</v>
      </c>
      <c r="M60">
        <v>0.13836576331812001</v>
      </c>
      <c r="N60">
        <v>284975</v>
      </c>
      <c r="O60">
        <v>0.149125446434412</v>
      </c>
      <c r="P60">
        <v>263300</v>
      </c>
      <c r="Q60">
        <v>0.18555647562501101</v>
      </c>
      <c r="R60">
        <v>1256175</v>
      </c>
      <c r="S60">
        <v>0.148728407193853</v>
      </c>
      <c r="T60">
        <v>58025</v>
      </c>
      <c r="U60">
        <v>1850</v>
      </c>
      <c r="V60">
        <v>3650</v>
      </c>
      <c r="W60">
        <v>63525</v>
      </c>
      <c r="X60">
        <v>131.39999389648401</v>
      </c>
      <c r="Y60">
        <v>128.5</v>
      </c>
      <c r="Z60">
        <v>121.09999847412099</v>
      </c>
      <c r="AA60">
        <v>129</v>
      </c>
      <c r="AB60">
        <v>108.59999847412099</v>
      </c>
      <c r="AC60">
        <v>121.90000152587901</v>
      </c>
      <c r="AD60">
        <v>119.09999847412099</v>
      </c>
      <c r="AE60">
        <v>113.90000152587901</v>
      </c>
      <c r="AF60">
        <v>347992</v>
      </c>
      <c r="AG60">
        <v>3290.19995117188</v>
      </c>
      <c r="AH60">
        <v>175.69999694824199</v>
      </c>
      <c r="AI60">
        <v>3114.5</v>
      </c>
      <c r="AJ60">
        <v>7883.4599609375</v>
      </c>
      <c r="AK60">
        <v>471968.5</v>
      </c>
      <c r="AL60">
        <v>5.3401008922166801E-2</v>
      </c>
    </row>
    <row r="61" spans="1:38">
      <c r="A61" s="11">
        <v>36160</v>
      </c>
      <c r="B61" s="27">
        <v>1998</v>
      </c>
      <c r="C61" t="s">
        <v>100</v>
      </c>
      <c r="D61">
        <v>158775</v>
      </c>
      <c r="E61">
        <v>15675</v>
      </c>
      <c r="F61">
        <v>9725</v>
      </c>
      <c r="G61">
        <v>184175</v>
      </c>
      <c r="H61">
        <v>5281000</v>
      </c>
      <c r="I61">
        <v>1926700</v>
      </c>
      <c r="J61">
        <v>1426400</v>
      </c>
      <c r="K61">
        <v>8634100</v>
      </c>
      <c r="L61">
        <v>807800</v>
      </c>
      <c r="M61">
        <v>0.152963453891308</v>
      </c>
      <c r="N61">
        <v>298300</v>
      </c>
      <c r="O61">
        <v>0.15482431099808</v>
      </c>
      <c r="P61">
        <v>267100</v>
      </c>
      <c r="Q61">
        <v>0.18725462703309001</v>
      </c>
      <c r="R61">
        <v>1373200</v>
      </c>
      <c r="S61">
        <v>0.15904379147797701</v>
      </c>
      <c r="T61">
        <v>58025</v>
      </c>
      <c r="U61">
        <v>1850</v>
      </c>
      <c r="V61">
        <v>3650</v>
      </c>
      <c r="W61">
        <v>63525</v>
      </c>
      <c r="X61">
        <v>118.90000152587901</v>
      </c>
      <c r="Y61">
        <v>115</v>
      </c>
      <c r="Z61">
        <v>113</v>
      </c>
      <c r="AA61">
        <v>116.90000152587901</v>
      </c>
      <c r="AB61">
        <v>103.800003051758</v>
      </c>
      <c r="AC61">
        <v>114.90000152587901</v>
      </c>
      <c r="AD61">
        <v>113.300003051758</v>
      </c>
      <c r="AE61">
        <v>108.300003051758</v>
      </c>
      <c r="AF61">
        <v>346828</v>
      </c>
      <c r="AG61">
        <v>3309.60009765625</v>
      </c>
      <c r="AH61">
        <v>194.60000610351599</v>
      </c>
      <c r="AI61">
        <v>3115</v>
      </c>
      <c r="AJ61">
        <v>10048.580078125</v>
      </c>
      <c r="AK61">
        <v>473364.75</v>
      </c>
      <c r="AL61">
        <v>5.8798646471313797E-2</v>
      </c>
    </row>
    <row r="62" spans="1:38">
      <c r="A62" s="11">
        <v>36250</v>
      </c>
      <c r="B62" s="27">
        <v>1999</v>
      </c>
      <c r="C62" t="s">
        <v>97</v>
      </c>
      <c r="D62">
        <v>85825</v>
      </c>
      <c r="E62">
        <v>10700</v>
      </c>
      <c r="F62">
        <v>10225</v>
      </c>
      <c r="G62">
        <v>106750</v>
      </c>
      <c r="H62">
        <v>5259250</v>
      </c>
      <c r="I62">
        <v>1994900</v>
      </c>
      <c r="J62">
        <v>1468475</v>
      </c>
      <c r="K62">
        <v>8722625</v>
      </c>
      <c r="L62">
        <v>773050</v>
      </c>
      <c r="M62">
        <v>0.14698863906450499</v>
      </c>
      <c r="N62">
        <v>306000</v>
      </c>
      <c r="O62">
        <v>0.15339114742593599</v>
      </c>
      <c r="P62">
        <v>265150</v>
      </c>
      <c r="Q62">
        <v>0.180561466827832</v>
      </c>
      <c r="R62">
        <v>1344200</v>
      </c>
      <c r="S62">
        <v>0.154104985597799</v>
      </c>
      <c r="T62">
        <v>108575</v>
      </c>
      <c r="U62">
        <v>-500</v>
      </c>
      <c r="V62">
        <v>17225</v>
      </c>
      <c r="W62">
        <v>125300</v>
      </c>
      <c r="X62">
        <v>108.199996948242</v>
      </c>
      <c r="Y62">
        <v>105.09999847412099</v>
      </c>
      <c r="Z62">
        <v>105.800003051758</v>
      </c>
      <c r="AA62">
        <v>107</v>
      </c>
      <c r="AB62">
        <v>98.400001525878906</v>
      </c>
      <c r="AC62">
        <v>103</v>
      </c>
      <c r="AD62">
        <v>108.59999847412099</v>
      </c>
      <c r="AE62">
        <v>101.5</v>
      </c>
      <c r="AF62">
        <v>323079</v>
      </c>
      <c r="AG62">
        <v>3296.89990234375</v>
      </c>
      <c r="AH62">
        <v>204.19999694824199</v>
      </c>
      <c r="AI62">
        <v>3092.69995117188</v>
      </c>
      <c r="AJ62">
        <v>10942.2001953125</v>
      </c>
      <c r="AK62">
        <v>474761</v>
      </c>
      <c r="AL62">
        <v>6.1936972003025399E-2</v>
      </c>
    </row>
    <row r="63" spans="1:38">
      <c r="A63" s="11">
        <v>36341</v>
      </c>
      <c r="B63" s="27">
        <v>1999</v>
      </c>
      <c r="C63" t="s">
        <v>98</v>
      </c>
      <c r="D63">
        <v>85825</v>
      </c>
      <c r="E63">
        <v>10700</v>
      </c>
      <c r="F63">
        <v>10225</v>
      </c>
      <c r="G63">
        <v>106750</v>
      </c>
      <c r="H63">
        <v>5237500</v>
      </c>
      <c r="I63">
        <v>2063100</v>
      </c>
      <c r="J63">
        <v>1510550</v>
      </c>
      <c r="K63">
        <v>8811150</v>
      </c>
      <c r="L63">
        <v>738300</v>
      </c>
      <c r="M63">
        <v>0.140964200477327</v>
      </c>
      <c r="N63">
        <v>313700</v>
      </c>
      <c r="O63">
        <v>0.15205273617371901</v>
      </c>
      <c r="P63">
        <v>263200</v>
      </c>
      <c r="Q63">
        <v>0.17424117043460999</v>
      </c>
      <c r="R63">
        <v>1315200</v>
      </c>
      <c r="S63">
        <v>0.14926541938339499</v>
      </c>
      <c r="T63">
        <v>108575</v>
      </c>
      <c r="U63">
        <v>-500</v>
      </c>
      <c r="V63">
        <v>17225</v>
      </c>
      <c r="W63">
        <v>125300</v>
      </c>
      <c r="X63">
        <v>99.099998474121094</v>
      </c>
      <c r="Y63">
        <v>99.699996948242202</v>
      </c>
      <c r="Z63">
        <v>100.199996948242</v>
      </c>
      <c r="AA63">
        <v>99.400001525878906</v>
      </c>
      <c r="AB63">
        <v>100.199996948242</v>
      </c>
      <c r="AC63">
        <v>98.699996948242202</v>
      </c>
      <c r="AD63">
        <v>107.59999847412099</v>
      </c>
      <c r="AE63">
        <v>101.59999847412099</v>
      </c>
      <c r="AF63">
        <v>340160</v>
      </c>
      <c r="AG63">
        <v>3325.80004882813</v>
      </c>
      <c r="AH63">
        <v>202.5</v>
      </c>
      <c r="AI63">
        <v>3123.30004882813</v>
      </c>
      <c r="AJ63">
        <v>13532.1396484375</v>
      </c>
      <c r="AK63">
        <v>480828.5</v>
      </c>
      <c r="AL63">
        <v>6.0887605095607797E-2</v>
      </c>
    </row>
    <row r="64" spans="1:38">
      <c r="A64" s="11">
        <v>36433</v>
      </c>
      <c r="B64" s="27">
        <v>1999</v>
      </c>
      <c r="C64" t="s">
        <v>99</v>
      </c>
      <c r="D64">
        <v>85825</v>
      </c>
      <c r="E64">
        <v>10700</v>
      </c>
      <c r="F64">
        <v>10225</v>
      </c>
      <c r="G64">
        <v>106750</v>
      </c>
      <c r="H64">
        <v>5215750</v>
      </c>
      <c r="I64">
        <v>2131300</v>
      </c>
      <c r="J64">
        <v>1552625</v>
      </c>
      <c r="K64">
        <v>8899675</v>
      </c>
      <c r="L64">
        <v>703550</v>
      </c>
      <c r="M64">
        <v>0.13488951732732599</v>
      </c>
      <c r="N64">
        <v>321400</v>
      </c>
      <c r="O64">
        <v>0.150799981232112</v>
      </c>
      <c r="P64">
        <v>261250</v>
      </c>
      <c r="Q64">
        <v>0.16826342484502099</v>
      </c>
      <c r="R64">
        <v>1286200</v>
      </c>
      <c r="S64">
        <v>0.144522131426148</v>
      </c>
      <c r="T64">
        <v>108575</v>
      </c>
      <c r="U64">
        <v>-500</v>
      </c>
      <c r="V64">
        <v>17225</v>
      </c>
      <c r="W64">
        <v>125300</v>
      </c>
      <c r="X64">
        <v>96.400001525878906</v>
      </c>
      <c r="Y64">
        <v>97.300003051757798</v>
      </c>
      <c r="Z64">
        <v>96.800003051757798</v>
      </c>
      <c r="AA64">
        <v>96.699996948242202</v>
      </c>
      <c r="AB64">
        <v>102</v>
      </c>
      <c r="AC64">
        <v>99.099998474121094</v>
      </c>
      <c r="AD64">
        <v>94.099998474121094</v>
      </c>
      <c r="AE64">
        <v>99.800003051757798</v>
      </c>
      <c r="AF64">
        <v>361917</v>
      </c>
      <c r="AG64">
        <v>3315.80004882813</v>
      </c>
      <c r="AH64">
        <v>214.39999389648401</v>
      </c>
      <c r="AI64">
        <v>3101.39990234375</v>
      </c>
      <c r="AJ64">
        <v>12733.240234375</v>
      </c>
      <c r="AK64">
        <v>486896</v>
      </c>
      <c r="AL64">
        <v>6.4660109397204998E-2</v>
      </c>
    </row>
    <row r="65" spans="1:38">
      <c r="A65" s="11">
        <v>36525</v>
      </c>
      <c r="B65" s="27">
        <v>1999</v>
      </c>
      <c r="C65" t="s">
        <v>100</v>
      </c>
      <c r="D65">
        <v>85825</v>
      </c>
      <c r="E65">
        <v>10700</v>
      </c>
      <c r="F65">
        <v>10225</v>
      </c>
      <c r="G65">
        <v>106750</v>
      </c>
      <c r="H65">
        <v>5194000</v>
      </c>
      <c r="I65">
        <v>2199500</v>
      </c>
      <c r="J65">
        <v>1594700</v>
      </c>
      <c r="K65">
        <v>8988200</v>
      </c>
      <c r="L65">
        <v>668800</v>
      </c>
      <c r="M65">
        <v>0.12876395841355401</v>
      </c>
      <c r="N65">
        <v>329100</v>
      </c>
      <c r="O65">
        <v>0.14962491475335299</v>
      </c>
      <c r="P65">
        <v>259300</v>
      </c>
      <c r="Q65">
        <v>0.162601116197404</v>
      </c>
      <c r="R65">
        <v>1257200</v>
      </c>
      <c r="S65">
        <v>0.13987227698538099</v>
      </c>
      <c r="T65">
        <v>108575</v>
      </c>
      <c r="U65">
        <v>-500</v>
      </c>
      <c r="V65">
        <v>17225</v>
      </c>
      <c r="W65">
        <v>125300</v>
      </c>
      <c r="X65">
        <v>96.300003051757798</v>
      </c>
      <c r="Y65">
        <v>97.900001525878906</v>
      </c>
      <c r="Z65">
        <v>97.199996948242202</v>
      </c>
      <c r="AA65">
        <v>96.900001525878906</v>
      </c>
      <c r="AB65">
        <v>99.300003051757798</v>
      </c>
      <c r="AC65">
        <v>99.199996948242202</v>
      </c>
      <c r="AD65">
        <v>89.599998474121094</v>
      </c>
      <c r="AE65">
        <v>97.199996948242202</v>
      </c>
      <c r="AF65">
        <v>375796</v>
      </c>
      <c r="AG65">
        <v>3339.80004882813</v>
      </c>
      <c r="AH65">
        <v>208.69999694824199</v>
      </c>
      <c r="AI65">
        <v>3131.10009765625</v>
      </c>
      <c r="AJ65">
        <v>16962.099609375</v>
      </c>
      <c r="AK65">
        <v>492963.5</v>
      </c>
      <c r="AL65">
        <v>6.2488769955396303E-2</v>
      </c>
    </row>
    <row r="66" spans="1:38">
      <c r="A66" s="11">
        <v>36616</v>
      </c>
      <c r="B66" s="27">
        <v>2000</v>
      </c>
      <c r="C66" t="s">
        <v>97</v>
      </c>
      <c r="D66">
        <v>15850</v>
      </c>
      <c r="E66">
        <v>3700</v>
      </c>
      <c r="F66">
        <v>4350</v>
      </c>
      <c r="G66">
        <v>23900</v>
      </c>
      <c r="H66">
        <v>5180000</v>
      </c>
      <c r="I66">
        <v>2228450</v>
      </c>
      <c r="J66">
        <v>1601550</v>
      </c>
      <c r="K66">
        <v>9010000</v>
      </c>
      <c r="L66">
        <v>613025</v>
      </c>
      <c r="M66">
        <v>0.118344594594595</v>
      </c>
      <c r="N66">
        <v>310950</v>
      </c>
      <c r="O66">
        <v>0.13953644910139301</v>
      </c>
      <c r="P66">
        <v>251025</v>
      </c>
      <c r="Q66">
        <v>0.15673878430270699</v>
      </c>
      <c r="R66">
        <v>1175000</v>
      </c>
      <c r="S66">
        <v>0.13041065482796901</v>
      </c>
      <c r="T66">
        <v>71625</v>
      </c>
      <c r="U66">
        <v>21850</v>
      </c>
      <c r="V66">
        <v>12475</v>
      </c>
      <c r="W66">
        <v>105950</v>
      </c>
      <c r="X66">
        <v>96.900001525878906</v>
      </c>
      <c r="Y66">
        <v>92.300003051757798</v>
      </c>
      <c r="Z66">
        <v>94.099998474121094</v>
      </c>
      <c r="AA66">
        <v>95.300003051757798</v>
      </c>
      <c r="AB66">
        <v>97.800003051757798</v>
      </c>
      <c r="AC66">
        <v>98.900001525878906</v>
      </c>
      <c r="AD66">
        <v>87.900001525878906</v>
      </c>
      <c r="AE66">
        <v>95.900001525878906</v>
      </c>
      <c r="AF66">
        <v>357580</v>
      </c>
      <c r="AG66">
        <v>3337.10009765625</v>
      </c>
      <c r="AH66">
        <v>182.60000610351599</v>
      </c>
      <c r="AI66">
        <v>3154.5</v>
      </c>
      <c r="AJ66">
        <v>17406.5390625</v>
      </c>
      <c r="AK66">
        <v>499031</v>
      </c>
      <c r="AL66">
        <v>5.4718168697355303E-2</v>
      </c>
    </row>
    <row r="67" spans="1:38">
      <c r="A67" s="11">
        <v>36707</v>
      </c>
      <c r="B67" s="27">
        <v>2000</v>
      </c>
      <c r="C67" t="s">
        <v>98</v>
      </c>
      <c r="D67">
        <v>15850</v>
      </c>
      <c r="E67">
        <v>3700</v>
      </c>
      <c r="F67">
        <v>4350</v>
      </c>
      <c r="G67">
        <v>23900</v>
      </c>
      <c r="H67">
        <v>5166000</v>
      </c>
      <c r="I67">
        <v>2257400</v>
      </c>
      <c r="J67">
        <v>1608400</v>
      </c>
      <c r="K67">
        <v>9031800</v>
      </c>
      <c r="L67">
        <v>557250</v>
      </c>
      <c r="M67">
        <v>0.107868757259001</v>
      </c>
      <c r="N67">
        <v>292800</v>
      </c>
      <c r="O67">
        <v>0.129706742269868</v>
      </c>
      <c r="P67">
        <v>242750</v>
      </c>
      <c r="Q67">
        <v>0.15092638647102699</v>
      </c>
      <c r="R67">
        <v>1092800</v>
      </c>
      <c r="S67">
        <v>0.12099470758874201</v>
      </c>
      <c r="T67">
        <v>71625</v>
      </c>
      <c r="U67">
        <v>21850</v>
      </c>
      <c r="V67">
        <v>12475</v>
      </c>
      <c r="W67">
        <v>105950</v>
      </c>
      <c r="X67">
        <v>100.5</v>
      </c>
      <c r="Y67">
        <v>93.800003051757798</v>
      </c>
      <c r="Z67">
        <v>95.800003051757798</v>
      </c>
      <c r="AA67">
        <v>98.099998474121094</v>
      </c>
      <c r="AB67">
        <v>94.5</v>
      </c>
      <c r="AC67">
        <v>91.599998474121094</v>
      </c>
      <c r="AD67">
        <v>85.199996948242202</v>
      </c>
      <c r="AE67">
        <v>91.900001525878906</v>
      </c>
      <c r="AF67">
        <v>365382</v>
      </c>
      <c r="AG67">
        <v>3365.89990234375</v>
      </c>
      <c r="AH67">
        <v>168.10000610351599</v>
      </c>
      <c r="AI67">
        <v>3197.80004882813</v>
      </c>
      <c r="AJ67">
        <v>16155.7802734375</v>
      </c>
      <c r="AK67">
        <v>502362.5</v>
      </c>
      <c r="AL67">
        <v>4.9942069277361403E-2</v>
      </c>
    </row>
    <row r="68" spans="1:38">
      <c r="A68" s="11">
        <v>36799</v>
      </c>
      <c r="B68" s="27">
        <v>2000</v>
      </c>
      <c r="C68" t="s">
        <v>99</v>
      </c>
      <c r="D68">
        <v>15850</v>
      </c>
      <c r="E68">
        <v>3700</v>
      </c>
      <c r="F68">
        <v>4350</v>
      </c>
      <c r="G68">
        <v>23900</v>
      </c>
      <c r="H68">
        <v>5152000</v>
      </c>
      <c r="I68">
        <v>2286350</v>
      </c>
      <c r="J68">
        <v>1615250</v>
      </c>
      <c r="K68">
        <v>9053600</v>
      </c>
      <c r="L68">
        <v>501475</v>
      </c>
      <c r="M68">
        <v>9.7335986024844695E-2</v>
      </c>
      <c r="N68">
        <v>274650</v>
      </c>
      <c r="O68">
        <v>0.12012596496599399</v>
      </c>
      <c r="P68">
        <v>234475</v>
      </c>
      <c r="Q68">
        <v>0.14516328741680901</v>
      </c>
      <c r="R68">
        <v>1010600</v>
      </c>
      <c r="S68">
        <v>0.111624105328267</v>
      </c>
      <c r="T68">
        <v>71625</v>
      </c>
      <c r="U68">
        <v>21850</v>
      </c>
      <c r="V68">
        <v>12475</v>
      </c>
      <c r="W68">
        <v>105950</v>
      </c>
      <c r="X68">
        <v>101.59999847412099</v>
      </c>
      <c r="Y68">
        <v>94.900001525878906</v>
      </c>
      <c r="Z68">
        <v>94.599998474121094</v>
      </c>
      <c r="AA68">
        <v>98.800003051757798</v>
      </c>
      <c r="AB68">
        <v>88</v>
      </c>
      <c r="AC68">
        <v>86.099998474121094</v>
      </c>
      <c r="AD68">
        <v>79.400001525878906</v>
      </c>
      <c r="AE68">
        <v>85.800003051757798</v>
      </c>
      <c r="AF68">
        <v>388058</v>
      </c>
      <c r="AG68">
        <v>3391.60009765625</v>
      </c>
      <c r="AH68">
        <v>167.19999694824199</v>
      </c>
      <c r="AI68">
        <v>3224.39990234375</v>
      </c>
      <c r="AJ68">
        <v>15648.98046875</v>
      </c>
      <c r="AK68">
        <v>505694</v>
      </c>
      <c r="AL68">
        <v>4.9298263985717197E-2</v>
      </c>
    </row>
    <row r="69" spans="1:38">
      <c r="A69" s="11">
        <v>36891</v>
      </c>
      <c r="B69" s="27">
        <v>2000</v>
      </c>
      <c r="C69" t="s">
        <v>100</v>
      </c>
      <c r="D69">
        <v>15850</v>
      </c>
      <c r="E69">
        <v>3700</v>
      </c>
      <c r="F69">
        <v>4350</v>
      </c>
      <c r="G69">
        <v>23900</v>
      </c>
      <c r="H69">
        <v>5138000</v>
      </c>
      <c r="I69">
        <v>2315300</v>
      </c>
      <c r="J69">
        <v>1622100</v>
      </c>
      <c r="K69">
        <v>9075400</v>
      </c>
      <c r="L69">
        <v>445700</v>
      </c>
      <c r="M69">
        <v>8.6745815492409506E-2</v>
      </c>
      <c r="N69">
        <v>256500</v>
      </c>
      <c r="O69">
        <v>0.110784779510215</v>
      </c>
      <c r="P69">
        <v>226200</v>
      </c>
      <c r="Q69">
        <v>0.13944886258553699</v>
      </c>
      <c r="R69">
        <v>928400</v>
      </c>
      <c r="S69">
        <v>0.10229852127729901</v>
      </c>
      <c r="T69">
        <v>71625</v>
      </c>
      <c r="U69">
        <v>21850</v>
      </c>
      <c r="V69">
        <v>12475</v>
      </c>
      <c r="W69">
        <v>105950</v>
      </c>
      <c r="X69">
        <v>104</v>
      </c>
      <c r="Y69">
        <v>99.5</v>
      </c>
      <c r="Z69">
        <v>96.300003051757798</v>
      </c>
      <c r="AA69">
        <v>101.59999847412099</v>
      </c>
      <c r="AB69">
        <v>88.400001525878906</v>
      </c>
      <c r="AC69">
        <v>87.5</v>
      </c>
      <c r="AD69">
        <v>78.5</v>
      </c>
      <c r="AE69">
        <v>86</v>
      </c>
      <c r="AF69">
        <v>397295</v>
      </c>
      <c r="AG69">
        <v>3402.19995117188</v>
      </c>
      <c r="AH69">
        <v>149.60000610351599</v>
      </c>
      <c r="AI69">
        <v>3252.60009765625</v>
      </c>
      <c r="AJ69">
        <v>15095.5302734375</v>
      </c>
      <c r="AK69">
        <v>509025.5</v>
      </c>
      <c r="AL69">
        <v>4.3971550247064797E-2</v>
      </c>
    </row>
    <row r="70" spans="1:38">
      <c r="A70" s="11">
        <v>36981</v>
      </c>
      <c r="B70" s="27">
        <v>2001</v>
      </c>
      <c r="C70" t="s">
        <v>97</v>
      </c>
      <c r="D70">
        <v>15275</v>
      </c>
      <c r="E70">
        <v>3075</v>
      </c>
      <c r="F70">
        <v>700</v>
      </c>
      <c r="G70">
        <v>19050</v>
      </c>
      <c r="H70">
        <v>5153550</v>
      </c>
      <c r="I70">
        <v>2324400</v>
      </c>
      <c r="J70">
        <v>1619025</v>
      </c>
      <c r="K70">
        <v>9096975</v>
      </c>
      <c r="L70">
        <v>446975</v>
      </c>
      <c r="M70">
        <v>8.6731476360955101E-2</v>
      </c>
      <c r="N70">
        <v>269225</v>
      </c>
      <c r="O70">
        <v>0.11582558939941499</v>
      </c>
      <c r="P70">
        <v>233225</v>
      </c>
      <c r="Q70">
        <v>0.14405274779574101</v>
      </c>
      <c r="R70">
        <v>949425</v>
      </c>
      <c r="S70">
        <v>0.104367111045155</v>
      </c>
      <c r="T70">
        <v>13200</v>
      </c>
      <c r="U70">
        <v>-6100</v>
      </c>
      <c r="V70">
        <v>-6400</v>
      </c>
      <c r="W70">
        <v>700</v>
      </c>
      <c r="X70">
        <v>109.09999847412099</v>
      </c>
      <c r="Y70">
        <v>100.300003051758</v>
      </c>
      <c r="Z70">
        <v>95.199996948242202</v>
      </c>
      <c r="AA70">
        <v>104.59999847412099</v>
      </c>
      <c r="AB70">
        <v>88</v>
      </c>
      <c r="AC70">
        <v>89.400001525878906</v>
      </c>
      <c r="AD70">
        <v>74.900001525878906</v>
      </c>
      <c r="AE70">
        <v>85.5</v>
      </c>
      <c r="AF70">
        <v>364910</v>
      </c>
      <c r="AG70">
        <v>3406.5</v>
      </c>
      <c r="AH70">
        <v>150.10000610351599</v>
      </c>
      <c r="AI70">
        <v>3256.39990234375</v>
      </c>
      <c r="AJ70">
        <v>12760.6396484375</v>
      </c>
      <c r="AK70">
        <v>512357</v>
      </c>
      <c r="AL70">
        <v>4.4062822869078401E-2</v>
      </c>
    </row>
    <row r="71" spans="1:38">
      <c r="A71" s="11">
        <v>37072</v>
      </c>
      <c r="B71" s="27">
        <v>2001</v>
      </c>
      <c r="C71" t="s">
        <v>98</v>
      </c>
      <c r="D71">
        <v>15275</v>
      </c>
      <c r="E71">
        <v>3075</v>
      </c>
      <c r="F71">
        <v>700</v>
      </c>
      <c r="G71">
        <v>19050</v>
      </c>
      <c r="H71">
        <v>5169100</v>
      </c>
      <c r="I71">
        <v>2333500</v>
      </c>
      <c r="J71">
        <v>1615950</v>
      </c>
      <c r="K71">
        <v>9118550</v>
      </c>
      <c r="L71">
        <v>448250</v>
      </c>
      <c r="M71">
        <v>8.6717223501189794E-2</v>
      </c>
      <c r="N71">
        <v>281950</v>
      </c>
      <c r="O71">
        <v>0.12082708377973</v>
      </c>
      <c r="P71">
        <v>240250</v>
      </c>
      <c r="Q71">
        <v>0.148674154522108</v>
      </c>
      <c r="R71">
        <v>970450</v>
      </c>
      <c r="S71">
        <v>0.10642591201451999</v>
      </c>
      <c r="T71">
        <v>13200</v>
      </c>
      <c r="U71">
        <v>-6100</v>
      </c>
      <c r="V71">
        <v>-6400</v>
      </c>
      <c r="W71">
        <v>700</v>
      </c>
      <c r="X71">
        <v>107.90000152587901</v>
      </c>
      <c r="Y71">
        <v>98.800003051757798</v>
      </c>
      <c r="Z71">
        <v>94.400001525878906</v>
      </c>
      <c r="AA71">
        <v>103.199996948242</v>
      </c>
      <c r="AB71">
        <v>85.5</v>
      </c>
      <c r="AC71">
        <v>84</v>
      </c>
      <c r="AD71">
        <v>72.900001525878906</v>
      </c>
      <c r="AE71">
        <v>82.099998474121094</v>
      </c>
      <c r="AF71">
        <v>369404</v>
      </c>
      <c r="AG71">
        <v>3412.69995117188</v>
      </c>
      <c r="AH71">
        <v>153.10000610351599</v>
      </c>
      <c r="AI71">
        <v>3259.60009765625</v>
      </c>
      <c r="AJ71">
        <v>13042.5302734375</v>
      </c>
      <c r="AK71">
        <v>511280.75</v>
      </c>
      <c r="AL71">
        <v>4.4861842029488501E-2</v>
      </c>
    </row>
    <row r="72" spans="1:38">
      <c r="A72" s="11">
        <v>37164</v>
      </c>
      <c r="B72" s="27">
        <v>2001</v>
      </c>
      <c r="C72" t="s">
        <v>99</v>
      </c>
      <c r="D72">
        <v>15275</v>
      </c>
      <c r="E72">
        <v>3075</v>
      </c>
      <c r="F72">
        <v>700</v>
      </c>
      <c r="G72">
        <v>19050</v>
      </c>
      <c r="H72">
        <v>5184650</v>
      </c>
      <c r="I72">
        <v>2342600</v>
      </c>
      <c r="J72">
        <v>1612875</v>
      </c>
      <c r="K72">
        <v>9140125</v>
      </c>
      <c r="L72">
        <v>449525</v>
      </c>
      <c r="M72">
        <v>8.6703056136865603E-2</v>
      </c>
      <c r="N72">
        <v>294675</v>
      </c>
      <c r="O72">
        <v>0.12578972082301701</v>
      </c>
      <c r="P72">
        <v>247275</v>
      </c>
      <c r="Q72">
        <v>0.15331318298070201</v>
      </c>
      <c r="R72">
        <v>991475</v>
      </c>
      <c r="S72">
        <v>0.108474993503918</v>
      </c>
      <c r="T72">
        <v>13200</v>
      </c>
      <c r="U72">
        <v>-6100</v>
      </c>
      <c r="V72">
        <v>-6400</v>
      </c>
      <c r="W72">
        <v>700</v>
      </c>
      <c r="X72">
        <v>104.59999847412099</v>
      </c>
      <c r="Y72">
        <v>98</v>
      </c>
      <c r="Z72">
        <v>92.699996948242202</v>
      </c>
      <c r="AA72">
        <v>100.59999847412099</v>
      </c>
      <c r="AB72">
        <v>80.300003051757798</v>
      </c>
      <c r="AC72">
        <v>76.599998474121094</v>
      </c>
      <c r="AD72">
        <v>67.699996948242202</v>
      </c>
      <c r="AE72">
        <v>76.099998474121094</v>
      </c>
      <c r="AF72">
        <v>388518</v>
      </c>
      <c r="AG72">
        <v>3438.10009765625</v>
      </c>
      <c r="AH72">
        <v>185.60000610351599</v>
      </c>
      <c r="AI72">
        <v>3252.5</v>
      </c>
      <c r="AJ72">
        <v>9950.7001953125</v>
      </c>
      <c r="AK72">
        <v>510204.5</v>
      </c>
      <c r="AL72">
        <v>5.39833049741743E-2</v>
      </c>
    </row>
    <row r="73" spans="1:38">
      <c r="A73" s="11">
        <v>37256</v>
      </c>
      <c r="B73" s="27">
        <v>2001</v>
      </c>
      <c r="C73" t="s">
        <v>100</v>
      </c>
      <c r="D73">
        <v>15275</v>
      </c>
      <c r="E73">
        <v>3075</v>
      </c>
      <c r="F73">
        <v>700</v>
      </c>
      <c r="G73">
        <v>19050</v>
      </c>
      <c r="H73">
        <v>5200200</v>
      </c>
      <c r="I73">
        <v>2351700</v>
      </c>
      <c r="J73">
        <v>1609800</v>
      </c>
      <c r="K73">
        <v>9161700</v>
      </c>
      <c r="L73">
        <v>450800</v>
      </c>
      <c r="M73">
        <v>8.6688973501019201E-2</v>
      </c>
      <c r="N73">
        <v>307400</v>
      </c>
      <c r="O73">
        <v>0.13071395160947399</v>
      </c>
      <c r="P73">
        <v>254300</v>
      </c>
      <c r="Q73">
        <v>0.15796993415331101</v>
      </c>
      <c r="R73">
        <v>1012500</v>
      </c>
      <c r="S73">
        <v>0.110514424178919</v>
      </c>
      <c r="T73">
        <v>13200</v>
      </c>
      <c r="U73">
        <v>-6100</v>
      </c>
      <c r="V73">
        <v>-6400</v>
      </c>
      <c r="W73">
        <v>700</v>
      </c>
      <c r="X73">
        <v>98.400001525878906</v>
      </c>
      <c r="Y73">
        <v>93.800003051757798</v>
      </c>
      <c r="Z73">
        <v>90.400001525878906</v>
      </c>
      <c r="AA73">
        <v>95.599998474121094</v>
      </c>
      <c r="AB73">
        <v>73.300003051757798</v>
      </c>
      <c r="AC73">
        <v>70.800003051757798</v>
      </c>
      <c r="AD73">
        <v>68</v>
      </c>
      <c r="AE73">
        <v>71.199996948242202</v>
      </c>
      <c r="AF73">
        <v>393942</v>
      </c>
      <c r="AG73">
        <v>3446.10009765625</v>
      </c>
      <c r="AH73">
        <v>209.60000610351599</v>
      </c>
      <c r="AI73">
        <v>3236.5</v>
      </c>
      <c r="AJ73">
        <v>11397.2099609375</v>
      </c>
      <c r="AK73">
        <v>509128.25</v>
      </c>
      <c r="AL73">
        <v>6.0822378968639998E-2</v>
      </c>
    </row>
    <row r="74" spans="1:38">
      <c r="A74" s="11">
        <v>37346</v>
      </c>
      <c r="B74" s="27">
        <v>2002</v>
      </c>
      <c r="C74" t="s">
        <v>97</v>
      </c>
      <c r="D74">
        <v>29175</v>
      </c>
      <c r="E74">
        <v>9150</v>
      </c>
      <c r="F74">
        <v>3075</v>
      </c>
      <c r="G74">
        <v>41400</v>
      </c>
      <c r="H74">
        <v>5214475</v>
      </c>
      <c r="I74">
        <v>2369250</v>
      </c>
      <c r="J74">
        <v>1609175</v>
      </c>
      <c r="K74">
        <v>9192900</v>
      </c>
      <c r="L74">
        <v>479500</v>
      </c>
      <c r="M74">
        <v>9.1955565996576796E-2</v>
      </c>
      <c r="N74">
        <v>319225</v>
      </c>
      <c r="O74">
        <v>0.134736731033027</v>
      </c>
      <c r="P74">
        <v>254275</v>
      </c>
      <c r="Q74">
        <v>0.158015753414016</v>
      </c>
      <c r="R74">
        <v>1053000</v>
      </c>
      <c r="S74">
        <v>0.114544920536501</v>
      </c>
      <c r="T74">
        <v>475</v>
      </c>
      <c r="U74">
        <v>-3525</v>
      </c>
      <c r="V74">
        <v>3100</v>
      </c>
      <c r="W74">
        <v>50</v>
      </c>
      <c r="X74">
        <v>91.300003051757798</v>
      </c>
      <c r="Y74">
        <v>88.599998474121094</v>
      </c>
      <c r="Z74">
        <v>86.800003051757798</v>
      </c>
      <c r="AA74">
        <v>89.599998474121094</v>
      </c>
      <c r="AB74">
        <v>74.300003051757798</v>
      </c>
      <c r="AC74">
        <v>69.099998474121094</v>
      </c>
      <c r="AD74">
        <v>68.699996948242202</v>
      </c>
      <c r="AE74">
        <v>71.199996948242202</v>
      </c>
      <c r="AF74">
        <v>362789</v>
      </c>
      <c r="AG74">
        <v>3450.39990234375</v>
      </c>
      <c r="AH74">
        <v>236.5</v>
      </c>
      <c r="AI74">
        <v>3213.89990234375</v>
      </c>
      <c r="AJ74">
        <v>11032.919921875</v>
      </c>
      <c r="AK74">
        <v>508052</v>
      </c>
      <c r="AL74">
        <v>6.8542779588926198E-2</v>
      </c>
    </row>
    <row r="75" spans="1:38">
      <c r="A75" s="11">
        <v>37437</v>
      </c>
      <c r="B75" s="27">
        <v>2002</v>
      </c>
      <c r="C75" t="s">
        <v>98</v>
      </c>
      <c r="D75">
        <v>29175</v>
      </c>
      <c r="E75">
        <v>9150</v>
      </c>
      <c r="F75">
        <v>3075</v>
      </c>
      <c r="G75">
        <v>41400</v>
      </c>
      <c r="H75">
        <v>5228750</v>
      </c>
      <c r="I75">
        <v>2386800</v>
      </c>
      <c r="J75">
        <v>1608550</v>
      </c>
      <c r="K75">
        <v>9224100</v>
      </c>
      <c r="L75">
        <v>508200</v>
      </c>
      <c r="M75">
        <v>9.7193401864690401E-2</v>
      </c>
      <c r="N75">
        <v>331050</v>
      </c>
      <c r="O75">
        <v>0.138700351935646</v>
      </c>
      <c r="P75">
        <v>254250</v>
      </c>
      <c r="Q75">
        <v>0.15806160828075</v>
      </c>
      <c r="R75">
        <v>1093500</v>
      </c>
      <c r="S75">
        <v>0.118548151039126</v>
      </c>
      <c r="T75">
        <v>475</v>
      </c>
      <c r="U75">
        <v>-3525</v>
      </c>
      <c r="V75">
        <v>3100</v>
      </c>
      <c r="W75">
        <v>50</v>
      </c>
      <c r="X75">
        <v>86.5</v>
      </c>
      <c r="Y75">
        <v>84.5</v>
      </c>
      <c r="Z75">
        <v>84.199996948242202</v>
      </c>
      <c r="AA75">
        <v>85.400001525878906</v>
      </c>
      <c r="AB75">
        <v>70.5</v>
      </c>
      <c r="AC75">
        <v>66.900001525878906</v>
      </c>
      <c r="AD75">
        <v>68.099998474121094</v>
      </c>
      <c r="AE75">
        <v>68.800003051757798</v>
      </c>
      <c r="AF75">
        <v>371237</v>
      </c>
      <c r="AG75">
        <v>3452.10009765625</v>
      </c>
      <c r="AH75">
        <v>261.5</v>
      </c>
      <c r="AI75">
        <v>3190.60009765625</v>
      </c>
      <c r="AJ75">
        <v>10598.5498046875</v>
      </c>
      <c r="AK75">
        <v>507100.5</v>
      </c>
      <c r="AL75">
        <v>7.5750990006790794E-2</v>
      </c>
    </row>
    <row r="76" spans="1:38">
      <c r="A76" s="11">
        <v>37529</v>
      </c>
      <c r="B76" s="27">
        <v>2002</v>
      </c>
      <c r="C76" t="s">
        <v>99</v>
      </c>
      <c r="D76">
        <v>29175</v>
      </c>
      <c r="E76">
        <v>9150</v>
      </c>
      <c r="F76">
        <v>3075</v>
      </c>
      <c r="G76">
        <v>41400</v>
      </c>
      <c r="H76">
        <v>5243025</v>
      </c>
      <c r="I76">
        <v>2404350</v>
      </c>
      <c r="J76">
        <v>1607925</v>
      </c>
      <c r="K76">
        <v>9255300</v>
      </c>
      <c r="L76">
        <v>536900</v>
      </c>
      <c r="M76">
        <v>0.10240271598933801</v>
      </c>
      <c r="N76">
        <v>342875</v>
      </c>
      <c r="O76">
        <v>0.142606109759394</v>
      </c>
      <c r="P76">
        <v>254225</v>
      </c>
      <c r="Q76">
        <v>0.158107498795031</v>
      </c>
      <c r="R76">
        <v>1134000</v>
      </c>
      <c r="S76">
        <v>0.122524391429775</v>
      </c>
      <c r="T76">
        <v>475</v>
      </c>
      <c r="U76">
        <v>-3525</v>
      </c>
      <c r="V76">
        <v>3100</v>
      </c>
      <c r="W76">
        <v>50</v>
      </c>
      <c r="X76">
        <v>84.599998474121094</v>
      </c>
      <c r="Y76">
        <v>83.599998474121094</v>
      </c>
      <c r="Z76">
        <v>82.800003051757798</v>
      </c>
      <c r="AA76">
        <v>84</v>
      </c>
      <c r="AB76">
        <v>70.199996948242202</v>
      </c>
      <c r="AC76">
        <v>68.099998474121094</v>
      </c>
      <c r="AD76">
        <v>66.400001525878906</v>
      </c>
      <c r="AE76">
        <v>68.599998474121094</v>
      </c>
      <c r="AF76">
        <v>397661</v>
      </c>
      <c r="AG76">
        <v>3501.60009765625</v>
      </c>
      <c r="AH76">
        <v>266.5</v>
      </c>
      <c r="AI76">
        <v>3235.10009765625</v>
      </c>
      <c r="AJ76">
        <v>9072.2099609375</v>
      </c>
      <c r="AK76">
        <v>506149</v>
      </c>
      <c r="AL76">
        <v>7.6108062762043599E-2</v>
      </c>
    </row>
    <row r="77" spans="1:38">
      <c r="A77" s="11">
        <v>37621</v>
      </c>
      <c r="B77" s="27">
        <v>2002</v>
      </c>
      <c r="C77" t="s">
        <v>100</v>
      </c>
      <c r="D77">
        <v>29175</v>
      </c>
      <c r="E77">
        <v>9150</v>
      </c>
      <c r="F77">
        <v>3075</v>
      </c>
      <c r="G77">
        <v>41400</v>
      </c>
      <c r="H77">
        <v>5257300</v>
      </c>
      <c r="I77">
        <v>2421900</v>
      </c>
      <c r="J77">
        <v>1607300</v>
      </c>
      <c r="K77">
        <v>9286500</v>
      </c>
      <c r="L77">
        <v>565600</v>
      </c>
      <c r="M77">
        <v>0.107583740703403</v>
      </c>
      <c r="N77">
        <v>354700</v>
      </c>
      <c r="O77">
        <v>0.14645526239729101</v>
      </c>
      <c r="P77">
        <v>254200</v>
      </c>
      <c r="Q77">
        <v>0.15815342499844501</v>
      </c>
      <c r="R77">
        <v>1174500</v>
      </c>
      <c r="S77">
        <v>0.12647391374576</v>
      </c>
      <c r="T77">
        <v>475</v>
      </c>
      <c r="U77">
        <v>-3525</v>
      </c>
      <c r="V77">
        <v>3100</v>
      </c>
      <c r="W77">
        <v>50</v>
      </c>
      <c r="X77">
        <v>81.699996948242202</v>
      </c>
      <c r="Y77">
        <v>84.699996948242202</v>
      </c>
      <c r="Z77">
        <v>82.599998474121094</v>
      </c>
      <c r="AA77">
        <v>82.699996948242202</v>
      </c>
      <c r="AB77">
        <v>64.900001525878906</v>
      </c>
      <c r="AC77">
        <v>66.699996948242202</v>
      </c>
      <c r="AD77">
        <v>63.099998474121101</v>
      </c>
      <c r="AE77">
        <v>64.900001525878906</v>
      </c>
      <c r="AF77">
        <v>410216</v>
      </c>
      <c r="AG77">
        <v>3492</v>
      </c>
      <c r="AH77">
        <v>250.60000610351599</v>
      </c>
      <c r="AI77">
        <v>3241.39990234375</v>
      </c>
      <c r="AJ77">
        <v>9321.2900390625</v>
      </c>
      <c r="AK77">
        <v>505197.5</v>
      </c>
      <c r="AL77">
        <v>7.1764033821167098E-2</v>
      </c>
    </row>
    <row r="78" spans="1:38">
      <c r="A78" s="11">
        <v>37711</v>
      </c>
      <c r="B78" s="27">
        <v>2003</v>
      </c>
      <c r="C78" t="s">
        <v>97</v>
      </c>
      <c r="D78">
        <v>66175</v>
      </c>
      <c r="E78">
        <v>8450</v>
      </c>
      <c r="F78">
        <v>75</v>
      </c>
      <c r="G78">
        <v>74700</v>
      </c>
      <c r="H78">
        <v>5313600</v>
      </c>
      <c r="I78">
        <v>2429275</v>
      </c>
      <c r="J78">
        <v>1606800</v>
      </c>
      <c r="K78">
        <v>9349675</v>
      </c>
      <c r="L78">
        <v>612225</v>
      </c>
      <c r="M78">
        <v>0.115218495934959</v>
      </c>
      <c r="N78">
        <v>350500</v>
      </c>
      <c r="O78">
        <v>0.14428173014582499</v>
      </c>
      <c r="P78">
        <v>251600</v>
      </c>
      <c r="Q78">
        <v>0.15658451580781699</v>
      </c>
      <c r="R78">
        <v>1214325</v>
      </c>
      <c r="S78">
        <v>0.129878846056146</v>
      </c>
      <c r="T78">
        <v>15425</v>
      </c>
      <c r="U78">
        <v>11400</v>
      </c>
      <c r="V78">
        <v>2550</v>
      </c>
      <c r="W78">
        <v>29375</v>
      </c>
      <c r="X78">
        <v>78.5</v>
      </c>
      <c r="Y78">
        <v>81</v>
      </c>
      <c r="Z78">
        <v>79.300003051757798</v>
      </c>
      <c r="AA78">
        <v>79.400001525878906</v>
      </c>
      <c r="AB78">
        <v>62.900001525878899</v>
      </c>
      <c r="AC78">
        <v>63.099998474121101</v>
      </c>
      <c r="AD78">
        <v>59.700000762939503</v>
      </c>
      <c r="AE78">
        <v>62.099998474121101</v>
      </c>
      <c r="AF78">
        <v>376841</v>
      </c>
      <c r="AG78">
        <v>3467.19995117188</v>
      </c>
      <c r="AH78">
        <v>256.39999389648398</v>
      </c>
      <c r="AI78">
        <v>3210.80004882813</v>
      </c>
      <c r="AJ78">
        <v>8634.4501953125</v>
      </c>
      <c r="AK78">
        <v>504246</v>
      </c>
      <c r="AL78">
        <v>7.3950160794685096E-2</v>
      </c>
    </row>
    <row r="79" spans="1:38">
      <c r="A79" s="11">
        <v>37802</v>
      </c>
      <c r="B79" s="27">
        <v>2003</v>
      </c>
      <c r="C79" t="s">
        <v>98</v>
      </c>
      <c r="D79">
        <v>66175</v>
      </c>
      <c r="E79">
        <v>8450</v>
      </c>
      <c r="F79">
        <v>75</v>
      </c>
      <c r="G79">
        <v>74700</v>
      </c>
      <c r="H79">
        <v>5369900</v>
      </c>
      <c r="I79">
        <v>2436650</v>
      </c>
      <c r="J79">
        <v>1606300</v>
      </c>
      <c r="K79">
        <v>9412850</v>
      </c>
      <c r="L79">
        <v>658850</v>
      </c>
      <c r="M79">
        <v>0.12269316002160199</v>
      </c>
      <c r="N79">
        <v>346300</v>
      </c>
      <c r="O79">
        <v>0.142121355139228</v>
      </c>
      <c r="P79">
        <v>249000</v>
      </c>
      <c r="Q79">
        <v>0.15501462989478901</v>
      </c>
      <c r="R79">
        <v>1254150</v>
      </c>
      <c r="S79">
        <v>0.133238073484651</v>
      </c>
      <c r="T79">
        <v>15425</v>
      </c>
      <c r="U79">
        <v>11400</v>
      </c>
      <c r="V79">
        <v>2550</v>
      </c>
      <c r="W79">
        <v>29375</v>
      </c>
      <c r="X79">
        <v>73.300003051757798</v>
      </c>
      <c r="Y79">
        <v>76</v>
      </c>
      <c r="Z79">
        <v>74.800003051757798</v>
      </c>
      <c r="AA79">
        <v>74.300003051757798</v>
      </c>
      <c r="AB79">
        <v>60.900001525878899</v>
      </c>
      <c r="AC79">
        <v>59</v>
      </c>
      <c r="AD79">
        <v>56.5</v>
      </c>
      <c r="AE79">
        <v>59</v>
      </c>
      <c r="AF79">
        <v>369147</v>
      </c>
      <c r="AG79">
        <v>3470.89990234375</v>
      </c>
      <c r="AH79">
        <v>296.5</v>
      </c>
      <c r="AI79">
        <v>3174.39990234375</v>
      </c>
      <c r="AJ79">
        <v>9577.1201171875</v>
      </c>
      <c r="AK79">
        <v>503414.25</v>
      </c>
      <c r="AL79">
        <v>8.54245320643751E-2</v>
      </c>
    </row>
    <row r="80" spans="1:38">
      <c r="A80" s="11">
        <v>37894</v>
      </c>
      <c r="B80" s="27">
        <v>2003</v>
      </c>
      <c r="C80" t="s">
        <v>99</v>
      </c>
      <c r="D80">
        <v>66175</v>
      </c>
      <c r="E80">
        <v>8450</v>
      </c>
      <c r="F80">
        <v>75</v>
      </c>
      <c r="G80">
        <v>74700</v>
      </c>
      <c r="H80">
        <v>5426200</v>
      </c>
      <c r="I80">
        <v>2444025</v>
      </c>
      <c r="J80">
        <v>1605800</v>
      </c>
      <c r="K80">
        <v>9476025</v>
      </c>
      <c r="L80">
        <v>705475</v>
      </c>
      <c r="M80">
        <v>0.13001271608123499</v>
      </c>
      <c r="N80">
        <v>342100</v>
      </c>
      <c r="O80">
        <v>0.13997401826904399</v>
      </c>
      <c r="P80">
        <v>246400</v>
      </c>
      <c r="Q80">
        <v>0.153443766346992</v>
      </c>
      <c r="R80">
        <v>1293975</v>
      </c>
      <c r="S80">
        <v>0.13655251015061701</v>
      </c>
      <c r="T80">
        <v>15425</v>
      </c>
      <c r="U80">
        <v>11400</v>
      </c>
      <c r="V80">
        <v>2550</v>
      </c>
      <c r="W80">
        <v>29375</v>
      </c>
      <c r="X80">
        <v>69.800003051757798</v>
      </c>
      <c r="Y80">
        <v>73.5</v>
      </c>
      <c r="Z80">
        <v>74.300003051757798</v>
      </c>
      <c r="AA80">
        <v>71.699996948242202</v>
      </c>
      <c r="AB80">
        <v>63.700000762939503</v>
      </c>
      <c r="AC80">
        <v>61.599998474121101</v>
      </c>
      <c r="AD80">
        <v>58.799999237060497</v>
      </c>
      <c r="AE80">
        <v>61.599998474121101</v>
      </c>
      <c r="AF80">
        <v>413527</v>
      </c>
      <c r="AG80">
        <v>3473.60009765625</v>
      </c>
      <c r="AH80">
        <v>296.5</v>
      </c>
      <c r="AI80">
        <v>3177.10009765625</v>
      </c>
      <c r="AJ80">
        <v>11229.8701171875</v>
      </c>
      <c r="AK80">
        <v>502582.5</v>
      </c>
      <c r="AL80">
        <v>8.5358127494312902E-2</v>
      </c>
    </row>
    <row r="81" spans="1:38">
      <c r="A81" s="11">
        <v>37986</v>
      </c>
      <c r="B81" s="27">
        <v>2003</v>
      </c>
      <c r="C81" t="s">
        <v>100</v>
      </c>
      <c r="D81">
        <v>66175</v>
      </c>
      <c r="E81">
        <v>8450</v>
      </c>
      <c r="F81">
        <v>75</v>
      </c>
      <c r="G81">
        <v>74700</v>
      </c>
      <c r="H81">
        <v>5482500</v>
      </c>
      <c r="I81">
        <v>2451400</v>
      </c>
      <c r="J81">
        <v>1605300</v>
      </c>
      <c r="K81">
        <v>9539200</v>
      </c>
      <c r="L81">
        <v>752100</v>
      </c>
      <c r="M81">
        <v>0.13718194254446001</v>
      </c>
      <c r="N81">
        <v>337900</v>
      </c>
      <c r="O81">
        <v>0.137839601860162</v>
      </c>
      <c r="P81">
        <v>243800</v>
      </c>
      <c r="Q81">
        <v>0.151871924250919</v>
      </c>
      <c r="R81">
        <v>1333800</v>
      </c>
      <c r="S81">
        <v>0.13982304595773201</v>
      </c>
      <c r="T81">
        <v>15425</v>
      </c>
      <c r="U81">
        <v>11400</v>
      </c>
      <c r="V81">
        <v>2550</v>
      </c>
      <c r="W81">
        <v>29375</v>
      </c>
      <c r="X81">
        <v>71.800003051757798</v>
      </c>
      <c r="Y81">
        <v>74.699996948242202</v>
      </c>
      <c r="Z81">
        <v>74.699996948242202</v>
      </c>
      <c r="AA81">
        <v>73.099998474121094</v>
      </c>
      <c r="AB81">
        <v>71.800003051757798</v>
      </c>
      <c r="AC81">
        <v>69.800003051757798</v>
      </c>
      <c r="AD81">
        <v>58.400001525878899</v>
      </c>
      <c r="AE81">
        <v>67.5</v>
      </c>
      <c r="AF81">
        <v>429513</v>
      </c>
      <c r="AG81">
        <v>3478.30004882813</v>
      </c>
      <c r="AH81">
        <v>251.10000610351599</v>
      </c>
      <c r="AI81">
        <v>3227.19995117188</v>
      </c>
      <c r="AJ81">
        <v>12575.9404296875</v>
      </c>
      <c r="AK81">
        <v>501750.75</v>
      </c>
      <c r="AL81">
        <v>7.2190438598910903E-2</v>
      </c>
    </row>
    <row r="82" spans="1:38">
      <c r="A82" s="11">
        <v>38077</v>
      </c>
      <c r="B82" s="27">
        <v>2004</v>
      </c>
      <c r="C82" t="s">
        <v>97</v>
      </c>
      <c r="D82">
        <v>58825</v>
      </c>
      <c r="E82">
        <v>9775</v>
      </c>
      <c r="F82">
        <v>1275</v>
      </c>
      <c r="G82">
        <v>69875</v>
      </c>
      <c r="H82">
        <v>5550175</v>
      </c>
      <c r="I82">
        <v>2448700</v>
      </c>
      <c r="J82">
        <v>1604250</v>
      </c>
      <c r="K82">
        <v>9603125</v>
      </c>
      <c r="L82">
        <v>753150</v>
      </c>
      <c r="M82">
        <v>0.13569842392357001</v>
      </c>
      <c r="N82">
        <v>327550</v>
      </c>
      <c r="O82">
        <v>0.13376485482092501</v>
      </c>
      <c r="P82">
        <v>229625</v>
      </c>
      <c r="Q82">
        <v>0.14313542153654399</v>
      </c>
      <c r="R82">
        <v>1310325</v>
      </c>
      <c r="S82">
        <v>0.13644777090790799</v>
      </c>
      <c r="T82">
        <v>62475</v>
      </c>
      <c r="U82">
        <v>15425</v>
      </c>
      <c r="V82">
        <v>15450</v>
      </c>
      <c r="W82">
        <v>93350</v>
      </c>
      <c r="X82">
        <v>73.199996948242202</v>
      </c>
      <c r="Y82">
        <v>76</v>
      </c>
      <c r="Z82">
        <v>75.800003051757798</v>
      </c>
      <c r="AA82">
        <v>74.300003051757798</v>
      </c>
      <c r="AB82">
        <v>99</v>
      </c>
      <c r="AC82">
        <v>87.199996948242202</v>
      </c>
      <c r="AD82">
        <v>68.900001525878906</v>
      </c>
      <c r="AE82">
        <v>88.599998474121094</v>
      </c>
      <c r="AF82">
        <v>406642</v>
      </c>
      <c r="AG82">
        <v>3497.30004882813</v>
      </c>
      <c r="AH82">
        <v>247.89999389648401</v>
      </c>
      <c r="AI82">
        <v>3249.39990234375</v>
      </c>
      <c r="AJ82">
        <v>12681.669921875</v>
      </c>
      <c r="AK82">
        <v>500919</v>
      </c>
      <c r="AL82">
        <v>7.0883250060157305E-2</v>
      </c>
    </row>
    <row r="83" spans="1:38">
      <c r="A83" s="11">
        <v>38168</v>
      </c>
      <c r="B83" s="27">
        <v>2004</v>
      </c>
      <c r="C83" t="s">
        <v>98</v>
      </c>
      <c r="D83">
        <v>58825</v>
      </c>
      <c r="E83">
        <v>9775</v>
      </c>
      <c r="F83">
        <v>1275</v>
      </c>
      <c r="G83">
        <v>69875</v>
      </c>
      <c r="H83">
        <v>5617850</v>
      </c>
      <c r="I83">
        <v>2446000</v>
      </c>
      <c r="J83">
        <v>1603200</v>
      </c>
      <c r="K83">
        <v>9667050</v>
      </c>
      <c r="L83">
        <v>754200</v>
      </c>
      <c r="M83">
        <v>0.13425064748969801</v>
      </c>
      <c r="N83">
        <v>317200</v>
      </c>
      <c r="O83">
        <v>0.12968111201962401</v>
      </c>
      <c r="P83">
        <v>215450</v>
      </c>
      <c r="Q83">
        <v>0.13438747504990001</v>
      </c>
      <c r="R83">
        <v>1286850</v>
      </c>
      <c r="S83">
        <v>0.13311713501016301</v>
      </c>
      <c r="T83">
        <v>62475</v>
      </c>
      <c r="U83">
        <v>15425</v>
      </c>
      <c r="V83">
        <v>15450</v>
      </c>
      <c r="W83">
        <v>93350</v>
      </c>
      <c r="X83">
        <v>75.300003051757798</v>
      </c>
      <c r="Y83">
        <v>78.800003051757798</v>
      </c>
      <c r="Z83">
        <v>78.699996948242202</v>
      </c>
      <c r="AA83">
        <v>76.800003051757798</v>
      </c>
      <c r="AB83">
        <v>111.09999847412099</v>
      </c>
      <c r="AC83">
        <v>92.199996948242202</v>
      </c>
      <c r="AD83">
        <v>75</v>
      </c>
      <c r="AE83">
        <v>97.199996948242202</v>
      </c>
      <c r="AF83">
        <v>413910</v>
      </c>
      <c r="AG83">
        <v>3509.60009765625</v>
      </c>
      <c r="AH83">
        <v>238.89999389648401</v>
      </c>
      <c r="AI83">
        <v>3270.69995117188</v>
      </c>
      <c r="AJ83">
        <v>12285.75</v>
      </c>
      <c r="AK83">
        <v>507051</v>
      </c>
      <c r="AL83">
        <v>6.8070431744068099E-2</v>
      </c>
    </row>
    <row r="84" spans="1:38">
      <c r="A84" s="11">
        <v>38260</v>
      </c>
      <c r="B84" s="27">
        <v>2004</v>
      </c>
      <c r="C84" t="s">
        <v>99</v>
      </c>
      <c r="D84">
        <v>58825</v>
      </c>
      <c r="E84">
        <v>9775</v>
      </c>
      <c r="F84">
        <v>1275</v>
      </c>
      <c r="G84">
        <v>69875</v>
      </c>
      <c r="H84">
        <v>5685525</v>
      </c>
      <c r="I84">
        <v>2443300</v>
      </c>
      <c r="J84">
        <v>1602150</v>
      </c>
      <c r="K84">
        <v>9730975</v>
      </c>
      <c r="L84">
        <v>755250</v>
      </c>
      <c r="M84">
        <v>0.13283733692139199</v>
      </c>
      <c r="N84">
        <v>306850</v>
      </c>
      <c r="O84">
        <v>0.12558834363360999</v>
      </c>
      <c r="P84">
        <v>201275</v>
      </c>
      <c r="Q84">
        <v>0.125628062291296</v>
      </c>
      <c r="R84">
        <v>1263375</v>
      </c>
      <c r="S84">
        <v>0.12983025853010599</v>
      </c>
      <c r="T84">
        <v>62475</v>
      </c>
      <c r="U84">
        <v>15425</v>
      </c>
      <c r="V84">
        <v>15450</v>
      </c>
      <c r="W84">
        <v>93350</v>
      </c>
      <c r="X84">
        <v>78.699996948242202</v>
      </c>
      <c r="Y84">
        <v>80.199996948242202</v>
      </c>
      <c r="Z84">
        <v>78.400001525878906</v>
      </c>
      <c r="AA84">
        <v>79</v>
      </c>
      <c r="AB84">
        <v>114.90000152587901</v>
      </c>
      <c r="AC84">
        <v>94.5</v>
      </c>
      <c r="AD84">
        <v>75.800003051757798</v>
      </c>
      <c r="AE84">
        <v>99.400001525878906</v>
      </c>
      <c r="AF84">
        <v>442088</v>
      </c>
      <c r="AG84">
        <v>3519.60009765625</v>
      </c>
      <c r="AH84">
        <v>247.30000305175801</v>
      </c>
      <c r="AI84">
        <v>3272.30004882813</v>
      </c>
      <c r="AJ84">
        <v>13120.0302734375</v>
      </c>
      <c r="AK84">
        <v>513183</v>
      </c>
      <c r="AL84">
        <v>7.02636652432298E-2</v>
      </c>
    </row>
    <row r="85" spans="1:38">
      <c r="A85" s="11">
        <v>38352</v>
      </c>
      <c r="B85" s="27">
        <v>2004</v>
      </c>
      <c r="C85" t="s">
        <v>100</v>
      </c>
      <c r="D85">
        <v>58825</v>
      </c>
      <c r="E85">
        <v>9775</v>
      </c>
      <c r="F85">
        <v>1275</v>
      </c>
      <c r="G85">
        <v>69875</v>
      </c>
      <c r="H85">
        <v>5753200</v>
      </c>
      <c r="I85">
        <v>2440600</v>
      </c>
      <c r="J85">
        <v>1601100</v>
      </c>
      <c r="K85">
        <v>9794900</v>
      </c>
      <c r="L85">
        <v>756300</v>
      </c>
      <c r="M85">
        <v>0.131457275950775</v>
      </c>
      <c r="N85">
        <v>296500</v>
      </c>
      <c r="O85">
        <v>0.121486519708268</v>
      </c>
      <c r="P85">
        <v>187100</v>
      </c>
      <c r="Q85">
        <v>0.116857160702017</v>
      </c>
      <c r="R85">
        <v>1239900</v>
      </c>
      <c r="S85">
        <v>0.12658628469918001</v>
      </c>
      <c r="T85">
        <v>62475</v>
      </c>
      <c r="U85">
        <v>15425</v>
      </c>
      <c r="V85">
        <v>15450</v>
      </c>
      <c r="W85">
        <v>93350</v>
      </c>
      <c r="X85">
        <v>81.400001525878906</v>
      </c>
      <c r="Y85">
        <v>83.900001525878906</v>
      </c>
      <c r="Z85">
        <v>81.400001525878906</v>
      </c>
      <c r="AA85">
        <v>82.099998474121094</v>
      </c>
      <c r="AB85">
        <v>127.59999847412099</v>
      </c>
      <c r="AC85">
        <v>106.199996948242</v>
      </c>
      <c r="AD85">
        <v>88.099998474121094</v>
      </c>
      <c r="AE85">
        <v>112</v>
      </c>
      <c r="AF85">
        <v>464633</v>
      </c>
      <c r="AG85">
        <v>3537.19995117188</v>
      </c>
      <c r="AH85">
        <v>223.60000610351599</v>
      </c>
      <c r="AI85">
        <v>3313.60009765625</v>
      </c>
      <c r="AJ85">
        <v>14230.1396484375</v>
      </c>
      <c r="AK85">
        <v>519315</v>
      </c>
      <c r="AL85">
        <v>6.3213844054655993E-2</v>
      </c>
    </row>
    <row r="86" spans="1:38">
      <c r="A86" s="11">
        <v>38442</v>
      </c>
      <c r="B86" s="27">
        <v>2005</v>
      </c>
      <c r="C86" t="s">
        <v>97</v>
      </c>
      <c r="D86">
        <v>7550</v>
      </c>
      <c r="E86">
        <v>550</v>
      </c>
      <c r="F86">
        <v>425</v>
      </c>
      <c r="G86">
        <v>8525</v>
      </c>
      <c r="H86">
        <v>5747950</v>
      </c>
      <c r="I86">
        <v>2443475</v>
      </c>
      <c r="J86">
        <v>1597175</v>
      </c>
      <c r="K86">
        <v>9788600</v>
      </c>
      <c r="L86">
        <v>682725</v>
      </c>
      <c r="M86">
        <v>0.11877712923738</v>
      </c>
      <c r="N86">
        <v>278775</v>
      </c>
      <c r="O86">
        <v>0.114089565066146</v>
      </c>
      <c r="P86">
        <v>181875</v>
      </c>
      <c r="Q86">
        <v>0.113872931895378</v>
      </c>
      <c r="R86">
        <v>1143375</v>
      </c>
      <c r="S86">
        <v>0.11680679566025801</v>
      </c>
      <c r="T86">
        <v>81125</v>
      </c>
      <c r="U86">
        <v>18275</v>
      </c>
      <c r="V86">
        <v>5650</v>
      </c>
      <c r="W86">
        <v>105050</v>
      </c>
      <c r="X86">
        <v>89.599998474121094</v>
      </c>
      <c r="Y86">
        <v>86.5</v>
      </c>
      <c r="Z86">
        <v>83.800003051757798</v>
      </c>
      <c r="AA86">
        <v>87.699996948242202</v>
      </c>
      <c r="AB86">
        <v>146.30000305175801</v>
      </c>
      <c r="AC86">
        <v>114.699996948242</v>
      </c>
      <c r="AD86">
        <v>90.800003051757798</v>
      </c>
      <c r="AE86">
        <v>123.199996948242</v>
      </c>
      <c r="AF86">
        <v>432571</v>
      </c>
      <c r="AG86">
        <v>3526.5</v>
      </c>
      <c r="AH86">
        <v>206.39999389648401</v>
      </c>
      <c r="AI86">
        <v>3320.10009765625</v>
      </c>
      <c r="AJ86">
        <v>13516.8798828125</v>
      </c>
      <c r="AK86">
        <v>525447</v>
      </c>
      <c r="AL86">
        <v>5.8528284105057199E-2</v>
      </c>
    </row>
    <row r="87" spans="1:38">
      <c r="A87" s="11">
        <v>38533</v>
      </c>
      <c r="B87" s="27">
        <v>2005</v>
      </c>
      <c r="C87" t="s">
        <v>98</v>
      </c>
      <c r="D87">
        <v>7550</v>
      </c>
      <c r="E87">
        <v>550</v>
      </c>
      <c r="F87">
        <v>425</v>
      </c>
      <c r="G87">
        <v>8525</v>
      </c>
      <c r="H87">
        <v>5742700</v>
      </c>
      <c r="I87">
        <v>2446350</v>
      </c>
      <c r="J87">
        <v>1593250</v>
      </c>
      <c r="K87">
        <v>9782300</v>
      </c>
      <c r="L87">
        <v>609150</v>
      </c>
      <c r="M87">
        <v>0.10607379803925</v>
      </c>
      <c r="N87">
        <v>261050</v>
      </c>
      <c r="O87">
        <v>0.106709996525436</v>
      </c>
      <c r="P87">
        <v>176650</v>
      </c>
      <c r="Q87">
        <v>0.11087399968617601</v>
      </c>
      <c r="R87">
        <v>1046850</v>
      </c>
      <c r="S87">
        <v>0.107014710241968</v>
      </c>
      <c r="T87">
        <v>81125</v>
      </c>
      <c r="U87">
        <v>18275</v>
      </c>
      <c r="V87">
        <v>5650</v>
      </c>
      <c r="W87">
        <v>105050</v>
      </c>
      <c r="X87">
        <v>95.099998474121094</v>
      </c>
      <c r="Y87">
        <v>91.400001525878906</v>
      </c>
      <c r="Z87">
        <v>87.800003051757798</v>
      </c>
      <c r="AA87">
        <v>92.800003051757798</v>
      </c>
      <c r="AB87">
        <v>148.39999389648401</v>
      </c>
      <c r="AC87">
        <v>142.39999389648401</v>
      </c>
      <c r="AD87">
        <v>107.09999847412099</v>
      </c>
      <c r="AE87">
        <v>135.60000610351599</v>
      </c>
      <c r="AF87">
        <v>444135</v>
      </c>
      <c r="AG87">
        <v>3527.89990234375</v>
      </c>
      <c r="AH87">
        <v>201.60000610351599</v>
      </c>
      <c r="AI87">
        <v>3326.30004882813</v>
      </c>
      <c r="AJ87">
        <v>14201.0595703125</v>
      </c>
      <c r="AK87">
        <v>533021.5</v>
      </c>
      <c r="AL87">
        <v>5.71444801961596E-2</v>
      </c>
    </row>
    <row r="88" spans="1:38">
      <c r="A88" s="11">
        <v>38625</v>
      </c>
      <c r="B88" s="27">
        <v>2005</v>
      </c>
      <c r="C88" t="s">
        <v>99</v>
      </c>
      <c r="D88">
        <v>7550</v>
      </c>
      <c r="E88">
        <v>550</v>
      </c>
      <c r="F88">
        <v>425</v>
      </c>
      <c r="G88">
        <v>8525</v>
      </c>
      <c r="H88">
        <v>5737450</v>
      </c>
      <c r="I88">
        <v>2449225</v>
      </c>
      <c r="J88">
        <v>1589325</v>
      </c>
      <c r="K88">
        <v>9776000</v>
      </c>
      <c r="L88">
        <v>535575</v>
      </c>
      <c r="M88">
        <v>9.3347218712145602E-2</v>
      </c>
      <c r="N88">
        <v>243325</v>
      </c>
      <c r="O88">
        <v>9.9347752860598798E-2</v>
      </c>
      <c r="P88">
        <v>171425</v>
      </c>
      <c r="Q88">
        <v>0.107860255139761</v>
      </c>
      <c r="R88">
        <v>950325</v>
      </c>
      <c r="S88">
        <v>9.7210004091652993E-2</v>
      </c>
      <c r="T88">
        <v>81125</v>
      </c>
      <c r="U88">
        <v>18275</v>
      </c>
      <c r="V88">
        <v>5650</v>
      </c>
      <c r="W88">
        <v>105050</v>
      </c>
      <c r="X88">
        <v>104.40000152587901</v>
      </c>
      <c r="Y88">
        <v>96.699996948242202</v>
      </c>
      <c r="Z88">
        <v>90.599998474121094</v>
      </c>
      <c r="AA88">
        <v>99.800003051757798</v>
      </c>
      <c r="AB88">
        <v>152</v>
      </c>
      <c r="AC88">
        <v>144.19999694824199</v>
      </c>
      <c r="AD88">
        <v>107.90000152587901</v>
      </c>
      <c r="AE88">
        <v>137.60000610351599</v>
      </c>
      <c r="AF88">
        <v>478960</v>
      </c>
      <c r="AG88">
        <v>3546.89990234375</v>
      </c>
      <c r="AH88">
        <v>202.69999694824199</v>
      </c>
      <c r="AI88">
        <v>3344.19995117188</v>
      </c>
      <c r="AJ88">
        <v>15428.51953125</v>
      </c>
      <c r="AK88">
        <v>540596</v>
      </c>
      <c r="AL88">
        <v>5.7148496582691902E-2</v>
      </c>
    </row>
    <row r="89" spans="1:38">
      <c r="A89" s="11">
        <v>38717</v>
      </c>
      <c r="B89" s="27">
        <v>2005</v>
      </c>
      <c r="C89" t="s">
        <v>100</v>
      </c>
      <c r="D89">
        <v>7550</v>
      </c>
      <c r="E89">
        <v>550</v>
      </c>
      <c r="F89">
        <v>425</v>
      </c>
      <c r="G89">
        <v>8525</v>
      </c>
      <c r="H89">
        <v>5732200</v>
      </c>
      <c r="I89">
        <v>2452100</v>
      </c>
      <c r="J89">
        <v>1585400</v>
      </c>
      <c r="K89">
        <v>9769700</v>
      </c>
      <c r="L89">
        <v>462000</v>
      </c>
      <c r="M89">
        <v>8.0597327378667899E-2</v>
      </c>
      <c r="N89">
        <v>225600</v>
      </c>
      <c r="O89">
        <v>9.2002773133232699E-2</v>
      </c>
      <c r="P89">
        <v>166200</v>
      </c>
      <c r="Q89">
        <v>0.104831588242715</v>
      </c>
      <c r="R89">
        <v>853800</v>
      </c>
      <c r="S89">
        <v>8.7392652793842202E-2</v>
      </c>
      <c r="T89">
        <v>81125</v>
      </c>
      <c r="U89">
        <v>18275</v>
      </c>
      <c r="V89">
        <v>5650</v>
      </c>
      <c r="W89">
        <v>105050</v>
      </c>
      <c r="X89">
        <v>111.09999847412099</v>
      </c>
      <c r="Y89">
        <v>101.59999847412099</v>
      </c>
      <c r="Z89">
        <v>92.599998474121094</v>
      </c>
      <c r="AA89">
        <v>105.40000152587901</v>
      </c>
      <c r="AB89">
        <v>152.10000610351599</v>
      </c>
      <c r="AC89">
        <v>137.60000610351599</v>
      </c>
      <c r="AD89">
        <v>110.59999847412099</v>
      </c>
      <c r="AE89">
        <v>135.39999389648401</v>
      </c>
      <c r="AF89">
        <v>499222</v>
      </c>
      <c r="AG89">
        <v>3551</v>
      </c>
      <c r="AH89">
        <v>178.39999389648401</v>
      </c>
      <c r="AI89">
        <v>3372.60009765625</v>
      </c>
      <c r="AJ89">
        <v>14876.4296875</v>
      </c>
      <c r="AK89">
        <v>548170.5</v>
      </c>
      <c r="AL89">
        <v>5.0239367472960997E-2</v>
      </c>
    </row>
    <row r="90" spans="1:38">
      <c r="A90" s="11">
        <v>38807</v>
      </c>
      <c r="B90" s="27">
        <v>2006</v>
      </c>
      <c r="C90" t="s">
        <v>97</v>
      </c>
      <c r="D90">
        <v>22875</v>
      </c>
      <c r="E90">
        <v>2175</v>
      </c>
      <c r="F90">
        <v>2000</v>
      </c>
      <c r="G90">
        <v>27050</v>
      </c>
      <c r="H90">
        <v>5748950</v>
      </c>
      <c r="I90">
        <v>2446275</v>
      </c>
      <c r="J90">
        <v>1585250</v>
      </c>
      <c r="K90">
        <v>9780475</v>
      </c>
      <c r="L90">
        <v>457225</v>
      </c>
      <c r="M90">
        <v>7.9531914523521693E-2</v>
      </c>
      <c r="N90">
        <v>210025</v>
      </c>
      <c r="O90">
        <v>8.5855024475989E-2</v>
      </c>
      <c r="P90">
        <v>161300</v>
      </c>
      <c r="Q90">
        <v>0.101750512537455</v>
      </c>
      <c r="R90">
        <v>828550</v>
      </c>
      <c r="S90">
        <v>8.4714699439444402E-2</v>
      </c>
      <c r="T90">
        <v>20200</v>
      </c>
      <c r="U90">
        <v>15500</v>
      </c>
      <c r="V90">
        <v>6075</v>
      </c>
      <c r="W90">
        <v>41775</v>
      </c>
      <c r="X90">
        <v>117.199996948242</v>
      </c>
      <c r="Y90">
        <v>105.5</v>
      </c>
      <c r="Z90">
        <v>93.599998474121094</v>
      </c>
      <c r="AA90">
        <v>110.09999847412099</v>
      </c>
      <c r="AB90">
        <v>141.60000610351599</v>
      </c>
      <c r="AC90">
        <v>135.69999694824199</v>
      </c>
      <c r="AD90">
        <v>114.800003051758</v>
      </c>
      <c r="AE90">
        <v>131</v>
      </c>
      <c r="AF90">
        <v>471517</v>
      </c>
      <c r="AG90">
        <v>3552.39990234375</v>
      </c>
      <c r="AH90">
        <v>177.5</v>
      </c>
      <c r="AI90">
        <v>3374.89990234375</v>
      </c>
      <c r="AJ90">
        <v>15805.0400390625</v>
      </c>
      <c r="AK90">
        <v>555745</v>
      </c>
      <c r="AL90">
        <v>4.9966221393850298E-2</v>
      </c>
    </row>
    <row r="91" spans="1:38">
      <c r="A91" s="11">
        <v>38898</v>
      </c>
      <c r="B91" s="27">
        <v>2006</v>
      </c>
      <c r="C91" t="s">
        <v>98</v>
      </c>
      <c r="D91">
        <v>22875</v>
      </c>
      <c r="E91">
        <v>2175</v>
      </c>
      <c r="F91">
        <v>2000</v>
      </c>
      <c r="G91">
        <v>27050</v>
      </c>
      <c r="H91">
        <v>5765700</v>
      </c>
      <c r="I91">
        <v>2440450</v>
      </c>
      <c r="J91">
        <v>1585100</v>
      </c>
      <c r="K91">
        <v>9791250</v>
      </c>
      <c r="L91">
        <v>452450</v>
      </c>
      <c r="M91">
        <v>7.8472691954142595E-2</v>
      </c>
      <c r="N91">
        <v>194450</v>
      </c>
      <c r="O91">
        <v>7.9677928250937294E-2</v>
      </c>
      <c r="P91">
        <v>156400</v>
      </c>
      <c r="Q91">
        <v>9.8668853700081993E-2</v>
      </c>
      <c r="R91">
        <v>803300</v>
      </c>
      <c r="S91">
        <v>8.2042640112345203E-2</v>
      </c>
      <c r="T91">
        <v>20200</v>
      </c>
      <c r="U91">
        <v>15500</v>
      </c>
      <c r="V91">
        <v>6075</v>
      </c>
      <c r="W91">
        <v>41775</v>
      </c>
      <c r="X91">
        <v>125.5</v>
      </c>
      <c r="Y91">
        <v>112.800003051758</v>
      </c>
      <c r="Z91">
        <v>98.699996948242202</v>
      </c>
      <c r="AA91">
        <v>117.40000152587901</v>
      </c>
      <c r="AB91">
        <v>158.69999694824199</v>
      </c>
      <c r="AC91">
        <v>140.30000305175801</v>
      </c>
      <c r="AD91">
        <v>116.90000152587901</v>
      </c>
      <c r="AE91">
        <v>139.5</v>
      </c>
      <c r="AF91">
        <v>471249</v>
      </c>
      <c r="AG91">
        <v>3546.10009765625</v>
      </c>
      <c r="AH91">
        <v>176.19999694824199</v>
      </c>
      <c r="AI91">
        <v>3369.89990234375</v>
      </c>
      <c r="AJ91">
        <v>16267.6201171875</v>
      </c>
      <c r="AK91">
        <v>568057</v>
      </c>
      <c r="AL91">
        <v>4.9688387833355101E-2</v>
      </c>
    </row>
    <row r="92" spans="1:38">
      <c r="A92" s="11">
        <v>38990</v>
      </c>
      <c r="B92" s="27">
        <v>2006</v>
      </c>
      <c r="C92" t="s">
        <v>99</v>
      </c>
      <c r="D92">
        <v>22875</v>
      </c>
      <c r="E92">
        <v>2175</v>
      </c>
      <c r="F92">
        <v>2000</v>
      </c>
      <c r="G92">
        <v>27050</v>
      </c>
      <c r="H92">
        <v>5782450</v>
      </c>
      <c r="I92">
        <v>2434625</v>
      </c>
      <c r="J92">
        <v>1584950</v>
      </c>
      <c r="K92">
        <v>9802025</v>
      </c>
      <c r="L92">
        <v>447675</v>
      </c>
      <c r="M92">
        <v>7.7419605876401898E-2</v>
      </c>
      <c r="N92">
        <v>178875</v>
      </c>
      <c r="O92">
        <v>7.3471273810135004E-2</v>
      </c>
      <c r="P92">
        <v>151500</v>
      </c>
      <c r="Q92">
        <v>9.5586611565033605E-2</v>
      </c>
      <c r="R92">
        <v>778050</v>
      </c>
      <c r="S92">
        <v>7.9376455375292407E-2</v>
      </c>
      <c r="T92">
        <v>20200</v>
      </c>
      <c r="U92">
        <v>15500</v>
      </c>
      <c r="V92">
        <v>6075</v>
      </c>
      <c r="W92">
        <v>41775</v>
      </c>
      <c r="X92">
        <v>128.60000610351599</v>
      </c>
      <c r="Y92">
        <v>115.800003051758</v>
      </c>
      <c r="Z92">
        <v>101.300003051758</v>
      </c>
      <c r="AA92">
        <v>120.300003051758</v>
      </c>
      <c r="AB92">
        <v>157.5</v>
      </c>
      <c r="AC92">
        <v>152.60000610351599</v>
      </c>
      <c r="AD92">
        <v>121.699996948242</v>
      </c>
      <c r="AE92">
        <v>143.89999389648401</v>
      </c>
      <c r="AF92">
        <v>509567</v>
      </c>
      <c r="AG92">
        <v>3611.5</v>
      </c>
      <c r="AH92">
        <v>177.60000610351599</v>
      </c>
      <c r="AI92">
        <v>3433.89990234375</v>
      </c>
      <c r="AJ92">
        <v>17543.05078125</v>
      </c>
      <c r="AK92">
        <v>580369</v>
      </c>
      <c r="AL92">
        <v>4.9176244248516E-2</v>
      </c>
    </row>
    <row r="93" spans="1:38">
      <c r="A93" s="11">
        <v>39082</v>
      </c>
      <c r="B93" s="27">
        <v>2006</v>
      </c>
      <c r="C93" t="s">
        <v>100</v>
      </c>
      <c r="D93">
        <v>22875</v>
      </c>
      <c r="E93">
        <v>2175</v>
      </c>
      <c r="F93">
        <v>2000</v>
      </c>
      <c r="G93">
        <v>27050</v>
      </c>
      <c r="H93">
        <v>5799200</v>
      </c>
      <c r="I93">
        <v>2428800</v>
      </c>
      <c r="J93">
        <v>1584800</v>
      </c>
      <c r="K93">
        <v>9812800</v>
      </c>
      <c r="L93">
        <v>442900</v>
      </c>
      <c r="M93">
        <v>7.6372603117671398E-2</v>
      </c>
      <c r="N93">
        <v>163300</v>
      </c>
      <c r="O93">
        <v>6.7234848484848495E-2</v>
      </c>
      <c r="P93">
        <v>146600</v>
      </c>
      <c r="Q93">
        <v>9.2503785966683502E-2</v>
      </c>
      <c r="R93">
        <v>752800</v>
      </c>
      <c r="S93">
        <v>7.6716125876406305E-2</v>
      </c>
      <c r="T93">
        <v>20200</v>
      </c>
      <c r="U93">
        <v>15500</v>
      </c>
      <c r="V93">
        <v>6075</v>
      </c>
      <c r="W93">
        <v>41775</v>
      </c>
      <c r="X93">
        <v>129.30000305175801</v>
      </c>
      <c r="Y93">
        <v>118</v>
      </c>
      <c r="Z93">
        <v>104.300003051758</v>
      </c>
      <c r="AA93">
        <v>121.59999847412099</v>
      </c>
      <c r="AB93">
        <v>156.60000610351599</v>
      </c>
      <c r="AC93">
        <v>144.5</v>
      </c>
      <c r="AD93">
        <v>124.800003051758</v>
      </c>
      <c r="AE93">
        <v>142.69999694824199</v>
      </c>
      <c r="AF93">
        <v>533003</v>
      </c>
      <c r="AG93">
        <v>3616.10009765625</v>
      </c>
      <c r="AH93">
        <v>153.60000610351599</v>
      </c>
      <c r="AI93">
        <v>3462.5</v>
      </c>
      <c r="AJ93">
        <v>19964.720703125</v>
      </c>
      <c r="AK93">
        <v>592681</v>
      </c>
      <c r="AL93">
        <v>4.2476701959403798E-2</v>
      </c>
    </row>
    <row r="94" spans="1:38">
      <c r="A94" s="11">
        <v>39172</v>
      </c>
      <c r="B94" s="27">
        <v>2007</v>
      </c>
      <c r="C94" t="s">
        <v>97</v>
      </c>
      <c r="D94">
        <v>71600</v>
      </c>
      <c r="E94">
        <v>7775</v>
      </c>
      <c r="F94">
        <v>625</v>
      </c>
      <c r="G94">
        <v>80000</v>
      </c>
      <c r="H94">
        <v>5868125</v>
      </c>
      <c r="I94">
        <v>2437900</v>
      </c>
      <c r="J94">
        <v>1580250</v>
      </c>
      <c r="K94">
        <v>9886275</v>
      </c>
      <c r="L94">
        <v>479500</v>
      </c>
      <c r="M94">
        <v>8.1712642453935502E-2</v>
      </c>
      <c r="N94">
        <v>167625</v>
      </c>
      <c r="O94">
        <v>6.8757947413757695E-2</v>
      </c>
      <c r="P94">
        <v>142750</v>
      </c>
      <c r="Q94">
        <v>9.0333807941781405E-2</v>
      </c>
      <c r="R94">
        <v>789875</v>
      </c>
      <c r="S94">
        <v>7.9896118608879504E-2</v>
      </c>
      <c r="T94">
        <v>35000</v>
      </c>
      <c r="U94">
        <v>3450</v>
      </c>
      <c r="V94">
        <v>3975</v>
      </c>
      <c r="W94">
        <v>42425</v>
      </c>
      <c r="X94">
        <v>134.10000610351599</v>
      </c>
      <c r="Y94">
        <v>122.5</v>
      </c>
      <c r="Z94">
        <v>106.5</v>
      </c>
      <c r="AA94">
        <v>125.800003051758</v>
      </c>
      <c r="AB94">
        <v>162.30000305175801</v>
      </c>
      <c r="AC94">
        <v>150.60000610351599</v>
      </c>
      <c r="AD94">
        <v>131.39999389648401</v>
      </c>
      <c r="AE94">
        <v>148.5</v>
      </c>
      <c r="AF94">
        <v>499214</v>
      </c>
      <c r="AG94">
        <v>3604</v>
      </c>
      <c r="AH94">
        <v>152.10000610351599</v>
      </c>
      <c r="AI94">
        <v>3451.89990234375</v>
      </c>
      <c r="AJ94">
        <v>19800.9296875</v>
      </c>
      <c r="AK94">
        <v>604993</v>
      </c>
      <c r="AL94">
        <v>4.2203109351696903E-2</v>
      </c>
    </row>
    <row r="95" spans="1:38">
      <c r="A95" s="11">
        <v>39263</v>
      </c>
      <c r="B95" s="27">
        <v>2007</v>
      </c>
      <c r="C95" t="s">
        <v>98</v>
      </c>
      <c r="D95">
        <v>71600</v>
      </c>
      <c r="E95">
        <v>7775</v>
      </c>
      <c r="F95">
        <v>625</v>
      </c>
      <c r="G95">
        <v>80000</v>
      </c>
      <c r="H95">
        <v>5937050</v>
      </c>
      <c r="I95">
        <v>2447000</v>
      </c>
      <c r="J95">
        <v>1575700</v>
      </c>
      <c r="K95">
        <v>9959750</v>
      </c>
      <c r="L95">
        <v>516100</v>
      </c>
      <c r="M95">
        <v>8.6928693543089602E-2</v>
      </c>
      <c r="N95">
        <v>171950</v>
      </c>
      <c r="O95">
        <v>7.0269718022067801E-2</v>
      </c>
      <c r="P95">
        <v>138900</v>
      </c>
      <c r="Q95">
        <v>8.8151297835882506E-2</v>
      </c>
      <c r="R95">
        <v>826950</v>
      </c>
      <c r="S95">
        <v>8.3029192499811694E-2</v>
      </c>
      <c r="T95">
        <v>35000</v>
      </c>
      <c r="U95">
        <v>3450</v>
      </c>
      <c r="V95">
        <v>3975</v>
      </c>
      <c r="W95">
        <v>42425</v>
      </c>
      <c r="X95">
        <v>137.80000305175801</v>
      </c>
      <c r="Y95">
        <v>127</v>
      </c>
      <c r="Z95">
        <v>109.699996948242</v>
      </c>
      <c r="AA95">
        <v>129.60000610351599</v>
      </c>
      <c r="AB95">
        <v>167.60000610351599</v>
      </c>
      <c r="AC95">
        <v>163.30000305175801</v>
      </c>
      <c r="AD95">
        <v>138.30000305175801</v>
      </c>
      <c r="AE95">
        <v>156.19999694824199</v>
      </c>
      <c r="AF95">
        <v>500333</v>
      </c>
      <c r="AG95">
        <v>3621.60009765625</v>
      </c>
      <c r="AH95">
        <v>156.30000305175801</v>
      </c>
      <c r="AI95">
        <v>3465.30004882813</v>
      </c>
      <c r="AJ95">
        <v>21772.73046875</v>
      </c>
      <c r="AK95">
        <v>620530.75</v>
      </c>
      <c r="AL95">
        <v>4.3157720023507998E-2</v>
      </c>
    </row>
    <row r="96" spans="1:38">
      <c r="A96" s="11">
        <v>39355</v>
      </c>
      <c r="B96" s="27">
        <v>2007</v>
      </c>
      <c r="C96" t="s">
        <v>99</v>
      </c>
      <c r="D96">
        <v>71600</v>
      </c>
      <c r="E96">
        <v>7775</v>
      </c>
      <c r="F96">
        <v>625</v>
      </c>
      <c r="G96">
        <v>80000</v>
      </c>
      <c r="H96">
        <v>6005975</v>
      </c>
      <c r="I96">
        <v>2456100</v>
      </c>
      <c r="J96">
        <v>1571150</v>
      </c>
      <c r="K96">
        <v>10033225</v>
      </c>
      <c r="L96">
        <v>552700</v>
      </c>
      <c r="M96">
        <v>9.2025025079191997E-2</v>
      </c>
      <c r="N96">
        <v>176275</v>
      </c>
      <c r="O96">
        <v>7.1770286226130894E-2</v>
      </c>
      <c r="P96">
        <v>135050</v>
      </c>
      <c r="Q96">
        <v>8.5956146771473105E-2</v>
      </c>
      <c r="R96">
        <v>864025</v>
      </c>
      <c r="S96">
        <v>8.6116378332988602E-2</v>
      </c>
      <c r="T96">
        <v>35000</v>
      </c>
      <c r="U96">
        <v>3450</v>
      </c>
      <c r="V96">
        <v>3975</v>
      </c>
      <c r="W96">
        <v>42425</v>
      </c>
      <c r="X96">
        <v>141.80000305175801</v>
      </c>
      <c r="Y96">
        <v>130.30000305175801</v>
      </c>
      <c r="Z96">
        <v>113.699996948242</v>
      </c>
      <c r="AA96">
        <v>133.5</v>
      </c>
      <c r="AB96">
        <v>180.60000610351599</v>
      </c>
      <c r="AC96">
        <v>170</v>
      </c>
      <c r="AD96">
        <v>150.80000305175801</v>
      </c>
      <c r="AE96">
        <v>167.5</v>
      </c>
      <c r="AF96">
        <v>543749</v>
      </c>
      <c r="AG96">
        <v>3642.19995117188</v>
      </c>
      <c r="AH96">
        <v>156.5</v>
      </c>
      <c r="AI96">
        <v>3485.69995117188</v>
      </c>
      <c r="AJ96">
        <v>27142.470703125</v>
      </c>
      <c r="AK96">
        <v>636068.5</v>
      </c>
      <c r="AL96">
        <v>4.2968536076567199E-2</v>
      </c>
    </row>
    <row r="97" spans="1:38">
      <c r="A97" s="11">
        <v>39447</v>
      </c>
      <c r="B97" s="27">
        <v>2007</v>
      </c>
      <c r="C97" t="s">
        <v>100</v>
      </c>
      <c r="D97">
        <v>71600</v>
      </c>
      <c r="E97">
        <v>7775</v>
      </c>
      <c r="F97">
        <v>625</v>
      </c>
      <c r="G97">
        <v>80000</v>
      </c>
      <c r="H97">
        <v>6074900</v>
      </c>
      <c r="I97">
        <v>2465200</v>
      </c>
      <c r="J97">
        <v>1566600</v>
      </c>
      <c r="K97">
        <v>10106700</v>
      </c>
      <c r="L97">
        <v>589300</v>
      </c>
      <c r="M97">
        <v>9.7005712028181507E-2</v>
      </c>
      <c r="N97">
        <v>180600</v>
      </c>
      <c r="O97">
        <v>7.3259776083076406E-2</v>
      </c>
      <c r="P97">
        <v>131200</v>
      </c>
      <c r="Q97">
        <v>8.3748244606153502E-2</v>
      </c>
      <c r="R97">
        <v>901100</v>
      </c>
      <c r="S97">
        <v>8.9158676917292498E-2</v>
      </c>
      <c r="T97">
        <v>35000</v>
      </c>
      <c r="U97">
        <v>3450</v>
      </c>
      <c r="V97">
        <v>3975</v>
      </c>
      <c r="W97">
        <v>42425</v>
      </c>
      <c r="X97">
        <v>146.60000610351599</v>
      </c>
      <c r="Y97">
        <v>136</v>
      </c>
      <c r="Z97">
        <v>118.40000152587901</v>
      </c>
      <c r="AA97">
        <v>138.69999694824199</v>
      </c>
      <c r="AB97">
        <v>200.80000305175801</v>
      </c>
      <c r="AC97">
        <v>194.80000305175801</v>
      </c>
      <c r="AD97">
        <v>167.39999389648401</v>
      </c>
      <c r="AE97">
        <v>189.60000610351599</v>
      </c>
      <c r="AF97">
        <v>570389</v>
      </c>
      <c r="AG97">
        <v>3631.30004882813</v>
      </c>
      <c r="AH97">
        <v>118.199996948242</v>
      </c>
      <c r="AI97">
        <v>3513.10009765625</v>
      </c>
      <c r="AJ97">
        <v>27812.650390625</v>
      </c>
      <c r="AK97">
        <v>651606.25</v>
      </c>
      <c r="AL97">
        <v>3.2550325051323499E-2</v>
      </c>
    </row>
    <row r="98" spans="1:38">
      <c r="A98" s="11">
        <v>39538</v>
      </c>
      <c r="B98" s="27">
        <v>2008</v>
      </c>
      <c r="C98" t="s">
        <v>97</v>
      </c>
      <c r="D98">
        <v>82925</v>
      </c>
      <c r="E98">
        <v>2175</v>
      </c>
      <c r="F98">
        <v>175</v>
      </c>
      <c r="G98">
        <v>85275</v>
      </c>
      <c r="H98">
        <v>6154725</v>
      </c>
      <c r="I98">
        <v>2459450</v>
      </c>
      <c r="J98">
        <v>1563925</v>
      </c>
      <c r="K98">
        <v>10178100</v>
      </c>
      <c r="L98">
        <v>584825</v>
      </c>
      <c r="M98">
        <v>9.5020492385931105E-2</v>
      </c>
      <c r="N98">
        <v>177400</v>
      </c>
      <c r="O98">
        <v>7.2129947752546303E-2</v>
      </c>
      <c r="P98">
        <v>131850</v>
      </c>
      <c r="Q98">
        <v>8.4307111913934502E-2</v>
      </c>
      <c r="R98">
        <v>894075</v>
      </c>
      <c r="S98">
        <v>8.7843015887051595E-2</v>
      </c>
      <c r="T98">
        <v>87400</v>
      </c>
      <c r="U98">
        <v>825</v>
      </c>
      <c r="V98">
        <v>-1950</v>
      </c>
      <c r="W98">
        <v>86275</v>
      </c>
      <c r="X98">
        <v>155.10000610351599</v>
      </c>
      <c r="Y98">
        <v>143</v>
      </c>
      <c r="Z98">
        <v>122.5</v>
      </c>
      <c r="AA98">
        <v>146.10000610351599</v>
      </c>
      <c r="AB98">
        <v>221.60000610351599</v>
      </c>
      <c r="AC98">
        <v>204.39999389648401</v>
      </c>
      <c r="AD98">
        <v>180.39999389648401</v>
      </c>
      <c r="AE98">
        <v>206.39999389648401</v>
      </c>
      <c r="AF98">
        <v>534336</v>
      </c>
      <c r="AG98">
        <v>3627.39990234375</v>
      </c>
      <c r="AH98">
        <v>117.90000152587901</v>
      </c>
      <c r="AI98">
        <v>3509.5</v>
      </c>
      <c r="AJ98">
        <v>22849.19921875</v>
      </c>
      <c r="AK98">
        <v>667144</v>
      </c>
      <c r="AL98">
        <v>3.25026202514095E-2</v>
      </c>
    </row>
    <row r="99" spans="1:38">
      <c r="A99" s="11">
        <v>39629</v>
      </c>
      <c r="B99" s="27">
        <v>2008</v>
      </c>
      <c r="C99" t="s">
        <v>98</v>
      </c>
      <c r="D99">
        <v>82925</v>
      </c>
      <c r="E99">
        <v>2175</v>
      </c>
      <c r="F99">
        <v>175</v>
      </c>
      <c r="G99">
        <v>85275</v>
      </c>
      <c r="H99">
        <v>6234550</v>
      </c>
      <c r="I99">
        <v>2453700</v>
      </c>
      <c r="J99">
        <v>1561250</v>
      </c>
      <c r="K99">
        <v>10249500</v>
      </c>
      <c r="L99">
        <v>580350</v>
      </c>
      <c r="M99">
        <v>9.3086108861104605E-2</v>
      </c>
      <c r="N99">
        <v>174200</v>
      </c>
      <c r="O99">
        <v>7.0994824143130797E-2</v>
      </c>
      <c r="P99">
        <v>132500</v>
      </c>
      <c r="Q99">
        <v>8.48678943154524E-2</v>
      </c>
      <c r="R99">
        <v>887050</v>
      </c>
      <c r="S99">
        <v>8.6545685155373406E-2</v>
      </c>
      <c r="T99">
        <v>87400</v>
      </c>
      <c r="U99">
        <v>825</v>
      </c>
      <c r="V99">
        <v>-1950</v>
      </c>
      <c r="W99">
        <v>86275</v>
      </c>
      <c r="X99">
        <v>167.39999389648401</v>
      </c>
      <c r="Y99">
        <v>152.39999389648401</v>
      </c>
      <c r="Z99">
        <v>129.69999694824199</v>
      </c>
      <c r="AA99">
        <v>156.89999389648401</v>
      </c>
      <c r="AB99">
        <v>226.60000610351599</v>
      </c>
      <c r="AC99">
        <v>203.69999694824199</v>
      </c>
      <c r="AD99">
        <v>186</v>
      </c>
      <c r="AE99">
        <v>210.39999389648401</v>
      </c>
      <c r="AF99">
        <v>520368</v>
      </c>
      <c r="AG99">
        <v>3627</v>
      </c>
      <c r="AH99">
        <v>120.800003051758</v>
      </c>
      <c r="AI99">
        <v>3506.19995117188</v>
      </c>
      <c r="AJ99">
        <v>22102.009765625</v>
      </c>
      <c r="AK99">
        <v>681684.66666666698</v>
      </c>
      <c r="AL99">
        <v>3.3305763179420397E-2</v>
      </c>
    </row>
    <row r="100" spans="1:38">
      <c r="A100" s="11">
        <v>39721</v>
      </c>
      <c r="B100" s="27">
        <v>2008</v>
      </c>
      <c r="C100" t="s">
        <v>99</v>
      </c>
      <c r="D100">
        <v>82925</v>
      </c>
      <c r="E100">
        <v>2175</v>
      </c>
      <c r="F100">
        <v>175</v>
      </c>
      <c r="G100">
        <v>85275</v>
      </c>
      <c r="H100">
        <v>6314375</v>
      </c>
      <c r="I100">
        <v>2447950</v>
      </c>
      <c r="J100">
        <v>1558575</v>
      </c>
      <c r="K100">
        <v>10320900</v>
      </c>
      <c r="L100">
        <v>575875</v>
      </c>
      <c r="M100">
        <v>9.1200633475205406E-2</v>
      </c>
      <c r="N100">
        <v>171000</v>
      </c>
      <c r="O100">
        <v>6.9854367940521703E-2</v>
      </c>
      <c r="P100">
        <v>133150</v>
      </c>
      <c r="Q100">
        <v>8.5430601671398598E-2</v>
      </c>
      <c r="R100">
        <v>880025</v>
      </c>
      <c r="S100">
        <v>8.5266304295168099E-2</v>
      </c>
      <c r="T100">
        <v>87400</v>
      </c>
      <c r="U100">
        <v>825</v>
      </c>
      <c r="V100">
        <v>-1950</v>
      </c>
      <c r="W100">
        <v>86275</v>
      </c>
      <c r="X100">
        <v>171.80000305175801</v>
      </c>
      <c r="Y100">
        <v>158.19999694824199</v>
      </c>
      <c r="Z100">
        <v>130.30000305175801</v>
      </c>
      <c r="AA100">
        <v>161.30000305175801</v>
      </c>
      <c r="AB100">
        <v>213.5</v>
      </c>
      <c r="AC100">
        <v>206.89999389648401</v>
      </c>
      <c r="AD100">
        <v>185.69999694824199</v>
      </c>
      <c r="AE100">
        <v>204.30000305175801</v>
      </c>
      <c r="AF100">
        <v>548883</v>
      </c>
      <c r="AG100">
        <v>3644.80004882813</v>
      </c>
      <c r="AH100">
        <v>133.10000610351599</v>
      </c>
      <c r="AI100">
        <v>3511.69995117188</v>
      </c>
      <c r="AJ100">
        <v>18016.2109375</v>
      </c>
      <c r="AK100">
        <v>696225.33333333302</v>
      </c>
      <c r="AL100">
        <v>3.6517779938658103E-2</v>
      </c>
    </row>
    <row r="101" spans="1:38">
      <c r="A101" s="11">
        <v>39813</v>
      </c>
      <c r="B101" s="27">
        <v>2008</v>
      </c>
      <c r="C101" t="s">
        <v>100</v>
      </c>
      <c r="D101">
        <v>82925</v>
      </c>
      <c r="E101">
        <v>2175</v>
      </c>
      <c r="F101">
        <v>175</v>
      </c>
      <c r="G101">
        <v>85275</v>
      </c>
      <c r="H101">
        <v>6394200</v>
      </c>
      <c r="I101">
        <v>2442200</v>
      </c>
      <c r="J101">
        <v>1555900</v>
      </c>
      <c r="K101">
        <v>10392300</v>
      </c>
      <c r="L101">
        <v>571400</v>
      </c>
      <c r="M101">
        <v>8.9362234525038303E-2</v>
      </c>
      <c r="N101">
        <v>167800</v>
      </c>
      <c r="O101">
        <v>6.8708541478994398E-2</v>
      </c>
      <c r="P101">
        <v>133800</v>
      </c>
      <c r="Q101">
        <v>8.5995243910277006E-2</v>
      </c>
      <c r="R101">
        <v>873000</v>
      </c>
      <c r="S101">
        <v>8.4004503334199399E-2</v>
      </c>
      <c r="T101">
        <v>87400</v>
      </c>
      <c r="U101">
        <v>825</v>
      </c>
      <c r="V101">
        <v>-1950</v>
      </c>
      <c r="W101">
        <v>86275</v>
      </c>
      <c r="X101">
        <v>169</v>
      </c>
      <c r="Y101">
        <v>152.60000610351599</v>
      </c>
      <c r="Z101">
        <v>127.09999847412099</v>
      </c>
      <c r="AA101">
        <v>157.69999694824199</v>
      </c>
      <c r="AB101">
        <v>183.69999694824199</v>
      </c>
      <c r="AC101">
        <v>179.69999694824199</v>
      </c>
      <c r="AD101">
        <v>158.60000610351599</v>
      </c>
      <c r="AE101">
        <v>175</v>
      </c>
      <c r="AF101">
        <v>555075</v>
      </c>
      <c r="AG101">
        <v>3647.19995117188</v>
      </c>
      <c r="AH101">
        <v>140.5</v>
      </c>
      <c r="AI101">
        <v>3506.69995117188</v>
      </c>
      <c r="AJ101">
        <v>14387.48046875</v>
      </c>
      <c r="AK101">
        <v>710766</v>
      </c>
      <c r="AL101">
        <v>3.8522702862741599E-2</v>
      </c>
    </row>
    <row r="102" spans="1:38">
      <c r="A102" s="11">
        <v>39903</v>
      </c>
      <c r="B102" s="27">
        <v>2009</v>
      </c>
      <c r="C102" t="s">
        <v>97</v>
      </c>
      <c r="D102">
        <v>32200</v>
      </c>
      <c r="E102">
        <v>4850</v>
      </c>
      <c r="F102">
        <v>700</v>
      </c>
      <c r="G102">
        <v>37750</v>
      </c>
      <c r="H102">
        <v>6437925</v>
      </c>
      <c r="I102">
        <v>2439775</v>
      </c>
      <c r="J102">
        <v>1548775</v>
      </c>
      <c r="K102">
        <v>10426475</v>
      </c>
      <c r="L102">
        <v>616750</v>
      </c>
      <c r="M102">
        <v>9.5799500615493305E-2</v>
      </c>
      <c r="N102">
        <v>174550</v>
      </c>
      <c r="O102">
        <v>7.15434824932627E-2</v>
      </c>
      <c r="P102">
        <v>134150</v>
      </c>
      <c r="Q102">
        <v>8.6616842343142195E-2</v>
      </c>
      <c r="R102">
        <v>925450</v>
      </c>
      <c r="S102">
        <v>8.8759623938099899E-2</v>
      </c>
      <c r="T102">
        <v>-17825</v>
      </c>
      <c r="U102">
        <v>-5525</v>
      </c>
      <c r="V102">
        <v>-1900</v>
      </c>
      <c r="W102">
        <v>-25250</v>
      </c>
      <c r="X102">
        <v>150.5</v>
      </c>
      <c r="Y102">
        <v>137.60000610351599</v>
      </c>
      <c r="Z102">
        <v>117.09999847412099</v>
      </c>
      <c r="AA102">
        <v>141.60000610351599</v>
      </c>
      <c r="AB102">
        <v>150.69999694824199</v>
      </c>
      <c r="AC102">
        <v>166.10000610351599</v>
      </c>
      <c r="AD102">
        <v>150</v>
      </c>
      <c r="AE102">
        <v>154.60000610351599</v>
      </c>
      <c r="AF102">
        <v>492846</v>
      </c>
      <c r="AG102">
        <v>3666.69995117188</v>
      </c>
      <c r="AH102">
        <v>187.19999694824199</v>
      </c>
      <c r="AI102">
        <v>3479.5</v>
      </c>
      <c r="AJ102">
        <v>13576.01953125</v>
      </c>
      <c r="AK102">
        <v>732961</v>
      </c>
      <c r="AL102">
        <v>5.1054081174112198E-2</v>
      </c>
    </row>
    <row r="103" spans="1:38">
      <c r="A103" s="11">
        <v>39994</v>
      </c>
      <c r="B103" s="27">
        <v>2009</v>
      </c>
      <c r="C103" t="s">
        <v>98</v>
      </c>
      <c r="D103">
        <v>32200</v>
      </c>
      <c r="E103">
        <v>4850</v>
      </c>
      <c r="F103">
        <v>700</v>
      </c>
      <c r="G103">
        <v>37750</v>
      </c>
      <c r="H103">
        <v>6481650</v>
      </c>
      <c r="I103">
        <v>2437350</v>
      </c>
      <c r="J103">
        <v>1541650</v>
      </c>
      <c r="K103">
        <v>10460650</v>
      </c>
      <c r="L103">
        <v>662100</v>
      </c>
      <c r="M103">
        <v>0.10214991553076801</v>
      </c>
      <c r="N103">
        <v>181300</v>
      </c>
      <c r="O103">
        <v>7.4384064660389396E-2</v>
      </c>
      <c r="P103">
        <v>134500</v>
      </c>
      <c r="Q103">
        <v>8.7244186423637002E-2</v>
      </c>
      <c r="R103">
        <v>977900</v>
      </c>
      <c r="S103">
        <v>9.3483674532653299E-2</v>
      </c>
      <c r="T103">
        <v>-17825</v>
      </c>
      <c r="U103">
        <v>-5525</v>
      </c>
      <c r="V103">
        <v>-1900</v>
      </c>
      <c r="W103">
        <v>-25250</v>
      </c>
      <c r="X103">
        <v>137.80000305175801</v>
      </c>
      <c r="Y103">
        <v>131.30000305175801</v>
      </c>
      <c r="Z103">
        <v>113.40000152587901</v>
      </c>
      <c r="AA103">
        <v>132.10000610351599</v>
      </c>
      <c r="AB103">
        <v>172.60000610351599</v>
      </c>
      <c r="AC103">
        <v>172.10000610351599</v>
      </c>
      <c r="AD103">
        <v>165</v>
      </c>
      <c r="AE103">
        <v>170.10000610351599</v>
      </c>
      <c r="AF103">
        <v>504363</v>
      </c>
      <c r="AG103">
        <v>3672.39990234375</v>
      </c>
      <c r="AH103">
        <v>201.89999389648401</v>
      </c>
      <c r="AI103">
        <v>3470.5</v>
      </c>
      <c r="AJ103">
        <v>18378.73046875</v>
      </c>
      <c r="AK103">
        <v>746058.33333333302</v>
      </c>
      <c r="AL103">
        <v>5.4977671077605303E-2</v>
      </c>
    </row>
    <row r="104" spans="1:38">
      <c r="A104" s="11">
        <v>40086</v>
      </c>
      <c r="B104" s="27">
        <v>2009</v>
      </c>
      <c r="C104" t="s">
        <v>99</v>
      </c>
      <c r="D104">
        <v>32200</v>
      </c>
      <c r="E104">
        <v>4850</v>
      </c>
      <c r="F104">
        <v>700</v>
      </c>
      <c r="G104">
        <v>37750</v>
      </c>
      <c r="H104">
        <v>6525375</v>
      </c>
      <c r="I104">
        <v>2434925</v>
      </c>
      <c r="J104">
        <v>1534525</v>
      </c>
      <c r="K104">
        <v>10494825</v>
      </c>
      <c r="L104">
        <v>707450</v>
      </c>
      <c r="M104">
        <v>0.10841522517863</v>
      </c>
      <c r="N104">
        <v>188050</v>
      </c>
      <c r="O104">
        <v>7.7230304834851202E-2</v>
      </c>
      <c r="P104">
        <v>134850</v>
      </c>
      <c r="Q104">
        <v>8.78773561851387E-2</v>
      </c>
      <c r="R104">
        <v>1030350</v>
      </c>
      <c r="S104">
        <v>9.8176958643903106E-2</v>
      </c>
      <c r="T104">
        <v>-17825</v>
      </c>
      <c r="U104">
        <v>-5525</v>
      </c>
      <c r="V104">
        <v>-1900</v>
      </c>
      <c r="W104">
        <v>-25250</v>
      </c>
      <c r="X104">
        <v>137.69999694824199</v>
      </c>
      <c r="Y104">
        <v>131.69999694824199</v>
      </c>
      <c r="Z104">
        <v>116.800003051758</v>
      </c>
      <c r="AA104">
        <v>132.69999694824199</v>
      </c>
      <c r="AB104">
        <v>200.19999694824199</v>
      </c>
      <c r="AC104">
        <v>192</v>
      </c>
      <c r="AD104">
        <v>178.30000305175801</v>
      </c>
      <c r="AE104">
        <v>191.60000610351599</v>
      </c>
      <c r="AF104">
        <v>539581</v>
      </c>
      <c r="AG104">
        <v>3673.89990234375</v>
      </c>
      <c r="AH104">
        <v>207.80000305175801</v>
      </c>
      <c r="AI104">
        <v>3466.10009765625</v>
      </c>
      <c r="AJ104">
        <v>20955.25</v>
      </c>
      <c r="AK104">
        <v>759155.66666666698</v>
      </c>
      <c r="AL104">
        <v>5.65611498884857E-2</v>
      </c>
    </row>
    <row r="105" spans="1:38">
      <c r="A105" s="11">
        <v>40178</v>
      </c>
      <c r="B105" s="27">
        <v>2009</v>
      </c>
      <c r="C105" t="s">
        <v>100</v>
      </c>
      <c r="D105">
        <v>32200</v>
      </c>
      <c r="E105">
        <v>4850</v>
      </c>
      <c r="F105">
        <v>700</v>
      </c>
      <c r="G105">
        <v>37750</v>
      </c>
      <c r="H105">
        <v>6569100</v>
      </c>
      <c r="I105">
        <v>2432500</v>
      </c>
      <c r="J105">
        <v>1527400</v>
      </c>
      <c r="K105">
        <v>10529000</v>
      </c>
      <c r="L105">
        <v>752800</v>
      </c>
      <c r="M105">
        <v>0.114597128982661</v>
      </c>
      <c r="N105">
        <v>194800</v>
      </c>
      <c r="O105">
        <v>8.0082219938335003E-2</v>
      </c>
      <c r="P105">
        <v>135200</v>
      </c>
      <c r="Q105">
        <v>8.851643315438E-2</v>
      </c>
      <c r="R105">
        <v>1082800</v>
      </c>
      <c r="S105">
        <v>0.10283977585715599</v>
      </c>
      <c r="T105">
        <v>-17825</v>
      </c>
      <c r="U105">
        <v>-5525</v>
      </c>
      <c r="V105">
        <v>-1900</v>
      </c>
      <c r="W105">
        <v>-25250</v>
      </c>
      <c r="X105">
        <v>140.19999694824199</v>
      </c>
      <c r="Y105">
        <v>138.19999694824199</v>
      </c>
      <c r="Z105">
        <v>121.5</v>
      </c>
      <c r="AA105">
        <v>136.60000610351599</v>
      </c>
      <c r="AB105">
        <v>208.89999389648401</v>
      </c>
      <c r="AC105">
        <v>206.10000610351599</v>
      </c>
      <c r="AD105">
        <v>190.80000305175801</v>
      </c>
      <c r="AE105">
        <v>203</v>
      </c>
      <c r="AF105">
        <v>568789</v>
      </c>
      <c r="AG105">
        <v>3632.19995117188</v>
      </c>
      <c r="AH105">
        <v>171.39999389648401</v>
      </c>
      <c r="AI105">
        <v>3460.80004882813</v>
      </c>
      <c r="AJ105">
        <v>21496.619140625</v>
      </c>
      <c r="AK105">
        <v>772253</v>
      </c>
      <c r="AL105">
        <v>4.7189030394977197E-2</v>
      </c>
    </row>
    <row r="106" spans="1:38">
      <c r="A106" s="11">
        <v>40268</v>
      </c>
      <c r="B106" s="27">
        <v>2010</v>
      </c>
      <c r="C106" t="s">
        <v>97</v>
      </c>
      <c r="D106">
        <v>28800</v>
      </c>
      <c r="E106">
        <v>1850</v>
      </c>
      <c r="F106">
        <v>375</v>
      </c>
      <c r="G106">
        <v>31025</v>
      </c>
      <c r="H106">
        <v>6612825</v>
      </c>
      <c r="I106">
        <v>2430550</v>
      </c>
      <c r="J106">
        <v>1525625</v>
      </c>
      <c r="K106">
        <v>10569000</v>
      </c>
      <c r="L106">
        <v>708600</v>
      </c>
      <c r="M106">
        <v>0.10715541391160401</v>
      </c>
      <c r="N106">
        <v>189400</v>
      </c>
      <c r="O106">
        <v>7.7924749542284705E-2</v>
      </c>
      <c r="P106">
        <v>129025</v>
      </c>
      <c r="Q106">
        <v>8.4571896763621507E-2</v>
      </c>
      <c r="R106">
        <v>1027025</v>
      </c>
      <c r="S106">
        <v>9.7173337117986605E-2</v>
      </c>
      <c r="T106">
        <v>73000</v>
      </c>
      <c r="U106">
        <v>7250</v>
      </c>
      <c r="V106">
        <v>4525</v>
      </c>
      <c r="W106">
        <v>84775</v>
      </c>
      <c r="X106">
        <v>142.39999389648401</v>
      </c>
      <c r="Y106">
        <v>143.69999694824199</v>
      </c>
      <c r="Z106">
        <v>126.59999847412099</v>
      </c>
      <c r="AA106">
        <v>140.19999694824199</v>
      </c>
      <c r="AB106">
        <v>222.80000305175801</v>
      </c>
      <c r="AC106">
        <v>212.10000610351599</v>
      </c>
      <c r="AD106">
        <v>200.5</v>
      </c>
      <c r="AE106">
        <v>213.5</v>
      </c>
      <c r="AF106">
        <v>531923</v>
      </c>
      <c r="AG106">
        <v>3623.19995117188</v>
      </c>
      <c r="AH106">
        <v>161.10000610351599</v>
      </c>
      <c r="AI106">
        <v>3462.10009765625</v>
      </c>
      <c r="AJ106">
        <v>21239.349609375</v>
      </c>
      <c r="AK106">
        <v>791347</v>
      </c>
      <c r="AL106">
        <v>4.4463460000712898E-2</v>
      </c>
    </row>
    <row r="107" spans="1:38">
      <c r="A107" s="11">
        <v>40359</v>
      </c>
      <c r="B107" s="27">
        <v>2010</v>
      </c>
      <c r="C107" t="s">
        <v>98</v>
      </c>
      <c r="D107">
        <v>28800</v>
      </c>
      <c r="E107">
        <v>1850</v>
      </c>
      <c r="F107">
        <v>375</v>
      </c>
      <c r="G107">
        <v>31025</v>
      </c>
      <c r="H107">
        <v>6656550</v>
      </c>
      <c r="I107">
        <v>2428600</v>
      </c>
      <c r="J107">
        <v>1523850</v>
      </c>
      <c r="K107">
        <v>10609000</v>
      </c>
      <c r="L107">
        <v>664400</v>
      </c>
      <c r="M107">
        <v>9.9811463896462893E-2</v>
      </c>
      <c r="N107">
        <v>184000</v>
      </c>
      <c r="O107">
        <v>7.5763814543358302E-2</v>
      </c>
      <c r="P107">
        <v>122850</v>
      </c>
      <c r="Q107">
        <v>8.06181710798307E-2</v>
      </c>
      <c r="R107">
        <v>971250</v>
      </c>
      <c r="S107">
        <v>9.1549627674615899E-2</v>
      </c>
      <c r="T107">
        <v>73000</v>
      </c>
      <c r="U107">
        <v>7250</v>
      </c>
      <c r="V107">
        <v>4525</v>
      </c>
      <c r="W107">
        <v>84775</v>
      </c>
      <c r="X107">
        <v>148.5</v>
      </c>
      <c r="Y107">
        <v>148.30000305175801</v>
      </c>
      <c r="Z107">
        <v>131</v>
      </c>
      <c r="AA107">
        <v>145.69999694824199</v>
      </c>
      <c r="AB107">
        <v>232.69999694824199</v>
      </c>
      <c r="AC107">
        <v>222.69999694824199</v>
      </c>
      <c r="AD107">
        <v>209.80000305175801</v>
      </c>
      <c r="AE107">
        <v>222.89999389648401</v>
      </c>
      <c r="AF107">
        <v>536534</v>
      </c>
      <c r="AG107">
        <v>3626.69995117188</v>
      </c>
      <c r="AH107">
        <v>172.69999694824199</v>
      </c>
      <c r="AI107">
        <v>3454</v>
      </c>
      <c r="AJ107">
        <v>20128.990234375</v>
      </c>
      <c r="AK107">
        <v>815485.33333333302</v>
      </c>
      <c r="AL107">
        <v>4.7619047418697699E-2</v>
      </c>
    </row>
    <row r="108" spans="1:38">
      <c r="A108" s="11">
        <v>40451</v>
      </c>
      <c r="B108" s="27">
        <v>2010</v>
      </c>
      <c r="C108" t="s">
        <v>99</v>
      </c>
      <c r="D108">
        <v>28800</v>
      </c>
      <c r="E108">
        <v>1850</v>
      </c>
      <c r="F108">
        <v>375</v>
      </c>
      <c r="G108">
        <v>31025</v>
      </c>
      <c r="H108">
        <v>6700275</v>
      </c>
      <c r="I108">
        <v>2426650</v>
      </c>
      <c r="J108">
        <v>1522075</v>
      </c>
      <c r="K108">
        <v>10649000</v>
      </c>
      <c r="L108">
        <v>620200</v>
      </c>
      <c r="M108">
        <v>9.2563364936513806E-2</v>
      </c>
      <c r="N108">
        <v>178600</v>
      </c>
      <c r="O108">
        <v>7.3599406589331007E-2</v>
      </c>
      <c r="P108">
        <v>116675</v>
      </c>
      <c r="Q108">
        <v>7.6655223954141594E-2</v>
      </c>
      <c r="R108">
        <v>915475</v>
      </c>
      <c r="S108">
        <v>8.5968166024978906E-2</v>
      </c>
      <c r="T108">
        <v>73000</v>
      </c>
      <c r="U108">
        <v>7250</v>
      </c>
      <c r="V108">
        <v>4525</v>
      </c>
      <c r="W108">
        <v>84775</v>
      </c>
      <c r="X108">
        <v>153</v>
      </c>
      <c r="Y108">
        <v>152.89999389648401</v>
      </c>
      <c r="Z108">
        <v>135.69999694824199</v>
      </c>
      <c r="AA108">
        <v>150.30000305175801</v>
      </c>
      <c r="AB108">
        <v>239.10000610351599</v>
      </c>
      <c r="AC108">
        <v>233.39999389648401</v>
      </c>
      <c r="AD108">
        <v>220.30000305175801</v>
      </c>
      <c r="AE108">
        <v>231.39999389648401</v>
      </c>
      <c r="AF108">
        <v>574768</v>
      </c>
      <c r="AG108">
        <v>3639.30004882813</v>
      </c>
      <c r="AH108">
        <v>160</v>
      </c>
      <c r="AI108">
        <v>3479.30004882813</v>
      </c>
      <c r="AJ108">
        <v>22358.169921875</v>
      </c>
      <c r="AK108">
        <v>839623.66666666698</v>
      </c>
      <c r="AL108">
        <v>4.3964498077458801E-2</v>
      </c>
    </row>
    <row r="109" spans="1:38">
      <c r="A109" s="11">
        <v>40543</v>
      </c>
      <c r="B109" s="27">
        <v>2010</v>
      </c>
      <c r="C109" t="s">
        <v>100</v>
      </c>
      <c r="D109">
        <v>28800</v>
      </c>
      <c r="E109">
        <v>1850</v>
      </c>
      <c r="F109">
        <v>375</v>
      </c>
      <c r="G109">
        <v>31025</v>
      </c>
      <c r="H109">
        <v>6744000</v>
      </c>
      <c r="I109">
        <v>2424700</v>
      </c>
      <c r="J109">
        <v>1520300</v>
      </c>
      <c r="K109">
        <v>10689000</v>
      </c>
      <c r="L109">
        <v>576000</v>
      </c>
      <c r="M109">
        <v>8.5409252669039107E-2</v>
      </c>
      <c r="N109">
        <v>173200</v>
      </c>
      <c r="O109">
        <v>7.1431517301109401E-2</v>
      </c>
      <c r="P109">
        <v>110500</v>
      </c>
      <c r="Q109">
        <v>7.2683023087548496E-2</v>
      </c>
      <c r="R109">
        <v>859700</v>
      </c>
      <c r="S109">
        <v>8.0428477874450399E-2</v>
      </c>
      <c r="T109">
        <v>73000</v>
      </c>
      <c r="U109">
        <v>7250</v>
      </c>
      <c r="V109">
        <v>4525</v>
      </c>
      <c r="W109">
        <v>84775</v>
      </c>
      <c r="X109">
        <v>157.60000610351599</v>
      </c>
      <c r="Y109">
        <v>155.89999389648401</v>
      </c>
      <c r="Z109">
        <v>139.19999694824199</v>
      </c>
      <c r="AA109">
        <v>154.30000305175801</v>
      </c>
      <c r="AB109">
        <v>261.79998779296898</v>
      </c>
      <c r="AC109">
        <v>257.20001220703102</v>
      </c>
      <c r="AD109">
        <v>239.69999694824199</v>
      </c>
      <c r="AE109">
        <v>253.80000305175801</v>
      </c>
      <c r="AF109">
        <v>604853</v>
      </c>
      <c r="AG109">
        <v>3650.39990234375</v>
      </c>
      <c r="AH109">
        <v>134.60000610351599</v>
      </c>
      <c r="AI109">
        <v>3515.80004882813</v>
      </c>
      <c r="AJ109">
        <v>22999.33984375</v>
      </c>
      <c r="AK109">
        <v>863762</v>
      </c>
      <c r="AL109">
        <v>3.6872674146494297E-2</v>
      </c>
    </row>
    <row r="110" spans="1:38">
      <c r="A110" s="11">
        <v>40633</v>
      </c>
      <c r="B110" s="27">
        <v>2011</v>
      </c>
      <c r="C110" t="s">
        <v>97</v>
      </c>
      <c r="D110">
        <v>31375</v>
      </c>
      <c r="E110">
        <v>7425</v>
      </c>
      <c r="F110">
        <v>0</v>
      </c>
      <c r="G110">
        <v>38800</v>
      </c>
      <c r="H110">
        <v>6762375</v>
      </c>
      <c r="I110">
        <v>2433775</v>
      </c>
      <c r="J110">
        <v>1516125</v>
      </c>
      <c r="K110">
        <v>10712275</v>
      </c>
      <c r="L110">
        <v>544000</v>
      </c>
      <c r="M110">
        <v>8.0445109891125494E-2</v>
      </c>
      <c r="N110">
        <v>170250</v>
      </c>
      <c r="O110">
        <v>6.9953056465778499E-2</v>
      </c>
      <c r="P110">
        <v>105600</v>
      </c>
      <c r="Q110">
        <v>6.9651249072470903E-2</v>
      </c>
      <c r="R110">
        <v>819850</v>
      </c>
      <c r="S110">
        <v>7.6533696156978803E-2</v>
      </c>
      <c r="T110">
        <v>58425</v>
      </c>
      <c r="U110">
        <v>9875</v>
      </c>
      <c r="V110">
        <v>3050</v>
      </c>
      <c r="W110">
        <v>71350</v>
      </c>
      <c r="X110">
        <v>163</v>
      </c>
      <c r="Y110">
        <v>158.69999694824199</v>
      </c>
      <c r="Z110">
        <v>140.10000610351599</v>
      </c>
      <c r="AA110">
        <v>158.39999389648401</v>
      </c>
      <c r="AB110">
        <v>283.89999389648398</v>
      </c>
      <c r="AC110">
        <v>280.70001220703102</v>
      </c>
      <c r="AD110">
        <v>262.60000610351602</v>
      </c>
      <c r="AE110">
        <v>276.70001220703102</v>
      </c>
      <c r="AF110">
        <v>572377</v>
      </c>
      <c r="AG110">
        <v>3658.19995117188</v>
      </c>
      <c r="AH110">
        <v>124</v>
      </c>
      <c r="AI110">
        <v>3534.19995117188</v>
      </c>
      <c r="AJ110">
        <v>23527.51953125</v>
      </c>
      <c r="AK110">
        <v>886371</v>
      </c>
      <c r="AL110">
        <v>3.38964522593352E-2</v>
      </c>
    </row>
    <row r="111" spans="1:38">
      <c r="A111" s="11">
        <v>40724</v>
      </c>
      <c r="B111" s="27">
        <v>2011</v>
      </c>
      <c r="C111" t="s">
        <v>98</v>
      </c>
      <c r="D111">
        <v>31375</v>
      </c>
      <c r="E111">
        <v>7425</v>
      </c>
      <c r="F111">
        <v>0</v>
      </c>
      <c r="G111">
        <v>38800</v>
      </c>
      <c r="H111">
        <v>6780750</v>
      </c>
      <c r="I111">
        <v>2442850</v>
      </c>
      <c r="J111">
        <v>1511950</v>
      </c>
      <c r="K111">
        <v>10735550</v>
      </c>
      <c r="L111">
        <v>512000</v>
      </c>
      <c r="M111">
        <v>7.5507871548132599E-2</v>
      </c>
      <c r="N111">
        <v>167300</v>
      </c>
      <c r="O111">
        <v>6.8485580367194099E-2</v>
      </c>
      <c r="P111">
        <v>100700</v>
      </c>
      <c r="Q111">
        <v>6.6602731571811194E-2</v>
      </c>
      <c r="R111">
        <v>780000</v>
      </c>
      <c r="S111">
        <v>7.2655802450736107E-2</v>
      </c>
      <c r="T111">
        <v>58425</v>
      </c>
      <c r="U111">
        <v>9875</v>
      </c>
      <c r="V111">
        <v>3050</v>
      </c>
      <c r="W111">
        <v>71350</v>
      </c>
      <c r="X111">
        <v>172.80000305175801</v>
      </c>
      <c r="Y111">
        <v>165</v>
      </c>
      <c r="Z111">
        <v>145.69999694824199</v>
      </c>
      <c r="AA111">
        <v>166.69999694824199</v>
      </c>
      <c r="AB111">
        <v>305.5</v>
      </c>
      <c r="AC111">
        <v>310.5</v>
      </c>
      <c r="AD111">
        <v>286.10000610351602</v>
      </c>
      <c r="AE111">
        <v>301.20001220703102</v>
      </c>
      <c r="AF111">
        <v>563899</v>
      </c>
      <c r="AG111">
        <v>3701.69995117188</v>
      </c>
      <c r="AH111">
        <v>137.60000610351599</v>
      </c>
      <c r="AI111">
        <v>3564.10009765625</v>
      </c>
      <c r="AJ111">
        <v>22398.099609375</v>
      </c>
      <c r="AK111">
        <v>909711.33333333302</v>
      </c>
      <c r="AL111">
        <v>3.7172112250738902E-2</v>
      </c>
    </row>
    <row r="112" spans="1:38">
      <c r="A112" s="11">
        <v>40816</v>
      </c>
      <c r="B112" s="27">
        <v>2011</v>
      </c>
      <c r="C112" t="s">
        <v>99</v>
      </c>
      <c r="D112">
        <v>31375</v>
      </c>
      <c r="E112">
        <v>7425</v>
      </c>
      <c r="F112">
        <v>0</v>
      </c>
      <c r="G112">
        <v>38800</v>
      </c>
      <c r="H112">
        <v>6799125</v>
      </c>
      <c r="I112">
        <v>2451925</v>
      </c>
      <c r="J112">
        <v>1507775</v>
      </c>
      <c r="K112">
        <v>10758825</v>
      </c>
      <c r="L112">
        <v>480000</v>
      </c>
      <c r="M112">
        <v>7.0597319508024906E-2</v>
      </c>
      <c r="N112">
        <v>164350</v>
      </c>
      <c r="O112">
        <v>6.7028967036104295E-2</v>
      </c>
      <c r="P112">
        <v>95800</v>
      </c>
      <c r="Q112">
        <v>6.3537331498400004E-2</v>
      </c>
      <c r="R112">
        <v>740150</v>
      </c>
      <c r="S112">
        <v>6.8794687152175099E-2</v>
      </c>
      <c r="T112">
        <v>58425</v>
      </c>
      <c r="U112">
        <v>9875</v>
      </c>
      <c r="V112">
        <v>3050</v>
      </c>
      <c r="W112">
        <v>71350</v>
      </c>
      <c r="X112">
        <v>183.39999389648401</v>
      </c>
      <c r="Y112">
        <v>169.60000610351599</v>
      </c>
      <c r="Z112">
        <v>151.30000305175801</v>
      </c>
      <c r="AA112">
        <v>174.89999389648401</v>
      </c>
      <c r="AB112">
        <v>312.20001220703102</v>
      </c>
      <c r="AC112">
        <v>315</v>
      </c>
      <c r="AD112">
        <v>300</v>
      </c>
      <c r="AE112">
        <v>309.39999389648398</v>
      </c>
      <c r="AF112">
        <v>597303</v>
      </c>
      <c r="AG112">
        <v>3724.80004882813</v>
      </c>
      <c r="AH112">
        <v>126.699996948242</v>
      </c>
      <c r="AI112">
        <v>3598.10009765625</v>
      </c>
      <c r="AJ112">
        <v>17592.41015625</v>
      </c>
      <c r="AK112">
        <v>933051.66666666698</v>
      </c>
      <c r="AL112">
        <v>3.4015247875682303E-2</v>
      </c>
    </row>
    <row r="113" spans="1:38">
      <c r="A113" s="11">
        <v>40908</v>
      </c>
      <c r="B113" s="27">
        <v>2011</v>
      </c>
      <c r="C113" t="s">
        <v>100</v>
      </c>
      <c r="D113">
        <v>31375</v>
      </c>
      <c r="E113">
        <v>7425</v>
      </c>
      <c r="F113">
        <v>0</v>
      </c>
      <c r="G113">
        <v>38800</v>
      </c>
      <c r="H113">
        <v>6817500</v>
      </c>
      <c r="I113">
        <v>2461000</v>
      </c>
      <c r="J113">
        <v>1503600</v>
      </c>
      <c r="K113">
        <v>10782100</v>
      </c>
      <c r="L113">
        <v>448000</v>
      </c>
      <c r="M113">
        <v>6.5713237990465703E-2</v>
      </c>
      <c r="N113">
        <v>161400</v>
      </c>
      <c r="O113">
        <v>6.5583096302316096E-2</v>
      </c>
      <c r="P113">
        <v>90900</v>
      </c>
      <c r="Q113">
        <v>6.04549082202714E-2</v>
      </c>
      <c r="R113">
        <v>700300</v>
      </c>
      <c r="S113">
        <v>6.4950241604140202E-2</v>
      </c>
      <c r="T113">
        <v>58425</v>
      </c>
      <c r="U113">
        <v>9875</v>
      </c>
      <c r="V113">
        <v>3050</v>
      </c>
      <c r="W113">
        <v>71350</v>
      </c>
      <c r="X113">
        <v>188.80000305175801</v>
      </c>
      <c r="Y113">
        <v>173.19999694824199</v>
      </c>
      <c r="Z113">
        <v>153.60000610351599</v>
      </c>
      <c r="AA113">
        <v>179.39999389648401</v>
      </c>
      <c r="AB113">
        <v>303.29998779296898</v>
      </c>
      <c r="AC113">
        <v>313.5</v>
      </c>
      <c r="AD113">
        <v>298.10000610351602</v>
      </c>
      <c r="AE113">
        <v>304.39999389648398</v>
      </c>
      <c r="AF113">
        <v>622736</v>
      </c>
      <c r="AG113">
        <v>3731.39990234375</v>
      </c>
      <c r="AH113">
        <v>116.59999847412099</v>
      </c>
      <c r="AI113">
        <v>3614.80004882813</v>
      </c>
      <c r="AJ113">
        <v>18434.390625</v>
      </c>
      <c r="AK113">
        <v>956392</v>
      </c>
      <c r="AL113">
        <v>3.1248325434345098E-2</v>
      </c>
    </row>
    <row r="114" spans="1:38">
      <c r="A114" s="11">
        <v>40999</v>
      </c>
      <c r="B114" s="27">
        <v>2012</v>
      </c>
      <c r="C114" t="s">
        <v>97</v>
      </c>
      <c r="D114">
        <v>25925</v>
      </c>
      <c r="E114">
        <v>8000</v>
      </c>
      <c r="F114">
        <v>0</v>
      </c>
      <c r="G114">
        <v>33925</v>
      </c>
      <c r="H114">
        <v>6837675</v>
      </c>
      <c r="I114">
        <v>2470525</v>
      </c>
      <c r="J114">
        <v>1501150</v>
      </c>
      <c r="K114">
        <v>10809350</v>
      </c>
      <c r="L114">
        <v>440500</v>
      </c>
      <c r="M114">
        <v>6.4422482788374702E-2</v>
      </c>
      <c r="N114">
        <v>159425</v>
      </c>
      <c r="O114">
        <v>6.4530818348326802E-2</v>
      </c>
      <c r="P114">
        <v>88400</v>
      </c>
      <c r="Q114">
        <v>5.8888185724278098E-2</v>
      </c>
      <c r="R114">
        <v>688325</v>
      </c>
      <c r="S114">
        <v>6.3678667079889201E-2</v>
      </c>
      <c r="T114">
        <v>33425</v>
      </c>
      <c r="U114">
        <v>9975</v>
      </c>
      <c r="V114">
        <v>2000</v>
      </c>
      <c r="W114">
        <v>45400</v>
      </c>
      <c r="X114">
        <v>190.89999389648401</v>
      </c>
      <c r="Y114">
        <v>177.69999694824199</v>
      </c>
      <c r="Z114">
        <v>157.60000610351599</v>
      </c>
      <c r="AA114">
        <v>182.60000610351599</v>
      </c>
      <c r="AB114">
        <v>297.60000610351602</v>
      </c>
      <c r="AC114">
        <v>312.5</v>
      </c>
      <c r="AD114">
        <v>299.29998779296898</v>
      </c>
      <c r="AE114">
        <v>302.10000610351602</v>
      </c>
      <c r="AF114">
        <v>577010</v>
      </c>
      <c r="AG114">
        <v>3760.39990234375</v>
      </c>
      <c r="AH114">
        <v>123.300003051758</v>
      </c>
      <c r="AI114">
        <v>3637.10009765625</v>
      </c>
      <c r="AJ114">
        <v>20555.580078125</v>
      </c>
      <c r="AK114">
        <v>968665</v>
      </c>
      <c r="AL114">
        <v>3.2789066656157599E-2</v>
      </c>
    </row>
    <row r="115" spans="1:38">
      <c r="A115" s="11">
        <v>41090</v>
      </c>
      <c r="B115" s="27">
        <v>2012</v>
      </c>
      <c r="C115" t="s">
        <v>98</v>
      </c>
      <c r="D115">
        <v>25925</v>
      </c>
      <c r="E115">
        <v>8000</v>
      </c>
      <c r="F115">
        <v>0</v>
      </c>
      <c r="G115">
        <v>33925</v>
      </c>
      <c r="H115">
        <v>6857850</v>
      </c>
      <c r="I115">
        <v>2480050</v>
      </c>
      <c r="J115">
        <v>1498700</v>
      </c>
      <c r="K115">
        <v>10836600</v>
      </c>
      <c r="L115">
        <v>433000</v>
      </c>
      <c r="M115">
        <v>6.3139322090742703E-2</v>
      </c>
      <c r="N115">
        <v>157450</v>
      </c>
      <c r="O115">
        <v>6.3486623253563398E-2</v>
      </c>
      <c r="P115">
        <v>85900</v>
      </c>
      <c r="Q115">
        <v>5.7316340828718199E-2</v>
      </c>
      <c r="R115">
        <v>676350</v>
      </c>
      <c r="S115">
        <v>6.2413487625269902E-2</v>
      </c>
      <c r="T115">
        <v>33425</v>
      </c>
      <c r="U115">
        <v>9975</v>
      </c>
      <c r="V115">
        <v>2000</v>
      </c>
      <c r="W115">
        <v>45400</v>
      </c>
      <c r="X115">
        <v>194.89999389648401</v>
      </c>
      <c r="Y115">
        <v>181.5</v>
      </c>
      <c r="Z115">
        <v>162.69999694824199</v>
      </c>
      <c r="AA115">
        <v>186.5</v>
      </c>
      <c r="AB115">
        <v>310.39999389648398</v>
      </c>
      <c r="AC115">
        <v>336.5</v>
      </c>
      <c r="AD115">
        <v>326</v>
      </c>
      <c r="AE115">
        <v>322.79998779296898</v>
      </c>
      <c r="AF115">
        <v>569464</v>
      </c>
      <c r="AG115">
        <v>3781.80004882813</v>
      </c>
      <c r="AH115">
        <v>127.09999847412099</v>
      </c>
      <c r="AI115">
        <v>3654.69995117188</v>
      </c>
      <c r="AJ115">
        <v>19441.4609375</v>
      </c>
      <c r="AK115">
        <v>993991.33333333302</v>
      </c>
      <c r="AL115">
        <v>3.3608333818046697E-2</v>
      </c>
    </row>
    <row r="116" spans="1:38">
      <c r="A116" s="11">
        <v>41182</v>
      </c>
      <c r="B116" s="27">
        <v>2012</v>
      </c>
      <c r="C116" t="s">
        <v>99</v>
      </c>
      <c r="D116">
        <v>25925</v>
      </c>
      <c r="E116">
        <v>8000</v>
      </c>
      <c r="F116">
        <v>0</v>
      </c>
      <c r="G116">
        <v>33925</v>
      </c>
      <c r="H116">
        <v>6878025</v>
      </c>
      <c r="I116">
        <v>2489575</v>
      </c>
      <c r="J116">
        <v>1496250</v>
      </c>
      <c r="K116">
        <v>10863850</v>
      </c>
      <c r="L116">
        <v>425500</v>
      </c>
      <c r="M116">
        <v>6.1863689067719302E-2</v>
      </c>
      <c r="N116">
        <v>155475</v>
      </c>
      <c r="O116">
        <v>6.24504182440778E-2</v>
      </c>
      <c r="P116">
        <v>83400</v>
      </c>
      <c r="Q116">
        <v>5.5739348370927297E-2</v>
      </c>
      <c r="R116">
        <v>664375</v>
      </c>
      <c r="S116">
        <v>6.1154655117660897E-2</v>
      </c>
      <c r="T116">
        <v>33425</v>
      </c>
      <c r="U116">
        <v>9975</v>
      </c>
      <c r="V116">
        <v>2000</v>
      </c>
      <c r="W116">
        <v>45400</v>
      </c>
      <c r="X116">
        <v>199.69999694824199</v>
      </c>
      <c r="Y116">
        <v>186.69999694824199</v>
      </c>
      <c r="Z116">
        <v>165.5</v>
      </c>
      <c r="AA116">
        <v>190.80000305175801</v>
      </c>
      <c r="AB116">
        <v>326.10000610351602</v>
      </c>
      <c r="AC116">
        <v>359.60000610351602</v>
      </c>
      <c r="AD116">
        <v>345.10000610351602</v>
      </c>
      <c r="AE116">
        <v>342</v>
      </c>
      <c r="AF116">
        <v>607910</v>
      </c>
      <c r="AG116">
        <v>3776.39990234375</v>
      </c>
      <c r="AH116">
        <v>132.10000610351599</v>
      </c>
      <c r="AI116">
        <v>3644.30004882813</v>
      </c>
      <c r="AJ116">
        <v>20840.380859375</v>
      </c>
      <c r="AK116">
        <v>1019317.66666667</v>
      </c>
      <c r="AL116">
        <v>3.4980407138960702E-2</v>
      </c>
    </row>
    <row r="117" spans="1:38">
      <c r="A117" s="11">
        <v>41274</v>
      </c>
      <c r="B117" s="27">
        <v>2012</v>
      </c>
      <c r="C117" t="s">
        <v>100</v>
      </c>
      <c r="D117">
        <v>25925</v>
      </c>
      <c r="E117">
        <v>8000</v>
      </c>
      <c r="F117">
        <v>0</v>
      </c>
      <c r="G117">
        <v>33925</v>
      </c>
      <c r="H117">
        <v>6898200</v>
      </c>
      <c r="I117">
        <v>2499100</v>
      </c>
      <c r="J117">
        <v>1493800</v>
      </c>
      <c r="K117">
        <v>10891100</v>
      </c>
      <c r="L117">
        <v>418000</v>
      </c>
      <c r="M117">
        <v>6.0595517671276598E-2</v>
      </c>
      <c r="N117">
        <v>153500</v>
      </c>
      <c r="O117">
        <v>6.1422111960305698E-2</v>
      </c>
      <c r="P117">
        <v>80900</v>
      </c>
      <c r="Q117">
        <v>5.41571830231624E-2</v>
      </c>
      <c r="R117">
        <v>652400</v>
      </c>
      <c r="S117">
        <v>5.9902121916059897E-2</v>
      </c>
      <c r="T117">
        <v>33425</v>
      </c>
      <c r="U117">
        <v>9975</v>
      </c>
      <c r="V117">
        <v>2000</v>
      </c>
      <c r="W117">
        <v>45400</v>
      </c>
      <c r="X117">
        <v>202.19999694824199</v>
      </c>
      <c r="Y117">
        <v>189.19999694824199</v>
      </c>
      <c r="Z117">
        <v>168.10000610351599</v>
      </c>
      <c r="AA117">
        <v>193.19999694824199</v>
      </c>
      <c r="AB117">
        <v>352.20001220703102</v>
      </c>
      <c r="AC117">
        <v>389.39999389648398</v>
      </c>
      <c r="AD117">
        <v>379</v>
      </c>
      <c r="AE117">
        <v>371.70001220703102</v>
      </c>
      <c r="AF117">
        <v>641995</v>
      </c>
      <c r="AG117">
        <v>3789.80004882813</v>
      </c>
      <c r="AH117">
        <v>116.59999847412099</v>
      </c>
      <c r="AI117">
        <v>3673.19995117188</v>
      </c>
      <c r="AJ117">
        <v>22666.58984375</v>
      </c>
      <c r="AK117">
        <v>1044644</v>
      </c>
      <c r="AL117">
        <v>3.07667942825047E-2</v>
      </c>
    </row>
    <row r="118" spans="1:38">
      <c r="A118" s="11">
        <v>41364</v>
      </c>
      <c r="B118" s="27">
        <v>2013</v>
      </c>
      <c r="C118" t="s">
        <v>97</v>
      </c>
      <c r="D118">
        <v>24200</v>
      </c>
      <c r="E118">
        <v>6175</v>
      </c>
      <c r="F118">
        <v>300</v>
      </c>
      <c r="G118">
        <v>30675</v>
      </c>
      <c r="H118">
        <v>6922625</v>
      </c>
      <c r="I118">
        <v>2496275</v>
      </c>
      <c r="J118">
        <v>1495225</v>
      </c>
      <c r="K118">
        <v>10914125</v>
      </c>
      <c r="L118">
        <v>439175</v>
      </c>
      <c r="M118">
        <v>6.3440530145717794E-2</v>
      </c>
      <c r="N118">
        <v>157500</v>
      </c>
      <c r="O118">
        <v>6.3094010075011794E-2</v>
      </c>
      <c r="P118">
        <v>83700</v>
      </c>
      <c r="Q118">
        <v>5.5978197261281698E-2</v>
      </c>
      <c r="R118">
        <v>680375</v>
      </c>
      <c r="S118">
        <v>6.2338941509282701E-2</v>
      </c>
      <c r="T118">
        <v>3025</v>
      </c>
      <c r="U118">
        <v>-3850</v>
      </c>
      <c r="V118">
        <v>-3450</v>
      </c>
      <c r="W118">
        <v>-4275</v>
      </c>
      <c r="X118">
        <v>204.89999389648401</v>
      </c>
      <c r="Y118">
        <v>194.60000610351599</v>
      </c>
      <c r="Z118">
        <v>172.89999389648401</v>
      </c>
      <c r="AA118">
        <v>196.89999389648401</v>
      </c>
      <c r="AB118">
        <v>379.29998779296898</v>
      </c>
      <c r="AC118">
        <v>419.89999389648398</v>
      </c>
      <c r="AD118">
        <v>411.5</v>
      </c>
      <c r="AE118">
        <v>400.29998779296898</v>
      </c>
      <c r="AF118">
        <v>596855</v>
      </c>
      <c r="AG118">
        <v>3832.80004882813</v>
      </c>
      <c r="AH118">
        <v>133.89999389648401</v>
      </c>
      <c r="AI118">
        <v>3698.89990234375</v>
      </c>
      <c r="AJ118">
        <v>22299.630859375</v>
      </c>
      <c r="AK118">
        <v>1074215.75</v>
      </c>
      <c r="AL118">
        <v>3.4935293307936599E-2</v>
      </c>
    </row>
    <row r="119" spans="1:38">
      <c r="A119" s="11">
        <v>41455</v>
      </c>
      <c r="B119" s="27">
        <v>2013</v>
      </c>
      <c r="C119" t="s">
        <v>98</v>
      </c>
      <c r="D119">
        <v>24200</v>
      </c>
      <c r="E119">
        <v>6175</v>
      </c>
      <c r="F119">
        <v>300</v>
      </c>
      <c r="G119">
        <v>30675</v>
      </c>
      <c r="H119">
        <v>6947050</v>
      </c>
      <c r="I119">
        <v>2493450</v>
      </c>
      <c r="J119">
        <v>1496650</v>
      </c>
      <c r="K119">
        <v>10937150</v>
      </c>
      <c r="L119">
        <v>460350</v>
      </c>
      <c r="M119">
        <v>6.6265537170453706E-2</v>
      </c>
      <c r="N119">
        <v>161500</v>
      </c>
      <c r="O119">
        <v>6.4769696605105398E-2</v>
      </c>
      <c r="P119">
        <v>86500</v>
      </c>
      <c r="Q119">
        <v>5.7795743827882301E-2</v>
      </c>
      <c r="R119">
        <v>708350</v>
      </c>
      <c r="S119">
        <v>6.4765501067462705E-2</v>
      </c>
      <c r="T119">
        <v>3025</v>
      </c>
      <c r="U119">
        <v>-3850</v>
      </c>
      <c r="V119">
        <v>-3450</v>
      </c>
      <c r="W119">
        <v>-4275</v>
      </c>
      <c r="X119">
        <v>211.60000610351599</v>
      </c>
      <c r="Y119">
        <v>199.39999389648401</v>
      </c>
      <c r="Z119">
        <v>180.80000305175801</v>
      </c>
      <c r="AA119">
        <v>203.5</v>
      </c>
      <c r="AB119">
        <v>384.10000610351602</v>
      </c>
      <c r="AC119">
        <v>435</v>
      </c>
      <c r="AD119">
        <v>423.39999389648398</v>
      </c>
      <c r="AE119">
        <v>409.60000610351602</v>
      </c>
      <c r="AF119">
        <v>586976</v>
      </c>
      <c r="AG119">
        <v>3856.69995117188</v>
      </c>
      <c r="AH119">
        <v>133.30000305175801</v>
      </c>
      <c r="AI119">
        <v>3723.39990234375</v>
      </c>
      <c r="AJ119">
        <v>20803.2890625</v>
      </c>
      <c r="AK119">
        <v>1103787.5</v>
      </c>
      <c r="AL119">
        <v>3.4563228858717397E-2</v>
      </c>
    </row>
    <row r="120" spans="1:38">
      <c r="A120" s="11">
        <v>41547</v>
      </c>
      <c r="B120" s="27">
        <v>2013</v>
      </c>
      <c r="C120" t="s">
        <v>99</v>
      </c>
      <c r="D120">
        <v>24200</v>
      </c>
      <c r="E120">
        <v>6175</v>
      </c>
      <c r="F120">
        <v>300</v>
      </c>
      <c r="G120">
        <v>30675</v>
      </c>
      <c r="H120">
        <v>6971475</v>
      </c>
      <c r="I120">
        <v>2490625</v>
      </c>
      <c r="J120">
        <v>1498075</v>
      </c>
      <c r="K120">
        <v>10960175</v>
      </c>
      <c r="L120">
        <v>481525</v>
      </c>
      <c r="M120">
        <v>6.9070749016528099E-2</v>
      </c>
      <c r="N120">
        <v>165500</v>
      </c>
      <c r="O120">
        <v>6.6449184441656206E-2</v>
      </c>
      <c r="P120">
        <v>89300</v>
      </c>
      <c r="Q120">
        <v>5.9609832618527099E-2</v>
      </c>
      <c r="R120">
        <v>736325</v>
      </c>
      <c r="S120">
        <v>6.7181865253063897E-2</v>
      </c>
      <c r="T120">
        <v>3025</v>
      </c>
      <c r="U120">
        <v>-3850</v>
      </c>
      <c r="V120">
        <v>-3450</v>
      </c>
      <c r="W120">
        <v>-4275</v>
      </c>
      <c r="X120">
        <v>214.80000305175801</v>
      </c>
      <c r="Y120">
        <v>204.19999694824199</v>
      </c>
      <c r="Z120">
        <v>187.10000610351599</v>
      </c>
      <c r="AA120">
        <v>207.89999389648401</v>
      </c>
      <c r="AB120">
        <v>377.39999389648398</v>
      </c>
      <c r="AC120">
        <v>440.60000610351602</v>
      </c>
      <c r="AD120">
        <v>444.29998779296898</v>
      </c>
      <c r="AE120">
        <v>415.39999389648398</v>
      </c>
      <c r="AF120">
        <v>626581</v>
      </c>
      <c r="AG120">
        <v>3864.80004882813</v>
      </c>
      <c r="AH120">
        <v>134.60000610351599</v>
      </c>
      <c r="AI120">
        <v>3730.19995117188</v>
      </c>
      <c r="AJ120">
        <v>22859.859375</v>
      </c>
      <c r="AK120">
        <v>1133359.25</v>
      </c>
      <c r="AL120">
        <v>3.4827159077564403E-2</v>
      </c>
    </row>
    <row r="121" spans="1:38">
      <c r="A121" s="11">
        <v>41639</v>
      </c>
      <c r="B121" s="27">
        <v>2013</v>
      </c>
      <c r="C121" t="s">
        <v>100</v>
      </c>
      <c r="D121">
        <v>24200</v>
      </c>
      <c r="E121">
        <v>6175</v>
      </c>
      <c r="F121">
        <v>300</v>
      </c>
      <c r="G121">
        <v>30675</v>
      </c>
      <c r="H121">
        <v>6995900</v>
      </c>
      <c r="I121">
        <v>2487800</v>
      </c>
      <c r="J121">
        <v>1499500</v>
      </c>
      <c r="K121">
        <v>10983200</v>
      </c>
      <c r="L121">
        <v>502700</v>
      </c>
      <c r="M121">
        <v>7.18563730184823E-2</v>
      </c>
      <c r="N121">
        <v>169500</v>
      </c>
      <c r="O121">
        <v>6.8132486534287301E-2</v>
      </c>
      <c r="P121">
        <v>92100</v>
      </c>
      <c r="Q121">
        <v>6.1420473491163703E-2</v>
      </c>
      <c r="R121">
        <v>764300</v>
      </c>
      <c r="S121">
        <v>6.9588098186320904E-2</v>
      </c>
      <c r="T121">
        <v>3025</v>
      </c>
      <c r="U121">
        <v>-3850</v>
      </c>
      <c r="V121">
        <v>-3450</v>
      </c>
      <c r="W121">
        <v>-4275</v>
      </c>
      <c r="X121">
        <v>214.60000610351599</v>
      </c>
      <c r="Y121">
        <v>204.60000610351599</v>
      </c>
      <c r="Z121">
        <v>188</v>
      </c>
      <c r="AA121">
        <v>208.10000610351599</v>
      </c>
      <c r="AB121">
        <v>374.79998779296898</v>
      </c>
      <c r="AC121">
        <v>442.10000610351602</v>
      </c>
      <c r="AD121">
        <v>443.39999389648398</v>
      </c>
      <c r="AE121">
        <v>414.10000610351602</v>
      </c>
      <c r="AF121">
        <v>660292</v>
      </c>
      <c r="AG121">
        <v>3857.80004882813</v>
      </c>
      <c r="AH121">
        <v>118.5</v>
      </c>
      <c r="AI121">
        <v>3739.30004882813</v>
      </c>
      <c r="AJ121">
        <v>23306.390625</v>
      </c>
      <c r="AK121">
        <v>1162931</v>
      </c>
      <c r="AL121">
        <v>3.07169885686524E-2</v>
      </c>
    </row>
    <row r="122" spans="1:38">
      <c r="A122" s="11">
        <v>41729</v>
      </c>
      <c r="B122" s="27">
        <v>2014</v>
      </c>
      <c r="C122" t="s">
        <v>97</v>
      </c>
      <c r="D122">
        <v>21525</v>
      </c>
      <c r="E122">
        <v>3425</v>
      </c>
      <c r="F122">
        <v>950</v>
      </c>
      <c r="G122">
        <v>25900</v>
      </c>
      <c r="H122">
        <v>7012175</v>
      </c>
      <c r="I122">
        <v>2493200</v>
      </c>
      <c r="J122">
        <v>1497200</v>
      </c>
      <c r="K122">
        <v>11002575</v>
      </c>
      <c r="L122">
        <v>490850</v>
      </c>
      <c r="M122">
        <v>6.9999679129514006E-2</v>
      </c>
      <c r="N122">
        <v>163575</v>
      </c>
      <c r="O122">
        <v>6.5608454997593393E-2</v>
      </c>
      <c r="P122">
        <v>92025</v>
      </c>
      <c r="Q122">
        <v>6.14647341704515E-2</v>
      </c>
      <c r="R122">
        <v>746450</v>
      </c>
      <c r="S122">
        <v>6.7843209430519705E-2</v>
      </c>
      <c r="T122">
        <v>29075</v>
      </c>
      <c r="U122">
        <v>9225</v>
      </c>
      <c r="V122">
        <v>50</v>
      </c>
      <c r="W122">
        <v>38350</v>
      </c>
      <c r="X122">
        <v>214.60000610351599</v>
      </c>
      <c r="Y122">
        <v>207.80000305175801</v>
      </c>
      <c r="Z122">
        <v>190</v>
      </c>
      <c r="AA122">
        <v>209.10000610351599</v>
      </c>
      <c r="AB122">
        <v>372.70001220703102</v>
      </c>
      <c r="AC122">
        <v>439.79998779296898</v>
      </c>
      <c r="AD122">
        <v>439.89999389648398</v>
      </c>
      <c r="AE122">
        <v>417.20001220703102</v>
      </c>
      <c r="AF122">
        <v>614533</v>
      </c>
      <c r="AG122">
        <v>3817</v>
      </c>
      <c r="AH122">
        <v>119</v>
      </c>
      <c r="AI122">
        <v>3698</v>
      </c>
      <c r="AJ122">
        <v>22151.060546875</v>
      </c>
      <c r="AK122">
        <v>1205268</v>
      </c>
      <c r="AL122">
        <v>3.1176316478910102E-2</v>
      </c>
    </row>
    <row r="123" spans="1:38">
      <c r="A123" s="11">
        <v>41820</v>
      </c>
      <c r="B123" s="27">
        <v>2014</v>
      </c>
      <c r="C123" t="s">
        <v>98</v>
      </c>
      <c r="D123">
        <v>21525</v>
      </c>
      <c r="E123">
        <v>3425</v>
      </c>
      <c r="F123">
        <v>950</v>
      </c>
      <c r="G123">
        <v>25900</v>
      </c>
      <c r="H123">
        <v>7028450</v>
      </c>
      <c r="I123">
        <v>2498600</v>
      </c>
      <c r="J123">
        <v>1494900</v>
      </c>
      <c r="K123">
        <v>11021950</v>
      </c>
      <c r="L123">
        <v>479000</v>
      </c>
      <c r="M123">
        <v>6.8151583919640907E-2</v>
      </c>
      <c r="N123">
        <v>157650</v>
      </c>
      <c r="O123">
        <v>6.3095333386696595E-2</v>
      </c>
      <c r="P123">
        <v>91950</v>
      </c>
      <c r="Q123">
        <v>6.1509131045554902E-2</v>
      </c>
      <c r="R123">
        <v>728600</v>
      </c>
      <c r="S123">
        <v>6.61044552007585E-2</v>
      </c>
      <c r="T123">
        <v>29075</v>
      </c>
      <c r="U123">
        <v>9225</v>
      </c>
      <c r="V123">
        <v>50</v>
      </c>
      <c r="W123">
        <v>38350</v>
      </c>
      <c r="X123">
        <v>217.60000610351599</v>
      </c>
      <c r="Y123">
        <v>210.60000610351599</v>
      </c>
      <c r="Z123">
        <v>193.89999389648401</v>
      </c>
      <c r="AA123">
        <v>212.19999694824199</v>
      </c>
      <c r="AB123">
        <v>373</v>
      </c>
      <c r="AC123">
        <v>443</v>
      </c>
      <c r="AD123">
        <v>442</v>
      </c>
      <c r="AE123">
        <v>420.79998779296898</v>
      </c>
      <c r="AF123">
        <v>599899</v>
      </c>
      <c r="AG123">
        <v>3851</v>
      </c>
      <c r="AH123">
        <v>127.59999847412099</v>
      </c>
      <c r="AI123">
        <v>3723.39990234375</v>
      </c>
      <c r="AJ123">
        <v>23190.720703125</v>
      </c>
      <c r="AK123">
        <v>1233780</v>
      </c>
      <c r="AL123">
        <v>3.3134250447707403E-2</v>
      </c>
    </row>
    <row r="124" spans="1:38">
      <c r="A124" s="11">
        <v>41912</v>
      </c>
      <c r="B124" s="27">
        <v>2014</v>
      </c>
      <c r="C124" t="s">
        <v>99</v>
      </c>
      <c r="D124">
        <v>21525</v>
      </c>
      <c r="E124">
        <v>3425</v>
      </c>
      <c r="F124">
        <v>950</v>
      </c>
      <c r="G124">
        <v>25900</v>
      </c>
      <c r="H124">
        <v>7044725</v>
      </c>
      <c r="I124">
        <v>2504000</v>
      </c>
      <c r="J124">
        <v>1492600</v>
      </c>
      <c r="K124">
        <v>11041325</v>
      </c>
      <c r="L124">
        <v>467150</v>
      </c>
      <c r="M124">
        <v>6.6312027793845693E-2</v>
      </c>
      <c r="N124">
        <v>151725</v>
      </c>
      <c r="O124">
        <v>6.0593051118210901E-2</v>
      </c>
      <c r="P124">
        <v>91875</v>
      </c>
      <c r="Q124">
        <v>6.1553664746080698E-2</v>
      </c>
      <c r="R124">
        <v>710750</v>
      </c>
      <c r="S124">
        <v>6.4371803202966996E-2</v>
      </c>
      <c r="T124">
        <v>29075</v>
      </c>
      <c r="U124">
        <v>9225</v>
      </c>
      <c r="V124">
        <v>50</v>
      </c>
      <c r="W124">
        <v>38350</v>
      </c>
      <c r="X124">
        <v>221.30000305175801</v>
      </c>
      <c r="Y124">
        <v>214.10000610351599</v>
      </c>
      <c r="Z124">
        <v>197.60000610351599</v>
      </c>
      <c r="AA124">
        <v>215.80000305175801</v>
      </c>
      <c r="AB124">
        <v>375.29998779296898</v>
      </c>
      <c r="AC124">
        <v>452.89999389648398</v>
      </c>
      <c r="AD124">
        <v>445.39999389648398</v>
      </c>
      <c r="AE124">
        <v>425.20001220703102</v>
      </c>
      <c r="AF124">
        <v>646825</v>
      </c>
      <c r="AG124">
        <v>3893.60009765625</v>
      </c>
      <c r="AH124">
        <v>135</v>
      </c>
      <c r="AI124">
        <v>3758.60009765625</v>
      </c>
      <c r="AJ124">
        <v>22932.98046875</v>
      </c>
      <c r="AK124">
        <v>1255896</v>
      </c>
      <c r="AL124">
        <v>3.4672281850738403E-2</v>
      </c>
    </row>
    <row r="125" spans="1:38">
      <c r="A125" s="11">
        <v>42004</v>
      </c>
      <c r="B125" s="27">
        <v>2014</v>
      </c>
      <c r="C125" t="s">
        <v>100</v>
      </c>
      <c r="D125">
        <v>21525</v>
      </c>
      <c r="E125">
        <v>3425</v>
      </c>
      <c r="F125">
        <v>950</v>
      </c>
      <c r="G125">
        <v>25900</v>
      </c>
      <c r="H125">
        <v>7061000</v>
      </c>
      <c r="I125">
        <v>2509400</v>
      </c>
      <c r="J125">
        <v>1490300</v>
      </c>
      <c r="K125">
        <v>11060700</v>
      </c>
      <c r="L125">
        <v>455300</v>
      </c>
      <c r="M125">
        <v>6.4480951706557099E-2</v>
      </c>
      <c r="N125">
        <v>145800</v>
      </c>
      <c r="O125">
        <v>5.8101538216306703E-2</v>
      </c>
      <c r="P125">
        <v>91800</v>
      </c>
      <c r="Q125">
        <v>6.1598335905522397E-2</v>
      </c>
      <c r="R125">
        <v>692900</v>
      </c>
      <c r="S125">
        <v>6.2645221369352799E-2</v>
      </c>
      <c r="T125">
        <v>29075</v>
      </c>
      <c r="U125">
        <v>9225</v>
      </c>
      <c r="V125">
        <v>50</v>
      </c>
      <c r="W125">
        <v>38350</v>
      </c>
      <c r="X125">
        <v>222.60000610351599</v>
      </c>
      <c r="Y125">
        <v>216</v>
      </c>
      <c r="Z125">
        <v>201.69999694824199</v>
      </c>
      <c r="AA125">
        <v>217.69999694824199</v>
      </c>
      <c r="AB125">
        <v>375.89999389648398</v>
      </c>
      <c r="AC125">
        <v>459</v>
      </c>
      <c r="AD125">
        <v>449.5</v>
      </c>
      <c r="AE125">
        <v>428.70001220703102</v>
      </c>
      <c r="AF125">
        <v>677699</v>
      </c>
      <c r="AG125">
        <v>3895.30004882813</v>
      </c>
      <c r="AH125">
        <v>122.59999847412099</v>
      </c>
      <c r="AI125">
        <v>3772.69995117188</v>
      </c>
      <c r="AJ125">
        <v>23605.0390625</v>
      </c>
      <c r="AK125">
        <v>1272693</v>
      </c>
      <c r="AL125">
        <v>3.1473826646808499E-2</v>
      </c>
    </row>
    <row r="126" spans="1:38">
      <c r="A126" s="11">
        <v>42094</v>
      </c>
      <c r="B126" s="27">
        <v>2015</v>
      </c>
      <c r="C126" t="s">
        <v>97</v>
      </c>
      <c r="D126">
        <v>30975</v>
      </c>
      <c r="E126">
        <v>10150</v>
      </c>
      <c r="F126">
        <v>0</v>
      </c>
      <c r="G126">
        <v>41125</v>
      </c>
      <c r="H126">
        <v>7090650</v>
      </c>
      <c r="I126">
        <v>2536150</v>
      </c>
      <c r="J126">
        <v>1489525</v>
      </c>
      <c r="K126">
        <v>11116325</v>
      </c>
      <c r="L126">
        <v>480975</v>
      </c>
      <c r="M126">
        <v>6.7832286179687298E-2</v>
      </c>
      <c r="N126">
        <v>167800</v>
      </c>
      <c r="O126">
        <v>6.6163278985864396E-2</v>
      </c>
      <c r="P126">
        <v>95525</v>
      </c>
      <c r="Q126">
        <v>6.4131182759604596E-2</v>
      </c>
      <c r="R126">
        <v>744300</v>
      </c>
      <c r="S126">
        <v>6.6955581093571803E-2</v>
      </c>
      <c r="T126">
        <v>3725</v>
      </c>
      <c r="U126">
        <v>6075</v>
      </c>
      <c r="V126">
        <v>-2975</v>
      </c>
      <c r="W126">
        <v>6825</v>
      </c>
      <c r="X126">
        <v>224.89999389648401</v>
      </c>
      <c r="Y126">
        <v>220.10000610351599</v>
      </c>
      <c r="Z126">
        <v>204.89999389648401</v>
      </c>
      <c r="AA126">
        <v>220.80000305175801</v>
      </c>
      <c r="AB126">
        <v>382.5</v>
      </c>
      <c r="AC126">
        <v>466.70001220703102</v>
      </c>
      <c r="AD126">
        <v>456.20001220703102</v>
      </c>
      <c r="AE126">
        <v>433.79998779296898</v>
      </c>
      <c r="AF126">
        <v>628995</v>
      </c>
      <c r="AG126">
        <v>3908</v>
      </c>
      <c r="AH126">
        <v>126.5</v>
      </c>
      <c r="AI126">
        <v>3781.5</v>
      </c>
      <c r="AJ126">
        <v>24900.890625</v>
      </c>
      <c r="AK126">
        <v>1281182</v>
      </c>
      <c r="AL126">
        <v>3.2369498464687799E-2</v>
      </c>
    </row>
    <row r="127" spans="1:38">
      <c r="A127" s="11">
        <v>42185</v>
      </c>
      <c r="B127" s="27">
        <v>2015</v>
      </c>
      <c r="C127" t="s">
        <v>98</v>
      </c>
      <c r="D127">
        <v>30975</v>
      </c>
      <c r="E127">
        <v>10150</v>
      </c>
      <c r="F127">
        <v>0</v>
      </c>
      <c r="G127">
        <v>41125</v>
      </c>
      <c r="H127">
        <v>7120300</v>
      </c>
      <c r="I127">
        <v>2562900</v>
      </c>
      <c r="J127">
        <v>1488750</v>
      </c>
      <c r="K127">
        <v>11171950</v>
      </c>
      <c r="L127">
        <v>506650</v>
      </c>
      <c r="M127">
        <v>7.1155709731331507E-2</v>
      </c>
      <c r="N127">
        <v>189800</v>
      </c>
      <c r="O127">
        <v>7.4056732607593004E-2</v>
      </c>
      <c r="P127">
        <v>99250</v>
      </c>
      <c r="Q127">
        <v>6.6666666666666693E-2</v>
      </c>
      <c r="R127">
        <v>795700</v>
      </c>
      <c r="S127">
        <v>7.1223018362953694E-2</v>
      </c>
      <c r="T127">
        <v>3725</v>
      </c>
      <c r="U127">
        <v>6075</v>
      </c>
      <c r="V127">
        <v>-2975</v>
      </c>
      <c r="W127">
        <v>6825</v>
      </c>
      <c r="X127">
        <v>230.19999694824199</v>
      </c>
      <c r="Y127">
        <v>225.39999389648401</v>
      </c>
      <c r="Z127">
        <v>210.89999389648401</v>
      </c>
      <c r="AA127">
        <v>226</v>
      </c>
      <c r="AB127">
        <v>395.20001220703102</v>
      </c>
      <c r="AC127">
        <v>478.39999389648398</v>
      </c>
      <c r="AD127">
        <v>471.79998779296898</v>
      </c>
      <c r="AE127">
        <v>445.20001220703102</v>
      </c>
      <c r="AF127">
        <v>618441</v>
      </c>
      <c r="AG127">
        <v>3890.89990234375</v>
      </c>
      <c r="AH127">
        <v>129.19999694824199</v>
      </c>
      <c r="AI127">
        <v>3761.69995117188</v>
      </c>
      <c r="AJ127">
        <v>26250.029296875</v>
      </c>
      <c r="AK127">
        <v>1279819</v>
      </c>
      <c r="AL127">
        <v>3.32056851090968E-2</v>
      </c>
    </row>
    <row r="128" spans="1:38">
      <c r="A128" s="11">
        <v>42277</v>
      </c>
      <c r="B128" s="27">
        <v>2015</v>
      </c>
      <c r="C128" t="s">
        <v>99</v>
      </c>
      <c r="D128">
        <v>30975</v>
      </c>
      <c r="E128">
        <v>10150</v>
      </c>
      <c r="F128">
        <v>0</v>
      </c>
      <c r="G128">
        <v>41125</v>
      </c>
      <c r="H128">
        <v>7149950</v>
      </c>
      <c r="I128">
        <v>2589650</v>
      </c>
      <c r="J128">
        <v>1487975</v>
      </c>
      <c r="K128">
        <v>11227575</v>
      </c>
      <c r="L128">
        <v>532325</v>
      </c>
      <c r="M128">
        <v>7.4451569591395705E-2</v>
      </c>
      <c r="N128">
        <v>211800</v>
      </c>
      <c r="O128">
        <v>8.1787114088776494E-2</v>
      </c>
      <c r="P128">
        <v>102975</v>
      </c>
      <c r="Q128">
        <v>6.92047917471732E-2</v>
      </c>
      <c r="R128">
        <v>847100</v>
      </c>
      <c r="S128">
        <v>7.5448171132234704E-2</v>
      </c>
      <c r="T128">
        <v>3725</v>
      </c>
      <c r="U128">
        <v>6075</v>
      </c>
      <c r="V128">
        <v>-2975</v>
      </c>
      <c r="W128">
        <v>6825</v>
      </c>
      <c r="X128">
        <v>233.80000305175801</v>
      </c>
      <c r="Y128">
        <v>228.89999389648401</v>
      </c>
      <c r="Z128">
        <v>214.19999694824199</v>
      </c>
      <c r="AA128">
        <v>229.60000610351599</v>
      </c>
      <c r="AB128">
        <v>413</v>
      </c>
      <c r="AC128">
        <v>497</v>
      </c>
      <c r="AD128">
        <v>484.79998779296898</v>
      </c>
      <c r="AE128">
        <v>459.60000610351602</v>
      </c>
      <c r="AF128">
        <v>661570</v>
      </c>
      <c r="AG128">
        <v>3908.19995117188</v>
      </c>
      <c r="AH128">
        <v>137</v>
      </c>
      <c r="AI128">
        <v>3771.19995117188</v>
      </c>
      <c r="AJ128">
        <v>20846.30078125</v>
      </c>
      <c r="AK128">
        <v>1279671</v>
      </c>
      <c r="AL128">
        <v>3.5054501231166699E-2</v>
      </c>
    </row>
    <row r="129" spans="1:38">
      <c r="A129" s="11">
        <v>42369</v>
      </c>
      <c r="B129" s="27">
        <v>2015</v>
      </c>
      <c r="C129" t="s">
        <v>100</v>
      </c>
      <c r="D129">
        <v>30975</v>
      </c>
      <c r="E129">
        <v>10150</v>
      </c>
      <c r="F129">
        <v>0</v>
      </c>
      <c r="G129">
        <v>41125</v>
      </c>
      <c r="H129">
        <v>7179600</v>
      </c>
      <c r="I129">
        <v>2616400</v>
      </c>
      <c r="J129">
        <v>1487200</v>
      </c>
      <c r="K129">
        <v>11283200</v>
      </c>
      <c r="L129">
        <v>558000</v>
      </c>
      <c r="M129">
        <v>7.7720207253885995E-2</v>
      </c>
      <c r="N129">
        <v>233800</v>
      </c>
      <c r="O129">
        <v>8.9359425164348E-2</v>
      </c>
      <c r="P129">
        <v>106700</v>
      </c>
      <c r="Q129">
        <v>7.1745562130177506E-2</v>
      </c>
      <c r="R129">
        <v>898500</v>
      </c>
      <c r="S129">
        <v>7.9631664775950101E-2</v>
      </c>
      <c r="T129">
        <v>3725</v>
      </c>
      <c r="U129">
        <v>6075</v>
      </c>
      <c r="V129">
        <v>-2975</v>
      </c>
      <c r="W129">
        <v>6825</v>
      </c>
      <c r="X129">
        <v>234.80000305175801</v>
      </c>
      <c r="Y129">
        <v>229.60000610351599</v>
      </c>
      <c r="Z129">
        <v>213.5</v>
      </c>
      <c r="AA129">
        <v>230.19999694824199</v>
      </c>
      <c r="AB129">
        <v>413.60000610351602</v>
      </c>
      <c r="AC129">
        <v>498.79998779296898</v>
      </c>
      <c r="AD129">
        <v>483.29998779296898</v>
      </c>
      <c r="AE129">
        <v>457</v>
      </c>
      <c r="AF129">
        <v>690575</v>
      </c>
      <c r="AG129">
        <v>3903.89990234375</v>
      </c>
      <c r="AH129">
        <v>123.59999847412099</v>
      </c>
      <c r="AI129">
        <v>3780.30004882813</v>
      </c>
      <c r="AJ129">
        <v>21914.400390625</v>
      </c>
      <c r="AK129">
        <v>1288666</v>
      </c>
      <c r="AL129">
        <v>3.16606474463949E-2</v>
      </c>
    </row>
    <row r="130" spans="1:38">
      <c r="A130" s="11">
        <v>42460</v>
      </c>
      <c r="B130" s="27">
        <v>2016</v>
      </c>
      <c r="C130" t="s">
        <v>97</v>
      </c>
      <c r="D130">
        <v>35550</v>
      </c>
      <c r="E130">
        <v>2675</v>
      </c>
      <c r="F130">
        <v>50</v>
      </c>
      <c r="G130">
        <v>38275</v>
      </c>
      <c r="H130">
        <v>7232350</v>
      </c>
      <c r="I130">
        <v>2628300</v>
      </c>
      <c r="J130">
        <v>1484250</v>
      </c>
      <c r="K130">
        <v>11344900</v>
      </c>
      <c r="L130">
        <v>566500</v>
      </c>
      <c r="M130">
        <v>7.8328620711110505E-2</v>
      </c>
      <c r="N130">
        <v>237925</v>
      </c>
      <c r="O130">
        <v>9.0524293269413705E-2</v>
      </c>
      <c r="P130">
        <v>106025</v>
      </c>
      <c r="Q130">
        <v>7.1433383863904298E-2</v>
      </c>
      <c r="R130">
        <v>910450</v>
      </c>
      <c r="S130">
        <v>8.02519193646484E-2</v>
      </c>
      <c r="T130">
        <v>27050</v>
      </c>
      <c r="U130">
        <v>-1450</v>
      </c>
      <c r="V130">
        <v>-1075</v>
      </c>
      <c r="W130">
        <v>24525</v>
      </c>
      <c r="X130">
        <v>235.60000610351599</v>
      </c>
      <c r="Y130">
        <v>230.5</v>
      </c>
      <c r="Z130">
        <v>212.80000305175801</v>
      </c>
      <c r="AA130">
        <v>230.69999694824199</v>
      </c>
      <c r="AB130">
        <v>404.39999389648398</v>
      </c>
      <c r="AC130">
        <v>476.70001220703102</v>
      </c>
      <c r="AD130">
        <v>457.70001220703102</v>
      </c>
      <c r="AE130">
        <v>437.10000610351602</v>
      </c>
      <c r="AF130">
        <v>636207</v>
      </c>
      <c r="AG130">
        <v>3914.10009765625</v>
      </c>
      <c r="AH130">
        <v>131.10000610351599</v>
      </c>
      <c r="AI130">
        <v>3783</v>
      </c>
      <c r="AJ130">
        <v>20776.69921875</v>
      </c>
      <c r="AK130">
        <v>1293295</v>
      </c>
      <c r="AL130">
        <v>3.34942905987555E-2</v>
      </c>
    </row>
    <row r="131" spans="1:38">
      <c r="A131" s="11">
        <v>42551</v>
      </c>
      <c r="B131" s="27">
        <v>2016</v>
      </c>
      <c r="C131" t="s">
        <v>98</v>
      </c>
      <c r="D131">
        <v>35550</v>
      </c>
      <c r="E131">
        <v>2675</v>
      </c>
      <c r="F131">
        <v>50</v>
      </c>
      <c r="G131">
        <v>38275</v>
      </c>
      <c r="H131">
        <v>7285100</v>
      </c>
      <c r="I131">
        <v>2640200</v>
      </c>
      <c r="J131">
        <v>1481300</v>
      </c>
      <c r="K131">
        <v>11406600</v>
      </c>
      <c r="L131">
        <v>575000</v>
      </c>
      <c r="M131">
        <v>7.8928223360008806E-2</v>
      </c>
      <c r="N131">
        <v>242050</v>
      </c>
      <c r="O131">
        <v>9.1678660707522203E-2</v>
      </c>
      <c r="P131">
        <v>105350</v>
      </c>
      <c r="Q131">
        <v>7.1119962195368897E-2</v>
      </c>
      <c r="R131">
        <v>922400</v>
      </c>
      <c r="S131">
        <v>8.08654638542598E-2</v>
      </c>
      <c r="T131">
        <v>27050</v>
      </c>
      <c r="U131">
        <v>-1450</v>
      </c>
      <c r="V131">
        <v>-1075</v>
      </c>
      <c r="W131">
        <v>24525</v>
      </c>
      <c r="X131">
        <v>237.69999694824199</v>
      </c>
      <c r="Y131">
        <v>230.10000610351599</v>
      </c>
      <c r="Z131">
        <v>212.19999694824199</v>
      </c>
      <c r="AA131">
        <v>231.69999694824199</v>
      </c>
      <c r="AB131">
        <v>398.5</v>
      </c>
      <c r="AC131">
        <v>445.79998779296898</v>
      </c>
      <c r="AD131">
        <v>429.79998779296898</v>
      </c>
      <c r="AE131">
        <v>418.29998779296898</v>
      </c>
      <c r="AF131">
        <v>629593</v>
      </c>
      <c r="AG131">
        <v>3911.19995117188</v>
      </c>
      <c r="AH131">
        <v>136.89999389648401</v>
      </c>
      <c r="AI131">
        <v>3774.30004882813</v>
      </c>
      <c r="AJ131">
        <v>20794.369140625</v>
      </c>
      <c r="AK131">
        <v>1314655</v>
      </c>
      <c r="AL131">
        <v>3.5002044284508198E-2</v>
      </c>
    </row>
    <row r="132" spans="1:38">
      <c r="A132" s="11">
        <v>42643</v>
      </c>
      <c r="B132" s="27">
        <v>2016</v>
      </c>
      <c r="C132" t="s">
        <v>99</v>
      </c>
      <c r="D132">
        <v>35550</v>
      </c>
      <c r="E132">
        <v>2675</v>
      </c>
      <c r="F132">
        <v>50</v>
      </c>
      <c r="G132">
        <v>38275</v>
      </c>
      <c r="H132">
        <v>7337850</v>
      </c>
      <c r="I132">
        <v>2652100</v>
      </c>
      <c r="J132">
        <v>1478350</v>
      </c>
      <c r="K132">
        <v>11468300</v>
      </c>
      <c r="L132">
        <v>583500</v>
      </c>
      <c r="M132">
        <v>7.9519205216786903E-2</v>
      </c>
      <c r="N132">
        <v>246175</v>
      </c>
      <c r="O132">
        <v>9.2822668828475494E-2</v>
      </c>
      <c r="P132">
        <v>104675</v>
      </c>
      <c r="Q132">
        <v>7.0805289681063394E-2</v>
      </c>
      <c r="R132">
        <v>934350</v>
      </c>
      <c r="S132">
        <v>8.1472406546741899E-2</v>
      </c>
      <c r="T132">
        <v>27050</v>
      </c>
      <c r="U132">
        <v>-1450</v>
      </c>
      <c r="V132">
        <v>-1075</v>
      </c>
      <c r="W132">
        <v>24525</v>
      </c>
      <c r="X132">
        <v>238.80000305175801</v>
      </c>
      <c r="Y132">
        <v>230.80000305175801</v>
      </c>
      <c r="Z132">
        <v>213.69999694824199</v>
      </c>
      <c r="AA132">
        <v>232.80000305175801</v>
      </c>
      <c r="AB132">
        <v>395.60000610351602</v>
      </c>
      <c r="AC132">
        <v>438.89999389648398</v>
      </c>
      <c r="AD132">
        <v>435.20001220703102</v>
      </c>
      <c r="AE132">
        <v>417.79998779296898</v>
      </c>
      <c r="AF132">
        <v>676476</v>
      </c>
      <c r="AG132">
        <v>3925.69995117188</v>
      </c>
      <c r="AH132">
        <v>140</v>
      </c>
      <c r="AI132">
        <v>3785.69995117188</v>
      </c>
      <c r="AJ132">
        <v>23297.150390625</v>
      </c>
      <c r="AK132">
        <v>1328050</v>
      </c>
      <c r="AL132">
        <v>3.56624300739561E-2</v>
      </c>
    </row>
    <row r="133" spans="1:38">
      <c r="A133" s="11">
        <v>42735</v>
      </c>
      <c r="B133" s="27">
        <v>2016</v>
      </c>
      <c r="C133" t="s">
        <v>100</v>
      </c>
      <c r="D133">
        <v>35550</v>
      </c>
      <c r="E133">
        <v>2675</v>
      </c>
      <c r="F133">
        <v>50</v>
      </c>
      <c r="G133">
        <v>38275</v>
      </c>
      <c r="H133">
        <v>7390600</v>
      </c>
      <c r="I133">
        <v>2664000</v>
      </c>
      <c r="J133">
        <v>1475400</v>
      </c>
      <c r="K133">
        <v>11530000</v>
      </c>
      <c r="L133">
        <v>592000</v>
      </c>
      <c r="M133">
        <v>8.0101750872730207E-2</v>
      </c>
      <c r="N133">
        <v>250300</v>
      </c>
      <c r="O133">
        <v>9.3956456456456394E-2</v>
      </c>
      <c r="P133">
        <v>104000</v>
      </c>
      <c r="Q133">
        <v>7.0489358817947698E-2</v>
      </c>
      <c r="R133">
        <v>946300</v>
      </c>
      <c r="S133">
        <v>8.2072853425845596E-2</v>
      </c>
      <c r="T133">
        <v>27050</v>
      </c>
      <c r="U133">
        <v>-1450</v>
      </c>
      <c r="V133">
        <v>-1075</v>
      </c>
      <c r="W133">
        <v>24525</v>
      </c>
      <c r="X133">
        <v>239.60000610351599</v>
      </c>
      <c r="Y133">
        <v>232.5</v>
      </c>
      <c r="Z133">
        <v>215.60000610351599</v>
      </c>
      <c r="AA133">
        <v>234</v>
      </c>
      <c r="AB133">
        <v>401.79998779296898</v>
      </c>
      <c r="AC133">
        <v>467.60000610351602</v>
      </c>
      <c r="AD133">
        <v>456</v>
      </c>
      <c r="AE133">
        <v>434.29998779296898</v>
      </c>
      <c r="AF133">
        <v>713701</v>
      </c>
      <c r="AG133">
        <v>3909.5</v>
      </c>
      <c r="AH133">
        <v>122.40000152587901</v>
      </c>
      <c r="AI133">
        <v>3787.10009765625</v>
      </c>
      <c r="AJ133">
        <v>22000.560546875</v>
      </c>
      <c r="AK133">
        <v>1341223</v>
      </c>
      <c r="AL133">
        <v>3.1308351841892498E-2</v>
      </c>
    </row>
    <row r="134" spans="1:38">
      <c r="A134" s="11">
        <v>42825</v>
      </c>
      <c r="B134" s="27">
        <v>2017</v>
      </c>
      <c r="C134" t="s">
        <v>97</v>
      </c>
      <c r="D134">
        <v>46475</v>
      </c>
      <c r="E134">
        <v>2550</v>
      </c>
      <c r="F134">
        <v>500</v>
      </c>
      <c r="G134">
        <v>49525</v>
      </c>
      <c r="H134">
        <v>7441700</v>
      </c>
      <c r="I134">
        <v>2688700</v>
      </c>
      <c r="J134">
        <v>1476650</v>
      </c>
      <c r="K134">
        <v>11607050</v>
      </c>
      <c r="L134">
        <v>626300</v>
      </c>
      <c r="M134">
        <v>8.4160877218915006E-2</v>
      </c>
      <c r="N134">
        <v>259275</v>
      </c>
      <c r="O134">
        <v>9.6431360880723002E-2</v>
      </c>
      <c r="P134">
        <v>104025</v>
      </c>
      <c r="Q134">
        <v>7.0446619036332203E-2</v>
      </c>
      <c r="R134">
        <v>989600</v>
      </c>
      <c r="S134">
        <v>8.5258528222071903E-2</v>
      </c>
      <c r="T134">
        <v>12175</v>
      </c>
      <c r="U134">
        <v>-6425</v>
      </c>
      <c r="V134">
        <v>75</v>
      </c>
      <c r="W134">
        <v>5825</v>
      </c>
      <c r="X134">
        <v>243.89999389648401</v>
      </c>
      <c r="Y134">
        <v>234.80000305175801</v>
      </c>
      <c r="Z134">
        <v>215.39999389648401</v>
      </c>
      <c r="AA134">
        <v>237.10000610351599</v>
      </c>
      <c r="AB134">
        <v>428.39999389648398</v>
      </c>
      <c r="AC134">
        <v>513.70001220703102</v>
      </c>
      <c r="AD134">
        <v>478.39999389648398</v>
      </c>
      <c r="AE134">
        <v>464.79998779296898</v>
      </c>
      <c r="AF134">
        <v>664564</v>
      </c>
      <c r="AG134">
        <v>3931.69995117188</v>
      </c>
      <c r="AH134">
        <v>126.699996948242</v>
      </c>
      <c r="AI134">
        <v>3805</v>
      </c>
      <c r="AJ134">
        <v>24111.58984375</v>
      </c>
      <c r="AK134">
        <v>1362974</v>
      </c>
      <c r="AL134">
        <v>3.2225245700775902E-2</v>
      </c>
    </row>
    <row r="135" spans="1:38">
      <c r="A135" s="11">
        <v>42916</v>
      </c>
      <c r="B135" s="27">
        <v>2017</v>
      </c>
      <c r="C135" t="s">
        <v>98</v>
      </c>
      <c r="D135">
        <v>46475</v>
      </c>
      <c r="E135">
        <v>2550</v>
      </c>
      <c r="F135">
        <v>500</v>
      </c>
      <c r="G135">
        <v>49525</v>
      </c>
      <c r="H135">
        <v>7492800</v>
      </c>
      <c r="I135">
        <v>2713400</v>
      </c>
      <c r="J135">
        <v>1477900</v>
      </c>
      <c r="K135">
        <v>11684100</v>
      </c>
      <c r="L135">
        <v>660600</v>
      </c>
      <c r="M135">
        <v>8.81646380525304E-2</v>
      </c>
      <c r="N135">
        <v>268250</v>
      </c>
      <c r="O135">
        <v>9.8861207341343002E-2</v>
      </c>
      <c r="P135">
        <v>104050</v>
      </c>
      <c r="Q135">
        <v>7.0403951552879096E-2</v>
      </c>
      <c r="R135">
        <v>1032900</v>
      </c>
      <c r="S135">
        <v>8.8402187588261003E-2</v>
      </c>
      <c r="T135">
        <v>12175</v>
      </c>
      <c r="U135">
        <v>-6425</v>
      </c>
      <c r="V135">
        <v>75</v>
      </c>
      <c r="W135">
        <v>5825</v>
      </c>
      <c r="X135">
        <v>247.19999694824199</v>
      </c>
      <c r="Y135">
        <v>236.30000305175801</v>
      </c>
      <c r="Z135">
        <v>220.5</v>
      </c>
      <c r="AA135">
        <v>240.30000305175801</v>
      </c>
      <c r="AB135">
        <v>443</v>
      </c>
      <c r="AC135">
        <v>521.5</v>
      </c>
      <c r="AD135">
        <v>504.60000610351602</v>
      </c>
      <c r="AE135">
        <v>483.60000610351602</v>
      </c>
      <c r="AF135">
        <v>653929</v>
      </c>
      <c r="AG135">
        <v>3931.10009765625</v>
      </c>
      <c r="AH135">
        <v>125.699996948242</v>
      </c>
      <c r="AI135">
        <v>3805.39990234375</v>
      </c>
      <c r="AJ135">
        <v>25764.580078125</v>
      </c>
      <c r="AK135">
        <v>1372303</v>
      </c>
      <c r="AL135">
        <v>3.1975781289106699E-2</v>
      </c>
    </row>
    <row r="136" spans="1:38">
      <c r="A136" s="11">
        <v>43008</v>
      </c>
      <c r="B136" s="27">
        <v>2017</v>
      </c>
      <c r="C136" t="s">
        <v>99</v>
      </c>
      <c r="D136">
        <v>46475</v>
      </c>
      <c r="E136">
        <v>2550</v>
      </c>
      <c r="F136">
        <v>500</v>
      </c>
      <c r="G136">
        <v>49525</v>
      </c>
      <c r="H136">
        <v>7543900</v>
      </c>
      <c r="I136">
        <v>2738100</v>
      </c>
      <c r="J136">
        <v>1479150</v>
      </c>
      <c r="K136">
        <v>11761150</v>
      </c>
      <c r="L136">
        <v>694900</v>
      </c>
      <c r="M136">
        <v>9.2114158459152398E-2</v>
      </c>
      <c r="N136">
        <v>277225</v>
      </c>
      <c r="O136">
        <v>0.101247215222234</v>
      </c>
      <c r="P136">
        <v>104075</v>
      </c>
      <c r="Q136">
        <v>7.0361356184294996E-2</v>
      </c>
      <c r="R136">
        <v>1076200</v>
      </c>
      <c r="S136">
        <v>9.1504657282663701E-2</v>
      </c>
      <c r="T136">
        <v>12175</v>
      </c>
      <c r="U136">
        <v>-6425</v>
      </c>
      <c r="V136">
        <v>75</v>
      </c>
      <c r="W136">
        <v>5825</v>
      </c>
      <c r="X136">
        <v>251</v>
      </c>
      <c r="Y136">
        <v>238.69999694824199</v>
      </c>
      <c r="Z136">
        <v>224.80000305175801</v>
      </c>
      <c r="AA136">
        <v>243.89999389648401</v>
      </c>
      <c r="AB136">
        <v>452.70001220703102</v>
      </c>
      <c r="AC136">
        <v>523.90002441406295</v>
      </c>
      <c r="AD136">
        <v>512</v>
      </c>
      <c r="AE136">
        <v>489</v>
      </c>
      <c r="AF136">
        <v>699971</v>
      </c>
      <c r="AG136">
        <v>3946.89990234375</v>
      </c>
      <c r="AH136">
        <v>129.39999389648401</v>
      </c>
      <c r="AI136">
        <v>3817.5</v>
      </c>
      <c r="AJ136">
        <v>27554.30078125</v>
      </c>
      <c r="AK136">
        <v>1375668</v>
      </c>
      <c r="AL136">
        <v>3.27852231113447E-2</v>
      </c>
    </row>
    <row r="137" spans="1:38">
      <c r="A137" s="11">
        <v>43100</v>
      </c>
      <c r="B137" s="27">
        <v>2017</v>
      </c>
      <c r="C137" t="s">
        <v>100</v>
      </c>
      <c r="D137">
        <v>46475</v>
      </c>
      <c r="E137">
        <v>2550</v>
      </c>
      <c r="F137">
        <v>500</v>
      </c>
      <c r="G137">
        <v>49525</v>
      </c>
      <c r="H137">
        <v>7595000</v>
      </c>
      <c r="I137">
        <v>2762800</v>
      </c>
      <c r="J137">
        <v>1480400</v>
      </c>
      <c r="K137">
        <v>11838200</v>
      </c>
      <c r="L137">
        <v>729200</v>
      </c>
      <c r="M137">
        <v>9.6010533245556307E-2</v>
      </c>
      <c r="N137">
        <v>286200</v>
      </c>
      <c r="O137">
        <v>0.103590560301144</v>
      </c>
      <c r="P137">
        <v>104100</v>
      </c>
      <c r="Q137">
        <v>7.0318832747905999E-2</v>
      </c>
      <c r="R137">
        <v>1119500</v>
      </c>
      <c r="S137">
        <v>9.4566741565440704E-2</v>
      </c>
      <c r="T137">
        <v>12175</v>
      </c>
      <c r="U137">
        <v>-6425</v>
      </c>
      <c r="V137">
        <v>75</v>
      </c>
      <c r="W137">
        <v>5825</v>
      </c>
      <c r="X137">
        <v>253.10000610351599</v>
      </c>
      <c r="Y137">
        <v>240.39999389648401</v>
      </c>
      <c r="Z137">
        <v>225.80000305175801</v>
      </c>
      <c r="AA137">
        <v>245.69999694824199</v>
      </c>
      <c r="AB137">
        <v>478.29998779296898</v>
      </c>
      <c r="AC137">
        <v>540.29998779296898</v>
      </c>
      <c r="AD137">
        <v>534.5</v>
      </c>
      <c r="AE137">
        <v>511.10000610351602</v>
      </c>
      <c r="AF137">
        <v>738202</v>
      </c>
      <c r="AG137">
        <v>3950.19995117188</v>
      </c>
      <c r="AH137">
        <v>109.800003051758</v>
      </c>
      <c r="AI137">
        <v>3840.39990234375</v>
      </c>
      <c r="AJ137">
        <v>29919.150390625</v>
      </c>
      <c r="AK137">
        <v>1383946</v>
      </c>
      <c r="AL137">
        <v>2.7796062075081601E-2</v>
      </c>
    </row>
    <row r="138" spans="1:38">
      <c r="A138" s="11">
        <v>43190</v>
      </c>
      <c r="B138" s="27">
        <v>2018</v>
      </c>
      <c r="C138" t="s">
        <v>97</v>
      </c>
      <c r="D138">
        <v>44625</v>
      </c>
      <c r="E138">
        <v>175</v>
      </c>
      <c r="F138">
        <v>0</v>
      </c>
      <c r="G138">
        <v>44800</v>
      </c>
      <c r="H138">
        <v>7640075</v>
      </c>
      <c r="I138">
        <v>2771425</v>
      </c>
      <c r="J138">
        <v>1480475</v>
      </c>
      <c r="K138">
        <v>11891975</v>
      </c>
      <c r="L138">
        <v>715275</v>
      </c>
      <c r="M138">
        <v>9.3621463140087E-2</v>
      </c>
      <c r="N138">
        <v>277725</v>
      </c>
      <c r="O138">
        <v>0.100210180683223</v>
      </c>
      <c r="P138">
        <v>104650</v>
      </c>
      <c r="Q138">
        <v>7.0686772826288893E-2</v>
      </c>
      <c r="R138">
        <v>1097650</v>
      </c>
      <c r="S138">
        <v>9.2301741300330697E-2</v>
      </c>
      <c r="T138">
        <v>58550</v>
      </c>
      <c r="U138">
        <v>8650</v>
      </c>
      <c r="V138">
        <v>-750</v>
      </c>
      <c r="W138">
        <v>66450</v>
      </c>
      <c r="X138">
        <v>253.69999694824199</v>
      </c>
      <c r="Y138">
        <v>243.39999389648401</v>
      </c>
      <c r="Z138">
        <v>225.60000610351599</v>
      </c>
      <c r="AA138">
        <v>246.80000305175801</v>
      </c>
      <c r="AB138">
        <v>493.70001220703102</v>
      </c>
      <c r="AC138">
        <v>554.70001220703102</v>
      </c>
      <c r="AD138">
        <v>539.5</v>
      </c>
      <c r="AE138">
        <v>522.79998779296898</v>
      </c>
      <c r="AF138">
        <v>694636</v>
      </c>
      <c r="AG138">
        <v>3975.39990234375</v>
      </c>
      <c r="AH138">
        <v>111.59999847412099</v>
      </c>
      <c r="AI138">
        <v>3863.80004882813</v>
      </c>
      <c r="AJ138">
        <v>30093.380859375</v>
      </c>
      <c r="AK138">
        <v>1398897</v>
      </c>
      <c r="AL138">
        <v>2.8072647083460901E-2</v>
      </c>
    </row>
    <row r="139" spans="1:38">
      <c r="A139" s="11">
        <v>43281</v>
      </c>
      <c r="B139" s="27">
        <v>2018</v>
      </c>
      <c r="C139" t="s">
        <v>98</v>
      </c>
      <c r="D139">
        <v>44625</v>
      </c>
      <c r="E139">
        <v>175</v>
      </c>
      <c r="F139">
        <v>0</v>
      </c>
      <c r="G139">
        <v>44800</v>
      </c>
      <c r="H139">
        <v>7685150</v>
      </c>
      <c r="I139">
        <v>2780050</v>
      </c>
      <c r="J139">
        <v>1480550</v>
      </c>
      <c r="K139">
        <v>11945750</v>
      </c>
      <c r="L139">
        <v>701350</v>
      </c>
      <c r="M139">
        <v>9.1260417818780401E-2</v>
      </c>
      <c r="N139">
        <v>269250</v>
      </c>
      <c r="O139">
        <v>9.6850776065178695E-2</v>
      </c>
      <c r="P139">
        <v>105200</v>
      </c>
      <c r="Q139">
        <v>7.1054675627300695E-2</v>
      </c>
      <c r="R139">
        <v>1075800</v>
      </c>
      <c r="S139">
        <v>9.0057133290082206E-2</v>
      </c>
      <c r="T139">
        <v>58550</v>
      </c>
      <c r="U139">
        <v>8650</v>
      </c>
      <c r="V139">
        <v>-750</v>
      </c>
      <c r="W139">
        <v>66450</v>
      </c>
      <c r="X139">
        <v>261.10000610351602</v>
      </c>
      <c r="Y139">
        <v>245.5</v>
      </c>
      <c r="Z139">
        <v>224.80000305175801</v>
      </c>
      <c r="AA139">
        <v>251.39999389648401</v>
      </c>
      <c r="AB139">
        <v>525.29998779296898</v>
      </c>
      <c r="AC139">
        <v>578.40002441406295</v>
      </c>
      <c r="AD139">
        <v>553.90002441406295</v>
      </c>
      <c r="AE139">
        <v>546.90002441406295</v>
      </c>
      <c r="AF139">
        <v>675839</v>
      </c>
      <c r="AG139">
        <v>3969.39990234375</v>
      </c>
      <c r="AH139">
        <v>112.5</v>
      </c>
      <c r="AI139">
        <v>3856.89990234375</v>
      </c>
      <c r="AJ139">
        <v>28955.109375</v>
      </c>
      <c r="AK139">
        <v>1407743</v>
      </c>
      <c r="AL139">
        <v>2.8341815581134501E-2</v>
      </c>
    </row>
    <row r="140" spans="1:38">
      <c r="A140" s="11">
        <v>43373</v>
      </c>
      <c r="B140" s="27">
        <v>2018</v>
      </c>
      <c r="C140" t="s">
        <v>99</v>
      </c>
      <c r="D140">
        <v>44625</v>
      </c>
      <c r="E140">
        <v>175</v>
      </c>
      <c r="F140">
        <v>0</v>
      </c>
      <c r="G140">
        <v>44800</v>
      </c>
      <c r="H140">
        <v>7730225</v>
      </c>
      <c r="I140">
        <v>2788675</v>
      </c>
      <c r="J140">
        <v>1480625</v>
      </c>
      <c r="K140">
        <v>11999525</v>
      </c>
      <c r="L140">
        <v>687425</v>
      </c>
      <c r="M140">
        <v>8.8926907043456002E-2</v>
      </c>
      <c r="N140">
        <v>260775</v>
      </c>
      <c r="O140">
        <v>9.3512151828377299E-2</v>
      </c>
      <c r="P140">
        <v>105750</v>
      </c>
      <c r="Q140">
        <v>7.1422541156606206E-2</v>
      </c>
      <c r="R140">
        <v>1053950</v>
      </c>
      <c r="S140">
        <v>8.7832643375467007E-2</v>
      </c>
      <c r="T140">
        <v>58550</v>
      </c>
      <c r="U140">
        <v>8650</v>
      </c>
      <c r="V140">
        <v>-750</v>
      </c>
      <c r="W140">
        <v>66450</v>
      </c>
      <c r="X140">
        <v>263.89999389648398</v>
      </c>
      <c r="Y140">
        <v>247.19999694824199</v>
      </c>
      <c r="Z140">
        <v>230.30000305175801</v>
      </c>
      <c r="AA140">
        <v>254.10000610351599</v>
      </c>
      <c r="AB140">
        <v>550.40002441406295</v>
      </c>
      <c r="AC140">
        <v>604</v>
      </c>
      <c r="AD140">
        <v>574.29998779296898</v>
      </c>
      <c r="AE140">
        <v>572.20001220703102</v>
      </c>
      <c r="AF140">
        <v>718222</v>
      </c>
      <c r="AG140">
        <v>3985.10009765625</v>
      </c>
      <c r="AH140">
        <v>118.09999847412099</v>
      </c>
      <c r="AI140">
        <v>3867</v>
      </c>
      <c r="AJ140">
        <v>27788.51953125</v>
      </c>
      <c r="AK140">
        <v>1400165</v>
      </c>
      <c r="AL140">
        <v>2.9635390725462299E-2</v>
      </c>
    </row>
    <row r="141" spans="1:38">
      <c r="A141" s="11">
        <v>43465</v>
      </c>
      <c r="B141" s="27">
        <v>2018</v>
      </c>
      <c r="C141" t="s">
        <v>100</v>
      </c>
      <c r="D141">
        <v>44625</v>
      </c>
      <c r="E141">
        <v>175</v>
      </c>
      <c r="F141">
        <v>0</v>
      </c>
      <c r="G141">
        <v>44800</v>
      </c>
      <c r="H141">
        <v>7775300</v>
      </c>
      <c r="I141">
        <v>2797300</v>
      </c>
      <c r="J141">
        <v>1480700</v>
      </c>
      <c r="K141">
        <v>12053300</v>
      </c>
      <c r="L141">
        <v>673500</v>
      </c>
      <c r="M141">
        <v>8.6620451943976398E-2</v>
      </c>
      <c r="N141">
        <v>252300</v>
      </c>
      <c r="O141">
        <v>9.01941157544775E-2</v>
      </c>
      <c r="P141">
        <v>106300</v>
      </c>
      <c r="Q141">
        <v>7.1790369419868993E-2</v>
      </c>
      <c r="R141">
        <v>1032100</v>
      </c>
      <c r="S141">
        <v>8.5628002289829294E-2</v>
      </c>
      <c r="T141">
        <v>58550</v>
      </c>
      <c r="U141">
        <v>8650</v>
      </c>
      <c r="V141">
        <v>-750</v>
      </c>
      <c r="W141">
        <v>66450</v>
      </c>
      <c r="X141">
        <v>265.60000610351602</v>
      </c>
      <c r="Y141">
        <v>250.39999389648401</v>
      </c>
      <c r="Z141">
        <v>233.39999389648401</v>
      </c>
      <c r="AA141">
        <v>256.39999389648398</v>
      </c>
      <c r="AB141">
        <v>586.90002441406295</v>
      </c>
      <c r="AC141">
        <v>585.09997558593795</v>
      </c>
      <c r="AD141">
        <v>560</v>
      </c>
      <c r="AE141">
        <v>576.90002441406295</v>
      </c>
      <c r="AF141">
        <v>746464</v>
      </c>
      <c r="AG141">
        <v>3973.39990234375</v>
      </c>
      <c r="AH141">
        <v>105.699996948242</v>
      </c>
      <c r="AI141">
        <v>3867.69995117188</v>
      </c>
      <c r="AJ141">
        <v>25845.69921875</v>
      </c>
      <c r="AK141">
        <v>1400950</v>
      </c>
      <c r="AL141">
        <v>2.66019025384014E-2</v>
      </c>
    </row>
    <row r="142" spans="1:38">
      <c r="A142" s="11">
        <v>43555</v>
      </c>
      <c r="B142" s="27">
        <v>2019</v>
      </c>
      <c r="C142" t="s">
        <v>97</v>
      </c>
      <c r="D142">
        <v>60475</v>
      </c>
      <c r="E142">
        <v>5050</v>
      </c>
      <c r="F142">
        <v>1200</v>
      </c>
      <c r="G142">
        <v>66725</v>
      </c>
      <c r="H142">
        <v>7836300</v>
      </c>
      <c r="I142">
        <v>2801500</v>
      </c>
      <c r="J142">
        <v>1480625</v>
      </c>
      <c r="K142">
        <v>12118425</v>
      </c>
      <c r="L142">
        <v>685225</v>
      </c>
      <c r="M142">
        <v>8.7442415425647305E-2</v>
      </c>
      <c r="N142">
        <v>257400</v>
      </c>
      <c r="O142">
        <v>9.18793503480278E-2</v>
      </c>
      <c r="P142">
        <v>107425</v>
      </c>
      <c r="Q142">
        <v>7.2553820177289993E-2</v>
      </c>
      <c r="R142">
        <v>1050050</v>
      </c>
      <c r="S142">
        <v>8.6649048865673595E-2</v>
      </c>
      <c r="T142">
        <v>42150</v>
      </c>
      <c r="U142">
        <v>-5000</v>
      </c>
      <c r="V142">
        <v>-400</v>
      </c>
      <c r="W142">
        <v>36750</v>
      </c>
      <c r="X142">
        <v>268.10000610351602</v>
      </c>
      <c r="Y142">
        <v>254.19999694824199</v>
      </c>
      <c r="Z142">
        <v>234.89999389648401</v>
      </c>
      <c r="AA142">
        <v>259.29998779296898</v>
      </c>
      <c r="AB142">
        <v>537.79998779296898</v>
      </c>
      <c r="AC142">
        <v>545.20001220703102</v>
      </c>
      <c r="AD142">
        <v>536.20001220703102</v>
      </c>
      <c r="AE142">
        <v>539.29998779296898</v>
      </c>
      <c r="AF142">
        <v>699338</v>
      </c>
      <c r="AG142">
        <v>3970.80004882813</v>
      </c>
      <c r="AH142">
        <v>110.40000152587901</v>
      </c>
      <c r="AI142">
        <v>3860.39990234375</v>
      </c>
      <c r="AJ142">
        <v>29051.359375</v>
      </c>
      <c r="AK142">
        <v>1377000</v>
      </c>
      <c r="AL142">
        <v>2.78029616622123E-2</v>
      </c>
    </row>
    <row r="143" spans="1:38">
      <c r="A143" s="11">
        <v>43646</v>
      </c>
      <c r="B143" s="27">
        <v>2019</v>
      </c>
      <c r="C143" t="s">
        <v>98</v>
      </c>
      <c r="D143">
        <v>60475</v>
      </c>
      <c r="E143">
        <v>5050</v>
      </c>
      <c r="F143">
        <v>1200</v>
      </c>
      <c r="G143">
        <v>66725</v>
      </c>
      <c r="H143">
        <v>7897300</v>
      </c>
      <c r="I143">
        <v>2805700</v>
      </c>
      <c r="J143">
        <v>1480550</v>
      </c>
      <c r="K143">
        <v>12183550</v>
      </c>
      <c r="L143">
        <v>696950</v>
      </c>
      <c r="M143">
        <v>8.8251680954250206E-2</v>
      </c>
      <c r="N143">
        <v>262500</v>
      </c>
      <c r="O143">
        <v>9.3559539508856995E-2</v>
      </c>
      <c r="P143">
        <v>108550</v>
      </c>
      <c r="Q143">
        <v>7.33173482827328E-2</v>
      </c>
      <c r="R143">
        <v>1068000</v>
      </c>
      <c r="S143">
        <v>8.76591797957081E-2</v>
      </c>
      <c r="T143">
        <v>42150</v>
      </c>
      <c r="U143">
        <v>-5000</v>
      </c>
      <c r="V143">
        <v>-400</v>
      </c>
      <c r="W143">
        <v>36750</v>
      </c>
      <c r="X143">
        <v>271.79998779296898</v>
      </c>
      <c r="Y143">
        <v>258.70001220703102</v>
      </c>
      <c r="Z143">
        <v>238.89999389648401</v>
      </c>
      <c r="AA143">
        <v>263.5</v>
      </c>
      <c r="AB143">
        <v>534.79998779296898</v>
      </c>
      <c r="AC143">
        <v>580.29998779296898</v>
      </c>
      <c r="AD143">
        <v>581.40002441406295</v>
      </c>
      <c r="AE143">
        <v>562.09997558593795</v>
      </c>
      <c r="AF143">
        <v>678398</v>
      </c>
      <c r="AG143">
        <v>3985</v>
      </c>
      <c r="AH143">
        <v>114.300003051758</v>
      </c>
      <c r="AI143">
        <v>3870.69995117188</v>
      </c>
      <c r="AJ143">
        <v>28542.619140625</v>
      </c>
      <c r="AK143">
        <v>1381924</v>
      </c>
      <c r="AL143">
        <v>2.8682560364305599E-2</v>
      </c>
    </row>
    <row r="144" spans="1:38">
      <c r="A144" s="11">
        <v>43738</v>
      </c>
      <c r="B144" s="27">
        <v>2019</v>
      </c>
      <c r="C144" t="s">
        <v>99</v>
      </c>
      <c r="D144">
        <v>60475</v>
      </c>
      <c r="E144">
        <v>5050</v>
      </c>
      <c r="F144">
        <v>1200</v>
      </c>
      <c r="G144">
        <v>66725</v>
      </c>
      <c r="H144">
        <v>7958300</v>
      </c>
      <c r="I144">
        <v>2809900</v>
      </c>
      <c r="J144">
        <v>1480475</v>
      </c>
      <c r="K144">
        <v>12248675</v>
      </c>
      <c r="L144">
        <v>708675</v>
      </c>
      <c r="M144">
        <v>8.9048540517447206E-2</v>
      </c>
      <c r="N144">
        <v>267600</v>
      </c>
      <c r="O144">
        <v>9.5234705861418606E-2</v>
      </c>
      <c r="P144">
        <v>109675</v>
      </c>
      <c r="Q144">
        <v>7.4080953747952497E-2</v>
      </c>
      <c r="R144">
        <v>1085950</v>
      </c>
      <c r="S144">
        <v>8.8658569192177905E-2</v>
      </c>
      <c r="T144">
        <v>42150</v>
      </c>
      <c r="U144">
        <v>-5000</v>
      </c>
      <c r="V144">
        <v>-400</v>
      </c>
      <c r="W144">
        <v>36750</v>
      </c>
      <c r="X144">
        <v>272.5</v>
      </c>
      <c r="Y144">
        <v>258.5</v>
      </c>
      <c r="Z144">
        <v>238.89999389648401</v>
      </c>
      <c r="AA144">
        <v>263.89999389648398</v>
      </c>
      <c r="AB144">
        <v>520.29998779296898</v>
      </c>
      <c r="AC144">
        <v>615.79998779296898</v>
      </c>
      <c r="AD144">
        <v>582.90002441406295</v>
      </c>
      <c r="AE144">
        <v>553.09997558593795</v>
      </c>
      <c r="AF144">
        <v>698211</v>
      </c>
      <c r="AG144">
        <v>3975.69995117188</v>
      </c>
      <c r="AH144">
        <v>120.300003051758</v>
      </c>
      <c r="AI144">
        <v>3855.39990234375</v>
      </c>
      <c r="AJ144">
        <v>26092.26953125</v>
      </c>
      <c r="AK144">
        <v>1388081</v>
      </c>
      <c r="AL144">
        <v>3.0258823484981101E-2</v>
      </c>
    </row>
    <row r="145" spans="1:38">
      <c r="A145" s="11">
        <v>43830</v>
      </c>
      <c r="B145" s="27">
        <v>2019</v>
      </c>
      <c r="C145" t="s">
        <v>100</v>
      </c>
      <c r="D145">
        <v>60475</v>
      </c>
      <c r="E145">
        <v>5050</v>
      </c>
      <c r="F145">
        <v>1200</v>
      </c>
      <c r="G145">
        <v>66725</v>
      </c>
      <c r="H145">
        <v>8019300</v>
      </c>
      <c r="I145">
        <v>2814100</v>
      </c>
      <c r="J145">
        <v>1480400</v>
      </c>
      <c r="K145">
        <v>12313800</v>
      </c>
      <c r="L145">
        <v>720400</v>
      </c>
      <c r="M145">
        <v>8.98332772187099E-2</v>
      </c>
      <c r="N145">
        <v>272700</v>
      </c>
      <c r="O145">
        <v>9.6904871895099706E-2</v>
      </c>
      <c r="P145">
        <v>110800</v>
      </c>
      <c r="Q145">
        <v>7.4844636584706803E-2</v>
      </c>
      <c r="R145">
        <v>1103900</v>
      </c>
      <c r="S145">
        <v>8.9647387483961102E-2</v>
      </c>
      <c r="T145">
        <v>42150</v>
      </c>
      <c r="U145">
        <v>-5000</v>
      </c>
      <c r="V145">
        <v>-400</v>
      </c>
      <c r="W145">
        <v>36750</v>
      </c>
      <c r="X145">
        <v>268.60000610351602</v>
      </c>
      <c r="Y145">
        <v>253</v>
      </c>
      <c r="Z145">
        <v>232.30000305175801</v>
      </c>
      <c r="AA145">
        <v>259.10000610351602</v>
      </c>
      <c r="AB145">
        <v>506.60000610351602</v>
      </c>
      <c r="AC145">
        <v>579.29998779296898</v>
      </c>
      <c r="AD145">
        <v>532.29998779296898</v>
      </c>
      <c r="AE145">
        <v>517.40002441406295</v>
      </c>
      <c r="AF145">
        <v>723789</v>
      </c>
      <c r="AG145">
        <v>3941.80004882813</v>
      </c>
      <c r="AH145">
        <v>124</v>
      </c>
      <c r="AI145">
        <v>3817.80004882813</v>
      </c>
      <c r="AJ145">
        <v>28189.75</v>
      </c>
      <c r="AK145">
        <v>1380185</v>
      </c>
      <c r="AL145">
        <v>3.1457709286107603E-2</v>
      </c>
    </row>
    <row r="146" spans="1:38">
      <c r="A146" s="11">
        <v>43921</v>
      </c>
      <c r="B146" s="27">
        <v>2020</v>
      </c>
      <c r="C146" t="s">
        <v>97</v>
      </c>
      <c r="D146">
        <v>60475</v>
      </c>
      <c r="E146">
        <v>5050</v>
      </c>
      <c r="F146">
        <v>1200</v>
      </c>
      <c r="G146">
        <v>66725</v>
      </c>
      <c r="T146">
        <v>42150</v>
      </c>
      <c r="U146">
        <v>-5000</v>
      </c>
      <c r="V146">
        <v>-400</v>
      </c>
      <c r="W146">
        <v>36750</v>
      </c>
      <c r="X146">
        <v>264.70001220703102</v>
      </c>
      <c r="Y146">
        <v>247.5</v>
      </c>
      <c r="Z146">
        <v>225.60000610351599</v>
      </c>
      <c r="AA146">
        <v>254.10000610351599</v>
      </c>
      <c r="AB146">
        <v>459.79998779296898</v>
      </c>
      <c r="AC146">
        <v>570.40002441406295</v>
      </c>
      <c r="AD146">
        <v>510.70001220703102</v>
      </c>
      <c r="AE146">
        <v>477.10000610351602</v>
      </c>
      <c r="AF146">
        <v>637135</v>
      </c>
      <c r="AG146">
        <v>3882.19995117188</v>
      </c>
      <c r="AH146">
        <v>162.19999694824199</v>
      </c>
      <c r="AI146">
        <v>3720</v>
      </c>
      <c r="AJ146">
        <v>23603.48046875</v>
      </c>
      <c r="AK146">
        <v>1385082</v>
      </c>
      <c r="AL146">
        <v>4.1780433514064803E-2</v>
      </c>
    </row>
    <row r="147" spans="1:38">
      <c r="A147" s="11">
        <v>44012</v>
      </c>
      <c r="B147" s="27">
        <v>2020</v>
      </c>
      <c r="C147" t="s">
        <v>98</v>
      </c>
      <c r="D147">
        <v>60475</v>
      </c>
      <c r="E147">
        <v>5050</v>
      </c>
      <c r="F147">
        <v>1200</v>
      </c>
      <c r="G147">
        <v>66725</v>
      </c>
      <c r="T147">
        <v>42150</v>
      </c>
      <c r="U147">
        <v>-5000</v>
      </c>
      <c r="V147">
        <v>-400</v>
      </c>
      <c r="W147">
        <v>36750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3</vt:i4>
      </vt:variant>
    </vt:vector>
  </HeadingPairs>
  <TitlesOfParts>
    <vt:vector size="36" baseType="lpstr">
      <vt:lpstr>Model_Overview</vt:lpstr>
      <vt:lpstr>Model_Detail</vt:lpstr>
      <vt:lpstr>Columns</vt:lpstr>
      <vt:lpstr>MonthStartEnd</vt:lpstr>
      <vt:lpstr>Combined_data</vt:lpstr>
      <vt:lpstr>MLR1</vt:lpstr>
      <vt:lpstr>MLR2</vt:lpstr>
      <vt:lpstr>Interpolate_qtr(1)</vt:lpstr>
      <vt:lpstr>Interpolate_qtr(2)</vt:lpstr>
      <vt:lpstr>Qtrly</vt:lpstr>
      <vt:lpstr>Qtrly_2</vt:lpstr>
      <vt:lpstr>OfficeUsage_yrly</vt:lpstr>
      <vt:lpstr>OfficeUsage_yrly_2</vt:lpstr>
      <vt:lpstr>Yrly</vt:lpstr>
      <vt:lpstr>Yrly_2</vt:lpstr>
      <vt:lpstr>Yrly_3</vt:lpstr>
      <vt:lpstr>YrlyCorrMatrix</vt:lpstr>
      <vt:lpstr>ForecastSummary</vt:lpstr>
      <vt:lpstr>ForecastSummary (2)</vt:lpstr>
      <vt:lpstr>Forecast_Model1</vt:lpstr>
      <vt:lpstr>Forecast_Model2</vt:lpstr>
      <vt:lpstr>Forecast_Model3</vt:lpstr>
      <vt:lpstr>Forecast_Model4</vt:lpstr>
      <vt:lpstr>Forecast_Model4a</vt:lpstr>
      <vt:lpstr>Forecast_Model5</vt:lpstr>
      <vt:lpstr>Forecast_Model5_Rxx</vt:lpstr>
      <vt:lpstr>Forecast_Model6_Rxx</vt:lpstr>
      <vt:lpstr>Forecast_Model6</vt:lpstr>
      <vt:lpstr>RVD_RentalIndex</vt:lpstr>
      <vt:lpstr>RVD_HKPR2020_T20</vt:lpstr>
      <vt:lpstr>RVD_HKPR2020_T21</vt:lpstr>
      <vt:lpstr>CR</vt:lpstr>
      <vt:lpstr>RVD_HKPR2020_T17</vt:lpstr>
      <vt:lpstr>RVD_HKPR2020_T17!Print_Area</vt:lpstr>
      <vt:lpstr>RVD_HKPR2020_T20!Print_Area</vt:lpstr>
      <vt:lpstr>RVD_HKPR2020_T21!Print_Area</vt:lpstr>
    </vt:vector>
  </TitlesOfParts>
  <Company>MyCompany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Vienne Chan</dc:creator>
  <cp:lastModifiedBy>Joey Chan Y C</cp:lastModifiedBy>
  <dcterms:created xsi:type="dcterms:W3CDTF">2015-04-21T09:24:03Z</dcterms:created>
  <dcterms:modified xsi:type="dcterms:W3CDTF">2020-06-11T10:43:06Z</dcterms:modified>
</cp:coreProperties>
</file>